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omments1.xml" ContentType="application/vnd.openxmlformats-officedocument.spreadsheetml.comments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omments2.xml" ContentType="application/vnd.openxmlformats-officedocument.spreadsheetml.comments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9.xml" ContentType="application/vnd.openxmlformats-officedocument.drawing+xml"/>
  <Override PartName="/xl/charts/chart21.xml" ContentType="application/vnd.openxmlformats-officedocument.drawingml.chart+xml"/>
  <Override PartName="/xl/drawings/drawing20.xml" ContentType="application/vnd.openxmlformats-officedocument.drawing+xml"/>
  <Override PartName="/xl/charts/chart22.xml" ContentType="application/vnd.openxmlformats-officedocument.drawingml.chart+xml"/>
  <Override PartName="/xl/drawings/drawing21.xml" ContentType="application/vnd.openxmlformats-officedocument.drawing+xml"/>
  <Override PartName="/xl/charts/chart23.xml" ContentType="application/vnd.openxmlformats-officedocument.drawingml.chart+xml"/>
  <Override PartName="/xl/drawings/drawing22.xml" ContentType="application/vnd.openxmlformats-officedocument.drawing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CNP\Chapitres\Version finale\Pôle Editorial\Data files on line\"/>
    </mc:Choice>
  </mc:AlternateContent>
  <bookViews>
    <workbookView xWindow="0" yWindow="0" windowWidth="4320" windowHeight="6270" firstSheet="18" activeTab="23"/>
  </bookViews>
  <sheets>
    <sheet name="18. BC % PIB" sheetId="2" r:id="rId1"/>
    <sheet name="19.BC ZE" sheetId="15" r:id="rId2"/>
    <sheet name="20. BC % PIB France" sheetId="3" r:id="rId3"/>
    <sheet name="21. BC% All PIB" sheetId="17" r:id="rId4"/>
    <sheet name="22. BC Italie en %PIB" sheetId="18" r:id="rId5"/>
    <sheet name="23.BC ESP en % PIB" sheetId="19" r:id="rId6"/>
    <sheet name="24. &amp; 42. EBA" sheetId="7" r:id="rId7"/>
    <sheet name="25. PEN en % PIB" sheetId="21" r:id="rId8"/>
    <sheet name="26. X-Partsdemarché_Vol" sheetId="8" r:id="rId9"/>
    <sheet name="27. AMECO part_X_Vol" sheetId="22" r:id="rId10"/>
    <sheet name="28. FAB-FAB" sheetId="16" r:id="rId11"/>
    <sheet name="29. X par secteurs" sheetId="23" r:id="rId12"/>
    <sheet name="30. M par secteur" sheetId="35" r:id="rId13"/>
    <sheet name="31. échanges de S" sheetId="14" r:id="rId14"/>
    <sheet name="32. échanges de S par secteur" sheetId="24" r:id="rId15"/>
    <sheet name="33.Solde des S en Mds" sheetId="26" r:id="rId16"/>
    <sheet name="34. evolution IPHC" sheetId="27" r:id="rId17"/>
    <sheet name="35. evolution IPHC énergie" sheetId="34" r:id="rId18"/>
    <sheet name="36 &amp; 37 &amp; 38 IPI" sheetId="30" r:id="rId19"/>
    <sheet name="39. CSU" sheetId="11" r:id="rId20"/>
    <sheet name="40.TCRE CUT" sheetId="31" r:id="rId21"/>
    <sheet name="41. TCRE IP" sheetId="32" r:id="rId22"/>
    <sheet name="42. Ecarts REER EBA" sheetId="10" r:id="rId23"/>
    <sheet name="Cap-besoin de Fin en % PIB" sheetId="33" r:id="rId24"/>
  </sheets>
  <externalReferences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17" hidden="1">'35. evolution IPHC énergie'!$A$7:$CM$40</definedName>
  </definedNames>
  <calcPr calcId="162913"/>
</workbook>
</file>

<file path=xl/calcChain.xml><?xml version="1.0" encoding="utf-8"?>
<calcChain xmlns="http://schemas.openxmlformats.org/spreadsheetml/2006/main">
  <c r="F29" i="16" l="1"/>
  <c r="B29" i="16"/>
  <c r="B30" i="16"/>
  <c r="C29" i="16"/>
  <c r="D29" i="16"/>
  <c r="E29" i="16"/>
  <c r="G29" i="16"/>
  <c r="H29" i="16"/>
  <c r="I29" i="16"/>
  <c r="J29" i="16"/>
  <c r="K29" i="16"/>
  <c r="L29" i="16"/>
  <c r="M29" i="16"/>
  <c r="N29" i="16"/>
  <c r="O29" i="16"/>
  <c r="P29" i="16"/>
  <c r="Q29" i="16"/>
  <c r="R29" i="16"/>
  <c r="S29" i="16"/>
  <c r="T29" i="16"/>
  <c r="U29" i="16"/>
  <c r="V29" i="16"/>
  <c r="W29" i="16"/>
  <c r="X29" i="16"/>
  <c r="Y29" i="16"/>
  <c r="Z29" i="16"/>
  <c r="AA29" i="16"/>
  <c r="AB29" i="16"/>
  <c r="AC29" i="16"/>
  <c r="AD29" i="16"/>
  <c r="AE29" i="16"/>
  <c r="AF29" i="16"/>
  <c r="AG29" i="16"/>
  <c r="AH29" i="16"/>
  <c r="AI29" i="16"/>
  <c r="AJ29" i="16"/>
  <c r="AK29" i="16"/>
  <c r="AL29" i="16"/>
  <c r="AM29" i="16"/>
  <c r="AN29" i="16"/>
  <c r="AO29" i="16"/>
  <c r="AP29" i="16"/>
  <c r="AQ29" i="16"/>
  <c r="AR29" i="16"/>
  <c r="AS29" i="16"/>
  <c r="AT29" i="16"/>
  <c r="AU29" i="16"/>
  <c r="AV29" i="16"/>
  <c r="AW29" i="16"/>
  <c r="AX29" i="16"/>
  <c r="AY29" i="16"/>
  <c r="AZ29" i="16"/>
  <c r="BA29" i="16"/>
  <c r="BB29" i="16"/>
  <c r="C30" i="16"/>
  <c r="D30" i="16"/>
  <c r="E30" i="16"/>
  <c r="F30" i="16"/>
  <c r="G30" i="16"/>
  <c r="H30" i="16"/>
  <c r="I30" i="16"/>
  <c r="J30" i="16"/>
  <c r="K30" i="16"/>
  <c r="L30" i="16"/>
  <c r="M30" i="16"/>
  <c r="N30" i="16"/>
  <c r="O30" i="16"/>
  <c r="P30" i="16"/>
  <c r="Q30" i="16"/>
  <c r="R30" i="16"/>
  <c r="S30" i="16"/>
  <c r="T30" i="16"/>
  <c r="U30" i="16"/>
  <c r="V30" i="16"/>
  <c r="W30" i="16"/>
  <c r="X30" i="16"/>
  <c r="Y30" i="16"/>
  <c r="Z30" i="16"/>
  <c r="AA30" i="16"/>
  <c r="AB30" i="16"/>
  <c r="AC30" i="16"/>
  <c r="AD30" i="16"/>
  <c r="AE30" i="16"/>
  <c r="AF30" i="16"/>
  <c r="AG30" i="16"/>
  <c r="AH30" i="16"/>
  <c r="AI30" i="16"/>
  <c r="AJ30" i="16"/>
  <c r="AK30" i="16"/>
  <c r="AL30" i="16"/>
  <c r="AM30" i="16"/>
  <c r="AN30" i="16"/>
  <c r="AO30" i="16"/>
  <c r="AP30" i="16"/>
  <c r="AQ30" i="16"/>
  <c r="AR30" i="16"/>
  <c r="AS30" i="16"/>
  <c r="AT30" i="16"/>
  <c r="AU30" i="16"/>
  <c r="AV30" i="16"/>
  <c r="AW30" i="16"/>
  <c r="AX30" i="16"/>
  <c r="AY30" i="16"/>
  <c r="AZ30" i="16"/>
  <c r="BA30" i="16"/>
  <c r="BB30" i="16"/>
  <c r="AL104" i="35"/>
  <c r="AK104" i="35"/>
  <c r="AJ104" i="35"/>
  <c r="AI104" i="35"/>
  <c r="AH104" i="35"/>
  <c r="AG104" i="35"/>
  <c r="AF104" i="35"/>
  <c r="AE104" i="35"/>
  <c r="AD104" i="35"/>
  <c r="AC104" i="35"/>
  <c r="AB104" i="35"/>
  <c r="AA104" i="35"/>
  <c r="Z104" i="35"/>
  <c r="Y104" i="35"/>
  <c r="X104" i="35"/>
  <c r="W104" i="35"/>
  <c r="V104" i="35"/>
  <c r="U104" i="35"/>
  <c r="T104" i="35"/>
  <c r="S104" i="35"/>
  <c r="R104" i="35"/>
  <c r="Q104" i="35"/>
  <c r="P104" i="35"/>
  <c r="O104" i="35"/>
  <c r="N104" i="35"/>
  <c r="M104" i="35"/>
  <c r="L104" i="35"/>
  <c r="K104" i="35"/>
  <c r="J104" i="35"/>
  <c r="I104" i="35"/>
  <c r="H104" i="35"/>
  <c r="G104" i="35"/>
  <c r="F104" i="35"/>
  <c r="E104" i="35"/>
  <c r="D104" i="35"/>
  <c r="C104" i="35"/>
  <c r="AL103" i="35"/>
  <c r="AK103" i="35"/>
  <c r="AJ103" i="35"/>
  <c r="AI103" i="35"/>
  <c r="AH103" i="35"/>
  <c r="AG103" i="35"/>
  <c r="AF103" i="35"/>
  <c r="AE103" i="35"/>
  <c r="AD103" i="35"/>
  <c r="AC103" i="35"/>
  <c r="AB103" i="35"/>
  <c r="AA103" i="35"/>
  <c r="Z103" i="35"/>
  <c r="Y103" i="35"/>
  <c r="X103" i="35"/>
  <c r="W103" i="35"/>
  <c r="V103" i="35"/>
  <c r="U103" i="35"/>
  <c r="T103" i="35"/>
  <c r="S103" i="35"/>
  <c r="R103" i="35"/>
  <c r="Q103" i="35"/>
  <c r="P103" i="35"/>
  <c r="O103" i="35"/>
  <c r="N103" i="35"/>
  <c r="M103" i="35"/>
  <c r="L103" i="35"/>
  <c r="K103" i="35"/>
  <c r="J103" i="35"/>
  <c r="I103" i="35"/>
  <c r="H103" i="35"/>
  <c r="G103" i="35"/>
  <c r="F103" i="35"/>
  <c r="E103" i="35"/>
  <c r="D103" i="35"/>
  <c r="C103" i="35"/>
  <c r="AL102" i="35"/>
  <c r="AK102" i="35"/>
  <c r="AJ102" i="35"/>
  <c r="AI102" i="35"/>
  <c r="AH102" i="35"/>
  <c r="AG102" i="35"/>
  <c r="AF102" i="35"/>
  <c r="AE102" i="35"/>
  <c r="AD102" i="35"/>
  <c r="AC102" i="35"/>
  <c r="AB102" i="35"/>
  <c r="AA102" i="35"/>
  <c r="Z102" i="35"/>
  <c r="Y102" i="35"/>
  <c r="X102" i="35"/>
  <c r="W102" i="35"/>
  <c r="V102" i="35"/>
  <c r="U102" i="35"/>
  <c r="T102" i="35"/>
  <c r="S102" i="35"/>
  <c r="R102" i="35"/>
  <c r="Q102" i="35"/>
  <c r="P102" i="35"/>
  <c r="O102" i="35"/>
  <c r="N102" i="35"/>
  <c r="M102" i="35"/>
  <c r="L102" i="35"/>
  <c r="K102" i="35"/>
  <c r="J102" i="35"/>
  <c r="I102" i="35"/>
  <c r="H102" i="35"/>
  <c r="G102" i="35"/>
  <c r="F102" i="35"/>
  <c r="E102" i="35"/>
  <c r="D102" i="35"/>
  <c r="C102" i="35"/>
  <c r="AL101" i="35"/>
  <c r="AK101" i="35"/>
  <c r="AJ101" i="35"/>
  <c r="AI101" i="35"/>
  <c r="AH101" i="35"/>
  <c r="AG101" i="35"/>
  <c r="AF101" i="35"/>
  <c r="AE101" i="35"/>
  <c r="AD101" i="35"/>
  <c r="AC101" i="35"/>
  <c r="AB101" i="35"/>
  <c r="AA101" i="35"/>
  <c r="Z101" i="35"/>
  <c r="Y101" i="35"/>
  <c r="X101" i="35"/>
  <c r="W101" i="35"/>
  <c r="V101" i="35"/>
  <c r="U101" i="35"/>
  <c r="T101" i="35"/>
  <c r="S101" i="35"/>
  <c r="R101" i="35"/>
  <c r="Q101" i="35"/>
  <c r="P101" i="35"/>
  <c r="O101" i="35"/>
  <c r="N101" i="35"/>
  <c r="M101" i="35"/>
  <c r="L101" i="35"/>
  <c r="K101" i="35"/>
  <c r="J101" i="35"/>
  <c r="I101" i="35"/>
  <c r="H101" i="35"/>
  <c r="G101" i="35"/>
  <c r="F101" i="35"/>
  <c r="E101" i="35"/>
  <c r="D101" i="35"/>
  <c r="C101" i="35"/>
  <c r="AL100" i="35"/>
  <c r="AK100" i="35"/>
  <c r="AJ100" i="35"/>
  <c r="AI100" i="35"/>
  <c r="AH100" i="35"/>
  <c r="AG100" i="35"/>
  <c r="AF100" i="35"/>
  <c r="AE100" i="35"/>
  <c r="AD100" i="35"/>
  <c r="AC100" i="35"/>
  <c r="AB100" i="35"/>
  <c r="AA100" i="35"/>
  <c r="Z100" i="35"/>
  <c r="Y100" i="35"/>
  <c r="X100" i="35"/>
  <c r="W100" i="35"/>
  <c r="V100" i="35"/>
  <c r="U100" i="35"/>
  <c r="T100" i="35"/>
  <c r="S100" i="35"/>
  <c r="R100" i="35"/>
  <c r="Q100" i="35"/>
  <c r="P100" i="35"/>
  <c r="O100" i="35"/>
  <c r="N100" i="35"/>
  <c r="M100" i="35"/>
  <c r="L100" i="35"/>
  <c r="K100" i="35"/>
  <c r="J100" i="35"/>
  <c r="I100" i="35"/>
  <c r="H100" i="35"/>
  <c r="G100" i="35"/>
  <c r="F100" i="35"/>
  <c r="E100" i="35"/>
  <c r="D100" i="35"/>
  <c r="C100" i="35"/>
  <c r="AL99" i="35"/>
  <c r="AK99" i="35"/>
  <c r="AJ99" i="35"/>
  <c r="AI99" i="35"/>
  <c r="AH99" i="35"/>
  <c r="AG99" i="35"/>
  <c r="AF99" i="35"/>
  <c r="AE99" i="35"/>
  <c r="AD99" i="35"/>
  <c r="AC99" i="35"/>
  <c r="AB99" i="35"/>
  <c r="AA99" i="35"/>
  <c r="Z99" i="35"/>
  <c r="Y99" i="35"/>
  <c r="X99" i="35"/>
  <c r="W99" i="35"/>
  <c r="V99" i="35"/>
  <c r="U99" i="35"/>
  <c r="T99" i="35"/>
  <c r="S99" i="35"/>
  <c r="R99" i="35"/>
  <c r="Q99" i="35"/>
  <c r="P99" i="35"/>
  <c r="O99" i="35"/>
  <c r="N99" i="35"/>
  <c r="M99" i="35"/>
  <c r="L99" i="35"/>
  <c r="K99" i="35"/>
  <c r="J99" i="35"/>
  <c r="I99" i="35"/>
  <c r="H99" i="35"/>
  <c r="G99" i="35"/>
  <c r="F99" i="35"/>
  <c r="E99" i="35"/>
  <c r="D99" i="35"/>
  <c r="C99" i="35"/>
  <c r="AL98" i="35"/>
  <c r="AK98" i="35"/>
  <c r="AJ98" i="35"/>
  <c r="AI98" i="35"/>
  <c r="AH98" i="35"/>
  <c r="AG98" i="35"/>
  <c r="AF98" i="35"/>
  <c r="AE98" i="35"/>
  <c r="AD98" i="35"/>
  <c r="AC98" i="35"/>
  <c r="AB98" i="35"/>
  <c r="AA98" i="35"/>
  <c r="Z98" i="35"/>
  <c r="Y98" i="35"/>
  <c r="X98" i="35"/>
  <c r="W98" i="35"/>
  <c r="V98" i="35"/>
  <c r="U98" i="35"/>
  <c r="T98" i="35"/>
  <c r="S98" i="35"/>
  <c r="R98" i="35"/>
  <c r="Q98" i="35"/>
  <c r="P98" i="35"/>
  <c r="O98" i="35"/>
  <c r="N98" i="35"/>
  <c r="M98" i="35"/>
  <c r="L98" i="35"/>
  <c r="K98" i="35"/>
  <c r="J98" i="35"/>
  <c r="I98" i="35"/>
  <c r="H98" i="35"/>
  <c r="G98" i="35"/>
  <c r="F98" i="35"/>
  <c r="E98" i="35"/>
  <c r="D98" i="35"/>
  <c r="C98" i="35"/>
  <c r="AL97" i="35"/>
  <c r="AK97" i="35"/>
  <c r="AJ97" i="35"/>
  <c r="AI97" i="35"/>
  <c r="AH97" i="35"/>
  <c r="AG97" i="35"/>
  <c r="AF97" i="35"/>
  <c r="AE97" i="35"/>
  <c r="AD97" i="35"/>
  <c r="AC97" i="35"/>
  <c r="AB97" i="35"/>
  <c r="AA97" i="35"/>
  <c r="Z97" i="35"/>
  <c r="Y97" i="35"/>
  <c r="X97" i="35"/>
  <c r="W97" i="35"/>
  <c r="V97" i="35"/>
  <c r="U97" i="35"/>
  <c r="T97" i="35"/>
  <c r="S97" i="35"/>
  <c r="R97" i="35"/>
  <c r="Q97" i="35"/>
  <c r="P97" i="35"/>
  <c r="O97" i="35"/>
  <c r="N97" i="35"/>
  <c r="M97" i="35"/>
  <c r="L97" i="35"/>
  <c r="K97" i="35"/>
  <c r="J97" i="35"/>
  <c r="I97" i="35"/>
  <c r="H97" i="35"/>
  <c r="G97" i="35"/>
  <c r="F97" i="35"/>
  <c r="E97" i="35"/>
  <c r="D97" i="35"/>
  <c r="C97" i="35"/>
  <c r="AM79" i="35"/>
  <c r="AM78" i="35"/>
  <c r="AM77" i="35"/>
  <c r="AM76" i="35"/>
  <c r="AM75" i="35"/>
  <c r="AM74" i="35"/>
  <c r="AM73" i="35"/>
  <c r="AM72" i="35"/>
  <c r="AM71" i="35"/>
  <c r="AM70" i="35"/>
  <c r="AM69" i="35"/>
  <c r="AM68" i="35"/>
  <c r="AM67" i="35"/>
  <c r="AM66" i="35"/>
  <c r="AM65" i="35"/>
  <c r="AM64" i="35"/>
  <c r="AM63" i="35"/>
  <c r="AM62" i="35"/>
  <c r="AM61" i="35"/>
  <c r="AM60" i="35"/>
  <c r="AM59" i="35"/>
  <c r="AM58" i="35"/>
  <c r="AM57" i="35"/>
  <c r="AM56" i="35"/>
  <c r="AM55" i="35"/>
  <c r="AM54" i="35"/>
  <c r="AM53" i="35"/>
  <c r="AM52" i="35"/>
  <c r="AM51" i="35"/>
  <c r="AM50" i="35"/>
  <c r="AM49" i="35"/>
  <c r="AM48" i="35"/>
  <c r="AM47" i="35"/>
  <c r="AM46" i="35"/>
  <c r="AM45" i="35"/>
  <c r="AM44" i="35"/>
  <c r="AM43" i="35"/>
  <c r="AM42" i="35"/>
  <c r="AM41" i="35"/>
  <c r="AM40" i="35"/>
  <c r="AM39" i="35"/>
  <c r="AM38" i="35"/>
  <c r="AM37" i="35"/>
  <c r="AM36" i="35"/>
  <c r="AM35" i="35"/>
  <c r="AM34" i="35"/>
  <c r="AM33" i="35"/>
  <c r="AM32" i="35"/>
  <c r="AM31" i="35"/>
  <c r="AM30" i="35"/>
  <c r="AM29" i="35"/>
  <c r="AM28" i="35"/>
  <c r="AM27" i="35"/>
  <c r="AM26" i="35"/>
  <c r="AM25" i="35"/>
  <c r="AM24" i="35"/>
  <c r="AM23" i="35"/>
  <c r="AM22" i="35"/>
  <c r="AM21" i="35"/>
  <c r="AM20" i="35"/>
  <c r="AM19" i="35"/>
  <c r="AM18" i="35"/>
  <c r="AM17" i="35"/>
  <c r="AM16" i="35"/>
  <c r="AM15" i="35"/>
  <c r="AM14" i="35"/>
  <c r="AM13" i="35"/>
  <c r="AM12" i="35"/>
  <c r="AM11" i="35"/>
  <c r="AM10" i="35"/>
  <c r="AM9" i="35"/>
  <c r="AM8" i="35"/>
  <c r="AM7" i="35"/>
  <c r="AM6" i="35"/>
  <c r="AM5" i="35"/>
  <c r="AL104" i="23"/>
  <c r="AK104" i="23"/>
  <c r="AJ104" i="23"/>
  <c r="AI104" i="23"/>
  <c r="AH104" i="23"/>
  <c r="AG104" i="23"/>
  <c r="AF104" i="23"/>
  <c r="AE104" i="23"/>
  <c r="AD104" i="23"/>
  <c r="AC104" i="23"/>
  <c r="AB104" i="23"/>
  <c r="AA104" i="23"/>
  <c r="Z104" i="23"/>
  <c r="Y104" i="23"/>
  <c r="X104" i="23"/>
  <c r="W104" i="23"/>
  <c r="V104" i="23"/>
  <c r="U104" i="23"/>
  <c r="T104" i="23"/>
  <c r="S104" i="23"/>
  <c r="R104" i="23"/>
  <c r="Q104" i="23"/>
  <c r="P104" i="23"/>
  <c r="O104" i="23"/>
  <c r="N104" i="23"/>
  <c r="M104" i="23"/>
  <c r="L104" i="23"/>
  <c r="K104" i="23"/>
  <c r="J104" i="23"/>
  <c r="I104" i="23"/>
  <c r="H104" i="23"/>
  <c r="G104" i="23"/>
  <c r="F104" i="23"/>
  <c r="E104" i="23"/>
  <c r="D104" i="23"/>
  <c r="C104" i="23"/>
  <c r="AL103" i="23"/>
  <c r="AK103" i="23"/>
  <c r="AJ103" i="23"/>
  <c r="AI103" i="23"/>
  <c r="AH103" i="23"/>
  <c r="AG103" i="23"/>
  <c r="AF103" i="23"/>
  <c r="AE103" i="23"/>
  <c r="AD103" i="23"/>
  <c r="AC103" i="23"/>
  <c r="AB103" i="23"/>
  <c r="AA103" i="23"/>
  <c r="Z103" i="23"/>
  <c r="Y103" i="23"/>
  <c r="X103" i="23"/>
  <c r="W103" i="23"/>
  <c r="V103" i="23"/>
  <c r="U103" i="23"/>
  <c r="T103" i="23"/>
  <c r="S103" i="23"/>
  <c r="R103" i="23"/>
  <c r="Q103" i="23"/>
  <c r="P103" i="23"/>
  <c r="O103" i="23"/>
  <c r="N103" i="23"/>
  <c r="M103" i="23"/>
  <c r="L103" i="23"/>
  <c r="K103" i="23"/>
  <c r="J103" i="23"/>
  <c r="I103" i="23"/>
  <c r="H103" i="23"/>
  <c r="G103" i="23"/>
  <c r="F103" i="23"/>
  <c r="E103" i="23"/>
  <c r="D103" i="23"/>
  <c r="C103" i="23"/>
  <c r="AL102" i="23"/>
  <c r="AK102" i="23"/>
  <c r="AJ102" i="23"/>
  <c r="AI102" i="23"/>
  <c r="AH102" i="23"/>
  <c r="AG102" i="23"/>
  <c r="AF102" i="23"/>
  <c r="AE102" i="23"/>
  <c r="AD102" i="23"/>
  <c r="AC102" i="23"/>
  <c r="AB102" i="23"/>
  <c r="AA102" i="23"/>
  <c r="Z102" i="23"/>
  <c r="Y102" i="23"/>
  <c r="X102" i="23"/>
  <c r="W102" i="23"/>
  <c r="V102" i="23"/>
  <c r="U102" i="23"/>
  <c r="T102" i="23"/>
  <c r="S102" i="23"/>
  <c r="R102" i="23"/>
  <c r="Q102" i="23"/>
  <c r="P102" i="23"/>
  <c r="O102" i="23"/>
  <c r="N102" i="23"/>
  <c r="M102" i="23"/>
  <c r="L102" i="23"/>
  <c r="K102" i="23"/>
  <c r="J102" i="23"/>
  <c r="I102" i="23"/>
  <c r="H102" i="23"/>
  <c r="G102" i="23"/>
  <c r="F102" i="23"/>
  <c r="E102" i="23"/>
  <c r="D102" i="23"/>
  <c r="C102" i="23"/>
  <c r="AL101" i="23"/>
  <c r="AK101" i="23"/>
  <c r="AJ101" i="23"/>
  <c r="AI101" i="23"/>
  <c r="AH101" i="23"/>
  <c r="AG101" i="23"/>
  <c r="AF101" i="23"/>
  <c r="AE101" i="23"/>
  <c r="AD101" i="23"/>
  <c r="AC101" i="23"/>
  <c r="AB101" i="23"/>
  <c r="AA101" i="23"/>
  <c r="Z101" i="23"/>
  <c r="Y101" i="23"/>
  <c r="X101" i="23"/>
  <c r="W101" i="23"/>
  <c r="V101" i="23"/>
  <c r="U101" i="23"/>
  <c r="T101" i="23"/>
  <c r="S101" i="23"/>
  <c r="R101" i="23"/>
  <c r="Q101" i="23"/>
  <c r="P101" i="23"/>
  <c r="O101" i="23"/>
  <c r="N101" i="23"/>
  <c r="M101" i="23"/>
  <c r="L101" i="23"/>
  <c r="K101" i="23"/>
  <c r="J101" i="23"/>
  <c r="I101" i="23"/>
  <c r="H101" i="23"/>
  <c r="G101" i="23"/>
  <c r="F101" i="23"/>
  <c r="E101" i="23"/>
  <c r="D101" i="23"/>
  <c r="C101" i="23"/>
  <c r="AL100" i="23"/>
  <c r="AK100" i="23"/>
  <c r="AJ100" i="23"/>
  <c r="AI100" i="23"/>
  <c r="AH100" i="23"/>
  <c r="AG100" i="23"/>
  <c r="AF100" i="23"/>
  <c r="AE100" i="23"/>
  <c r="AD100" i="23"/>
  <c r="AC100" i="23"/>
  <c r="AB100" i="23"/>
  <c r="AA100" i="23"/>
  <c r="Z100" i="23"/>
  <c r="Y100" i="23"/>
  <c r="X100" i="23"/>
  <c r="W100" i="23"/>
  <c r="V100" i="23"/>
  <c r="U100" i="23"/>
  <c r="T100" i="23"/>
  <c r="S100" i="23"/>
  <c r="R100" i="23"/>
  <c r="Q100" i="23"/>
  <c r="P100" i="23"/>
  <c r="O100" i="23"/>
  <c r="N100" i="23"/>
  <c r="M100" i="23"/>
  <c r="L100" i="23"/>
  <c r="K100" i="23"/>
  <c r="J100" i="23"/>
  <c r="I100" i="23"/>
  <c r="H100" i="23"/>
  <c r="G100" i="23"/>
  <c r="F100" i="23"/>
  <c r="E100" i="23"/>
  <c r="D100" i="23"/>
  <c r="C100" i="23"/>
  <c r="AL99" i="23"/>
  <c r="AK99" i="23"/>
  <c r="AJ99" i="23"/>
  <c r="AI99" i="23"/>
  <c r="AH99" i="23"/>
  <c r="AG99" i="23"/>
  <c r="AF99" i="23"/>
  <c r="AE99" i="23"/>
  <c r="AD99" i="23"/>
  <c r="AC99" i="23"/>
  <c r="AB99" i="23"/>
  <c r="AA99" i="23"/>
  <c r="Z99" i="23"/>
  <c r="Y99" i="23"/>
  <c r="X99" i="23"/>
  <c r="W99" i="23"/>
  <c r="V99" i="23"/>
  <c r="U99" i="23"/>
  <c r="T99" i="23"/>
  <c r="S99" i="23"/>
  <c r="R99" i="23"/>
  <c r="Q99" i="23"/>
  <c r="P99" i="23"/>
  <c r="O99" i="23"/>
  <c r="N99" i="23"/>
  <c r="M99" i="23"/>
  <c r="L99" i="23"/>
  <c r="K99" i="23"/>
  <c r="J99" i="23"/>
  <c r="I99" i="23"/>
  <c r="H99" i="23"/>
  <c r="G99" i="23"/>
  <c r="F99" i="23"/>
  <c r="E99" i="23"/>
  <c r="D99" i="23"/>
  <c r="C99" i="23"/>
  <c r="AL98" i="23"/>
  <c r="AK98" i="23"/>
  <c r="AJ98" i="23"/>
  <c r="AI98" i="23"/>
  <c r="AH98" i="23"/>
  <c r="AG98" i="23"/>
  <c r="AF98" i="23"/>
  <c r="AE98" i="23"/>
  <c r="AD98" i="23"/>
  <c r="AC98" i="23"/>
  <c r="AB98" i="23"/>
  <c r="AA98" i="23"/>
  <c r="Z98" i="23"/>
  <c r="Y98" i="23"/>
  <c r="X98" i="23"/>
  <c r="W98" i="23"/>
  <c r="V98" i="23"/>
  <c r="U98" i="23"/>
  <c r="T98" i="23"/>
  <c r="S98" i="23"/>
  <c r="R98" i="23"/>
  <c r="Q98" i="23"/>
  <c r="P98" i="23"/>
  <c r="O98" i="23"/>
  <c r="N98" i="23"/>
  <c r="M98" i="23"/>
  <c r="L98" i="23"/>
  <c r="K98" i="23"/>
  <c r="J98" i="23"/>
  <c r="I98" i="23"/>
  <c r="H98" i="23"/>
  <c r="G98" i="23"/>
  <c r="F98" i="23"/>
  <c r="E98" i="23"/>
  <c r="D98" i="23"/>
  <c r="C98" i="23"/>
  <c r="AL97" i="23"/>
  <c r="AK97" i="23"/>
  <c r="AJ97" i="23"/>
  <c r="AI97" i="23"/>
  <c r="AH97" i="23"/>
  <c r="AG97" i="23"/>
  <c r="AF97" i="23"/>
  <c r="AE97" i="23"/>
  <c r="AD97" i="23"/>
  <c r="AC97" i="23"/>
  <c r="AB97" i="23"/>
  <c r="AA97" i="23"/>
  <c r="Z97" i="23"/>
  <c r="Y97" i="23"/>
  <c r="X97" i="23"/>
  <c r="W97" i="23"/>
  <c r="V97" i="23"/>
  <c r="U97" i="23"/>
  <c r="T97" i="23"/>
  <c r="S97" i="23"/>
  <c r="R97" i="23"/>
  <c r="Q97" i="23"/>
  <c r="P97" i="23"/>
  <c r="O97" i="23"/>
  <c r="N97" i="23"/>
  <c r="M97" i="23"/>
  <c r="L97" i="23"/>
  <c r="K97" i="23"/>
  <c r="J97" i="23"/>
  <c r="I97" i="23"/>
  <c r="H97" i="23"/>
  <c r="G97" i="23"/>
  <c r="F97" i="23"/>
  <c r="E97" i="23"/>
  <c r="D97" i="23"/>
  <c r="C97" i="23"/>
  <c r="AM79" i="23"/>
  <c r="AM78" i="23"/>
  <c r="AM77" i="23"/>
  <c r="AM76" i="23"/>
  <c r="AM75" i="23"/>
  <c r="AM74" i="23"/>
  <c r="AM73" i="23"/>
  <c r="AM72" i="23"/>
  <c r="AM71" i="23"/>
  <c r="AM70" i="23"/>
  <c r="AM69" i="23"/>
  <c r="AM68" i="23"/>
  <c r="AM67" i="23"/>
  <c r="AM66" i="23"/>
  <c r="AM65" i="23"/>
  <c r="AM64" i="23"/>
  <c r="AM63" i="23"/>
  <c r="AM62" i="23"/>
  <c r="AM61" i="23"/>
  <c r="AM60" i="23"/>
  <c r="AM59" i="23"/>
  <c r="AM58" i="23"/>
  <c r="AM57" i="23"/>
  <c r="AM56" i="23"/>
  <c r="AM55" i="23"/>
  <c r="AM54" i="23"/>
  <c r="AM53" i="23"/>
  <c r="AM52" i="23"/>
  <c r="AM51" i="23"/>
  <c r="AM50" i="23"/>
  <c r="AM49" i="23"/>
  <c r="AM48" i="23"/>
  <c r="AM47" i="23"/>
  <c r="AM46" i="23"/>
  <c r="AM45" i="23"/>
  <c r="AM44" i="23"/>
  <c r="AM43" i="23"/>
  <c r="AM42" i="23"/>
  <c r="AM41" i="23"/>
  <c r="AM40" i="23"/>
  <c r="AM39" i="23"/>
  <c r="AM38" i="23"/>
  <c r="AM37" i="23"/>
  <c r="AM36" i="23"/>
  <c r="AM35" i="23"/>
  <c r="AM34" i="23"/>
  <c r="AM33" i="23"/>
  <c r="AM32" i="23"/>
  <c r="AM31" i="23"/>
  <c r="AM30" i="23"/>
  <c r="AM29" i="23"/>
  <c r="AM28" i="23"/>
  <c r="AM27" i="23"/>
  <c r="AM26" i="23"/>
  <c r="AM25" i="23"/>
  <c r="AM24" i="23"/>
  <c r="AM23" i="23"/>
  <c r="AM22" i="23"/>
  <c r="AM21" i="23"/>
  <c r="AM20" i="23"/>
  <c r="AM19" i="23"/>
  <c r="AM18" i="23"/>
  <c r="AM17" i="23"/>
  <c r="AM16" i="23"/>
  <c r="AM15" i="23"/>
  <c r="AM14" i="23"/>
  <c r="AM13" i="23"/>
  <c r="AM12" i="23"/>
  <c r="AM11" i="23"/>
  <c r="AM10" i="23"/>
  <c r="AM9" i="23"/>
  <c r="AM8" i="23"/>
  <c r="AM7" i="23"/>
  <c r="AM6" i="23"/>
  <c r="AM5" i="23"/>
  <c r="E193" i="26"/>
  <c r="E192" i="26"/>
  <c r="E191" i="26"/>
  <c r="E190" i="26"/>
  <c r="E189" i="26"/>
  <c r="E188" i="26"/>
  <c r="E187" i="26"/>
  <c r="E186" i="26"/>
  <c r="E185" i="26"/>
  <c r="E184" i="26"/>
  <c r="K39" i="26"/>
  <c r="E183" i="26"/>
  <c r="E182" i="26"/>
  <c r="E181" i="26"/>
  <c r="E180" i="26"/>
  <c r="E179" i="26"/>
  <c r="E178" i="26"/>
  <c r="E177" i="26"/>
  <c r="E176" i="26"/>
  <c r="E175" i="26"/>
  <c r="E174" i="26"/>
  <c r="E173" i="26"/>
  <c r="E172" i="26"/>
  <c r="K37" i="26"/>
  <c r="E171" i="26"/>
  <c r="E170" i="26"/>
  <c r="E169" i="26"/>
  <c r="E168" i="26"/>
  <c r="K36" i="26"/>
  <c r="E167" i="26"/>
  <c r="E166" i="26"/>
  <c r="E165" i="26"/>
  <c r="E164" i="26"/>
  <c r="E163" i="26"/>
  <c r="E162" i="26"/>
  <c r="E161" i="26"/>
  <c r="E160" i="26"/>
  <c r="K35" i="26"/>
  <c r="E159" i="26"/>
  <c r="E158" i="26"/>
  <c r="E157" i="26"/>
  <c r="E156" i="26"/>
  <c r="E155" i="26"/>
  <c r="E154" i="26"/>
  <c r="E153" i="26"/>
  <c r="E152" i="26"/>
  <c r="E151" i="26"/>
  <c r="E150" i="26"/>
  <c r="E149" i="26"/>
  <c r="E148" i="26"/>
  <c r="K33" i="26"/>
  <c r="E147" i="26"/>
  <c r="E146" i="26"/>
  <c r="E145" i="26"/>
  <c r="E144" i="26"/>
  <c r="K32" i="26"/>
  <c r="E143" i="26"/>
  <c r="E142" i="26"/>
  <c r="E141" i="26"/>
  <c r="E140" i="26"/>
  <c r="E139" i="26"/>
  <c r="E138" i="26"/>
  <c r="E137" i="26"/>
  <c r="E136" i="26"/>
  <c r="K31" i="26"/>
  <c r="E135" i="26"/>
  <c r="E134" i="26"/>
  <c r="E133" i="26"/>
  <c r="E132" i="26"/>
  <c r="E131" i="26"/>
  <c r="E130" i="26"/>
  <c r="E129" i="26"/>
  <c r="E128" i="26"/>
  <c r="E127" i="26"/>
  <c r="E126" i="26"/>
  <c r="E125" i="26"/>
  <c r="E124" i="26"/>
  <c r="K29" i="26"/>
  <c r="E123" i="26"/>
  <c r="E122" i="26"/>
  <c r="E121" i="26"/>
  <c r="E120" i="26"/>
  <c r="K28" i="26"/>
  <c r="E119" i="26"/>
  <c r="E118" i="26"/>
  <c r="E117" i="26"/>
  <c r="E116" i="26"/>
  <c r="E115" i="26"/>
  <c r="E114" i="26"/>
  <c r="E113" i="26"/>
  <c r="E112" i="26"/>
  <c r="K27" i="26"/>
  <c r="E111" i="26"/>
  <c r="E110" i="26"/>
  <c r="E109" i="26"/>
  <c r="E108" i="26"/>
  <c r="E107" i="26"/>
  <c r="E106" i="26"/>
  <c r="E105" i="26"/>
  <c r="E104" i="26"/>
  <c r="E103" i="26"/>
  <c r="E102" i="26"/>
  <c r="E101" i="26"/>
  <c r="E100" i="26"/>
  <c r="K25" i="26"/>
  <c r="E99" i="26"/>
  <c r="E98" i="26"/>
  <c r="E97" i="26"/>
  <c r="E96" i="26"/>
  <c r="K24" i="26"/>
  <c r="E95" i="26"/>
  <c r="E94" i="26"/>
  <c r="E93" i="26"/>
  <c r="E92" i="26"/>
  <c r="E91" i="26"/>
  <c r="E90" i="26"/>
  <c r="E89" i="26"/>
  <c r="E88" i="26"/>
  <c r="K23" i="26"/>
  <c r="E87" i="26"/>
  <c r="E86" i="26"/>
  <c r="E85" i="26"/>
  <c r="E84" i="26"/>
  <c r="E83" i="26"/>
  <c r="E82" i="26"/>
  <c r="E81" i="26"/>
  <c r="E80" i="26"/>
  <c r="K21" i="26"/>
  <c r="E79" i="26"/>
  <c r="E78" i="26"/>
  <c r="E77" i="26"/>
  <c r="E76" i="26"/>
  <c r="E75" i="26"/>
  <c r="E74" i="26"/>
  <c r="E73" i="26"/>
  <c r="E72" i="26"/>
  <c r="E71" i="26"/>
  <c r="E70" i="26"/>
  <c r="E69" i="26"/>
  <c r="E68" i="26"/>
  <c r="E67" i="26"/>
  <c r="E66" i="26"/>
  <c r="E65" i="26"/>
  <c r="E64" i="26"/>
  <c r="K19" i="26"/>
  <c r="E63" i="26"/>
  <c r="E62" i="26"/>
  <c r="E61" i="26"/>
  <c r="E60" i="26"/>
  <c r="E59" i="26"/>
  <c r="E58" i="26"/>
  <c r="E57" i="26"/>
  <c r="E56" i="26"/>
  <c r="E55" i="26"/>
  <c r="E54" i="26"/>
  <c r="E53" i="26"/>
  <c r="E52" i="26"/>
  <c r="K17" i="26"/>
  <c r="E51" i="26"/>
  <c r="E50" i="26"/>
  <c r="E49" i="26"/>
  <c r="E48" i="26"/>
  <c r="K16" i="26"/>
  <c r="E47" i="26"/>
  <c r="E46" i="26"/>
  <c r="E45" i="26"/>
  <c r="E44" i="26"/>
  <c r="E43" i="26"/>
  <c r="E42" i="26"/>
  <c r="E41" i="26"/>
  <c r="E40" i="26"/>
  <c r="K15" i="26"/>
  <c r="Q39" i="26"/>
  <c r="J39" i="26"/>
  <c r="I39" i="26"/>
  <c r="H39" i="26"/>
  <c r="E39" i="26"/>
  <c r="Q38" i="26"/>
  <c r="K38" i="26"/>
  <c r="J38" i="26"/>
  <c r="I38" i="26"/>
  <c r="H38" i="26"/>
  <c r="E38" i="26"/>
  <c r="Q37" i="26"/>
  <c r="J37" i="26"/>
  <c r="I37" i="26"/>
  <c r="H37" i="26"/>
  <c r="E37" i="26"/>
  <c r="Q36" i="26"/>
  <c r="J36" i="26"/>
  <c r="I36" i="26"/>
  <c r="H36" i="26"/>
  <c r="E36" i="26"/>
  <c r="Q35" i="26"/>
  <c r="J35" i="26"/>
  <c r="I35" i="26"/>
  <c r="H35" i="26"/>
  <c r="E35" i="26"/>
  <c r="Q34" i="26"/>
  <c r="K34" i="26"/>
  <c r="J34" i="26"/>
  <c r="I34" i="26"/>
  <c r="H34" i="26"/>
  <c r="E34" i="26"/>
  <c r="Q33" i="26"/>
  <c r="J33" i="26"/>
  <c r="I33" i="26"/>
  <c r="H33" i="26"/>
  <c r="E33" i="26"/>
  <c r="Q32" i="26"/>
  <c r="J32" i="26"/>
  <c r="I32" i="26"/>
  <c r="H32" i="26"/>
  <c r="E32" i="26"/>
  <c r="Q31" i="26"/>
  <c r="J31" i="26"/>
  <c r="I31" i="26"/>
  <c r="H31" i="26"/>
  <c r="E31" i="26"/>
  <c r="Q30" i="26"/>
  <c r="K30" i="26"/>
  <c r="J30" i="26"/>
  <c r="I30" i="26"/>
  <c r="H30" i="26"/>
  <c r="E30" i="26"/>
  <c r="Q29" i="26"/>
  <c r="J29" i="26"/>
  <c r="I29" i="26"/>
  <c r="H29" i="26"/>
  <c r="E29" i="26"/>
  <c r="Q28" i="26"/>
  <c r="J28" i="26"/>
  <c r="I28" i="26"/>
  <c r="H28" i="26"/>
  <c r="E28" i="26"/>
  <c r="K13" i="26"/>
  <c r="Q27" i="26"/>
  <c r="J27" i="26"/>
  <c r="I27" i="26"/>
  <c r="H27" i="26"/>
  <c r="E27" i="26"/>
  <c r="Q26" i="26"/>
  <c r="K26" i="26"/>
  <c r="J26" i="26"/>
  <c r="I26" i="26"/>
  <c r="H26" i="26"/>
  <c r="E26" i="26"/>
  <c r="Q25" i="26"/>
  <c r="J25" i="26"/>
  <c r="I25" i="26"/>
  <c r="H25" i="26"/>
  <c r="E25" i="26"/>
  <c r="Q24" i="26"/>
  <c r="J24" i="26"/>
  <c r="I24" i="26"/>
  <c r="H24" i="26"/>
  <c r="E24" i="26"/>
  <c r="K12" i="26"/>
  <c r="Q23" i="26"/>
  <c r="J23" i="26"/>
  <c r="I23" i="26"/>
  <c r="H23" i="26"/>
  <c r="E23" i="26"/>
  <c r="Q22" i="26"/>
  <c r="K22" i="26"/>
  <c r="J22" i="26"/>
  <c r="I22" i="26"/>
  <c r="H22" i="26"/>
  <c r="E22" i="26"/>
  <c r="Q21" i="26"/>
  <c r="J21" i="26"/>
  <c r="I21" i="26"/>
  <c r="H21" i="26"/>
  <c r="E21" i="26"/>
  <c r="AX20" i="26"/>
  <c r="AW20" i="26"/>
  <c r="AV20" i="26"/>
  <c r="AU20" i="26"/>
  <c r="AT20" i="26"/>
  <c r="AS20" i="26"/>
  <c r="AR20" i="26"/>
  <c r="AQ20" i="26"/>
  <c r="AP20" i="26"/>
  <c r="AO20" i="26"/>
  <c r="AN20" i="26"/>
  <c r="AM20" i="26"/>
  <c r="AL20" i="26"/>
  <c r="AK20" i="26"/>
  <c r="AJ20" i="26"/>
  <c r="AI20" i="26"/>
  <c r="AH20" i="26"/>
  <c r="AG20" i="26"/>
  <c r="AF20" i="26"/>
  <c r="AE20" i="26"/>
  <c r="AD20" i="26"/>
  <c r="AC20" i="26"/>
  <c r="AB20" i="26"/>
  <c r="AA20" i="26"/>
  <c r="Z20" i="26"/>
  <c r="Y20" i="26"/>
  <c r="X20" i="26"/>
  <c r="W20" i="26"/>
  <c r="V20" i="26"/>
  <c r="U20" i="26"/>
  <c r="Q20" i="26"/>
  <c r="K20" i="26"/>
  <c r="J20" i="26"/>
  <c r="I20" i="26"/>
  <c r="H20" i="26"/>
  <c r="E20" i="26"/>
  <c r="AX19" i="26"/>
  <c r="AW19" i="26"/>
  <c r="AV19" i="26"/>
  <c r="AU19" i="26"/>
  <c r="AT19" i="26"/>
  <c r="AS19" i="26"/>
  <c r="AR19" i="26"/>
  <c r="AQ19" i="26"/>
  <c r="AP19" i="26"/>
  <c r="AO19" i="26"/>
  <c r="AN19" i="26"/>
  <c r="AM19" i="26"/>
  <c r="AL19" i="26"/>
  <c r="AK19" i="26"/>
  <c r="AJ19" i="26"/>
  <c r="AI19" i="26"/>
  <c r="AH19" i="26"/>
  <c r="AG19" i="26"/>
  <c r="AF19" i="26"/>
  <c r="AE19" i="26"/>
  <c r="AD19" i="26"/>
  <c r="AC19" i="26"/>
  <c r="AB19" i="26"/>
  <c r="AA19" i="26"/>
  <c r="Z19" i="26"/>
  <c r="Y19" i="26"/>
  <c r="X19" i="26"/>
  <c r="W19" i="26"/>
  <c r="V19" i="26"/>
  <c r="U19" i="26"/>
  <c r="Q19" i="26"/>
  <c r="J19" i="26"/>
  <c r="I19" i="26"/>
  <c r="H19" i="26"/>
  <c r="E19" i="26"/>
  <c r="AX18" i="26"/>
  <c r="AW18" i="26"/>
  <c r="AV18" i="26"/>
  <c r="AU18" i="26"/>
  <c r="AT18" i="26"/>
  <c r="AS18" i="26"/>
  <c r="AR18" i="26"/>
  <c r="AQ18" i="26"/>
  <c r="AP18" i="26"/>
  <c r="AO18" i="26"/>
  <c r="AN18" i="26"/>
  <c r="AM18" i="26"/>
  <c r="AL18" i="26"/>
  <c r="AK18" i="26"/>
  <c r="AJ18" i="26"/>
  <c r="AI18" i="26"/>
  <c r="AH18" i="26"/>
  <c r="AG18" i="26"/>
  <c r="AF18" i="26"/>
  <c r="AE18" i="26"/>
  <c r="AD18" i="26"/>
  <c r="AC18" i="26"/>
  <c r="AB18" i="26"/>
  <c r="AA18" i="26"/>
  <c r="Z18" i="26"/>
  <c r="Y18" i="26"/>
  <c r="X18" i="26"/>
  <c r="W18" i="26"/>
  <c r="V18" i="26"/>
  <c r="U18" i="26"/>
  <c r="Q18" i="26"/>
  <c r="K18" i="26"/>
  <c r="J18" i="26"/>
  <c r="I18" i="26"/>
  <c r="H18" i="26"/>
  <c r="E18" i="26"/>
  <c r="Q17" i="26"/>
  <c r="J17" i="26"/>
  <c r="I17" i="26"/>
  <c r="H17" i="26"/>
  <c r="E17" i="26"/>
  <c r="Q16" i="26"/>
  <c r="J16" i="26"/>
  <c r="I16" i="26"/>
  <c r="H16" i="26"/>
  <c r="E16" i="26"/>
  <c r="Q15" i="26"/>
  <c r="J15" i="26"/>
  <c r="I15" i="26"/>
  <c r="H15" i="26"/>
  <c r="E15" i="26"/>
  <c r="Q14" i="26"/>
  <c r="K14" i="26"/>
  <c r="J14" i="26"/>
  <c r="I14" i="26"/>
  <c r="H14" i="26"/>
  <c r="E14" i="26"/>
  <c r="AX13" i="26"/>
  <c r="AX21" i="26"/>
  <c r="AW13" i="26"/>
  <c r="AW21" i="26"/>
  <c r="AV13" i="26"/>
  <c r="AV21" i="26"/>
  <c r="AU13" i="26"/>
  <c r="AU21" i="26"/>
  <c r="AT13" i="26"/>
  <c r="AT21" i="26"/>
  <c r="AS13" i="26"/>
  <c r="AS21" i="26"/>
  <c r="AR13" i="26"/>
  <c r="AR21" i="26"/>
  <c r="AQ13" i="26"/>
  <c r="AQ21" i="26"/>
  <c r="AP13" i="26"/>
  <c r="AP21" i="26"/>
  <c r="AO13" i="26"/>
  <c r="AO21" i="26"/>
  <c r="AN13" i="26"/>
  <c r="AN21" i="26"/>
  <c r="AM13" i="26"/>
  <c r="AM21" i="26"/>
  <c r="AL13" i="26"/>
  <c r="AL21" i="26"/>
  <c r="AK13" i="26"/>
  <c r="AK21" i="26"/>
  <c r="AJ13" i="26"/>
  <c r="AJ21" i="26"/>
  <c r="AI13" i="26"/>
  <c r="AI21" i="26"/>
  <c r="AH13" i="26"/>
  <c r="AH21" i="26"/>
  <c r="AG13" i="26"/>
  <c r="AG21" i="26"/>
  <c r="AF13" i="26"/>
  <c r="AF21" i="26"/>
  <c r="AE13" i="26"/>
  <c r="AE21" i="26"/>
  <c r="AD13" i="26"/>
  <c r="AD21" i="26"/>
  <c r="AC13" i="26"/>
  <c r="AC21" i="26"/>
  <c r="AB13" i="26"/>
  <c r="AB21" i="26"/>
  <c r="AA13" i="26"/>
  <c r="AA21" i="26"/>
  <c r="Z13" i="26"/>
  <c r="Z21" i="26"/>
  <c r="Y13" i="26"/>
  <c r="Y21" i="26"/>
  <c r="X13" i="26"/>
  <c r="X21" i="26"/>
  <c r="W13" i="26"/>
  <c r="W21" i="26"/>
  <c r="V13" i="26"/>
  <c r="V21" i="26"/>
  <c r="U13" i="26"/>
  <c r="U21" i="26"/>
  <c r="Q13" i="26"/>
  <c r="J13" i="26"/>
  <c r="I13" i="26"/>
  <c r="H13" i="26"/>
  <c r="E13" i="26"/>
  <c r="Q12" i="26"/>
  <c r="J12" i="26"/>
  <c r="I12" i="26"/>
  <c r="H12" i="26"/>
  <c r="E12" i="26"/>
  <c r="Q11" i="26"/>
  <c r="K11" i="26"/>
  <c r="J11" i="26"/>
  <c r="I11" i="26"/>
  <c r="H11" i="26"/>
  <c r="E11" i="26"/>
  <c r="Q10" i="26"/>
  <c r="J10" i="26"/>
  <c r="I10" i="26"/>
  <c r="H10" i="26"/>
  <c r="E10" i="26"/>
  <c r="K10" i="26"/>
  <c r="AO230" i="24"/>
  <c r="AN230" i="24"/>
  <c r="AM230" i="24"/>
  <c r="AL230" i="24"/>
  <c r="AK230" i="24"/>
  <c r="AJ230" i="24"/>
  <c r="AI230" i="24"/>
  <c r="AH230" i="24"/>
  <c r="AG230" i="24"/>
  <c r="AF230" i="24"/>
  <c r="AE230" i="24"/>
  <c r="AD230" i="24"/>
  <c r="AC230" i="24"/>
  <c r="AB230" i="24"/>
  <c r="AA230" i="24"/>
  <c r="Z230" i="24"/>
  <c r="Y230" i="24"/>
  <c r="X230" i="24"/>
  <c r="W230" i="24"/>
  <c r="V230" i="24"/>
  <c r="U230" i="24"/>
  <c r="T230" i="24"/>
  <c r="S230" i="24"/>
  <c r="R230" i="24"/>
  <c r="Q230" i="24"/>
  <c r="P230" i="24"/>
  <c r="O230" i="24"/>
  <c r="N230" i="24"/>
  <c r="M230" i="24"/>
  <c r="L230" i="24"/>
  <c r="K230" i="24"/>
  <c r="J230" i="24"/>
  <c r="I230" i="24"/>
  <c r="H230" i="24"/>
  <c r="G230" i="24"/>
  <c r="F230" i="24"/>
  <c r="E230" i="24"/>
  <c r="D230" i="24"/>
  <c r="C230" i="24"/>
  <c r="B230" i="24"/>
  <c r="AO229" i="24"/>
  <c r="AN229" i="24"/>
  <c r="AM229" i="24"/>
  <c r="AL229" i="24"/>
  <c r="AK229" i="24"/>
  <c r="AJ229" i="24"/>
  <c r="AI229" i="24"/>
  <c r="AH229" i="24"/>
  <c r="AG229" i="24"/>
  <c r="AF229" i="24"/>
  <c r="AE229" i="24"/>
  <c r="AD229" i="24"/>
  <c r="AC229" i="24"/>
  <c r="AB229" i="24"/>
  <c r="AA229" i="24"/>
  <c r="Z229" i="24"/>
  <c r="Y229" i="24"/>
  <c r="X229" i="24"/>
  <c r="W229" i="24"/>
  <c r="V229" i="24"/>
  <c r="U229" i="24"/>
  <c r="T229" i="24"/>
  <c r="S229" i="24"/>
  <c r="R229" i="24"/>
  <c r="Q229" i="24"/>
  <c r="P229" i="24"/>
  <c r="O229" i="24"/>
  <c r="N229" i="24"/>
  <c r="M229" i="24"/>
  <c r="L229" i="24"/>
  <c r="K229" i="24"/>
  <c r="J229" i="24"/>
  <c r="I229" i="24"/>
  <c r="H229" i="24"/>
  <c r="G229" i="24"/>
  <c r="F229" i="24"/>
  <c r="E229" i="24"/>
  <c r="D229" i="24"/>
  <c r="C229" i="24"/>
  <c r="B229" i="24"/>
  <c r="AO228" i="24"/>
  <c r="AN228" i="24"/>
  <c r="AM228" i="24"/>
  <c r="AL228" i="24"/>
  <c r="AK228" i="24"/>
  <c r="AJ228" i="24"/>
  <c r="AI228" i="24"/>
  <c r="AH228" i="24"/>
  <c r="AG228" i="24"/>
  <c r="AF228" i="24"/>
  <c r="AE228" i="24"/>
  <c r="AD228" i="24"/>
  <c r="AC228" i="24"/>
  <c r="AB228" i="24"/>
  <c r="AA228" i="24"/>
  <c r="Z228" i="24"/>
  <c r="Y228" i="24"/>
  <c r="X228" i="24"/>
  <c r="W228" i="24"/>
  <c r="V228" i="24"/>
  <c r="U228" i="24"/>
  <c r="T228" i="24"/>
  <c r="S228" i="24"/>
  <c r="R228" i="24"/>
  <c r="Q228" i="24"/>
  <c r="P228" i="24"/>
  <c r="O228" i="24"/>
  <c r="N228" i="24"/>
  <c r="M228" i="24"/>
  <c r="L228" i="24"/>
  <c r="K228" i="24"/>
  <c r="J228" i="24"/>
  <c r="I228" i="24"/>
  <c r="H228" i="24"/>
  <c r="G228" i="24"/>
  <c r="F228" i="24"/>
  <c r="E228" i="24"/>
  <c r="D228" i="24"/>
  <c r="C228" i="24"/>
  <c r="B228" i="24"/>
  <c r="AO227" i="24"/>
  <c r="AN227" i="24"/>
  <c r="AM227" i="24"/>
  <c r="AL227" i="24"/>
  <c r="AK227" i="24"/>
  <c r="AJ227" i="24"/>
  <c r="AI227" i="24"/>
  <c r="AH227" i="24"/>
  <c r="AG227" i="24"/>
  <c r="AF227" i="24"/>
  <c r="AE227" i="24"/>
  <c r="AD227" i="24"/>
  <c r="AC227" i="24"/>
  <c r="AB227" i="24"/>
  <c r="AA227" i="24"/>
  <c r="Z227" i="24"/>
  <c r="Y227" i="24"/>
  <c r="X227" i="24"/>
  <c r="W227" i="24"/>
  <c r="V227" i="24"/>
  <c r="U227" i="24"/>
  <c r="T227" i="24"/>
  <c r="S227" i="24"/>
  <c r="R227" i="24"/>
  <c r="Q227" i="24"/>
  <c r="P227" i="24"/>
  <c r="O227" i="24"/>
  <c r="N227" i="24"/>
  <c r="M227" i="24"/>
  <c r="L227" i="24"/>
  <c r="K227" i="24"/>
  <c r="J227" i="24"/>
  <c r="I227" i="24"/>
  <c r="H227" i="24"/>
  <c r="G227" i="24"/>
  <c r="F227" i="24"/>
  <c r="E227" i="24"/>
  <c r="D227" i="24"/>
  <c r="C227" i="24"/>
  <c r="B227" i="24"/>
  <c r="BA223" i="24"/>
  <c r="AO232" i="24"/>
  <c r="AZ223" i="24"/>
  <c r="AN232" i="24"/>
  <c r="AY223" i="24"/>
  <c r="AM232" i="24"/>
  <c r="AX223" i="24"/>
  <c r="AL232" i="24"/>
  <c r="AW223" i="24"/>
  <c r="AK232" i="24"/>
  <c r="AV223" i="24"/>
  <c r="AJ232" i="24"/>
  <c r="AU223" i="24"/>
  <c r="AI232" i="24"/>
  <c r="AT223" i="24"/>
  <c r="AH232" i="24"/>
  <c r="AS223" i="24"/>
  <c r="AG232" i="24"/>
  <c r="AR223" i="24"/>
  <c r="AF232" i="24"/>
  <c r="AQ223" i="24"/>
  <c r="AE232" i="24"/>
  <c r="AP223" i="24"/>
  <c r="AD232" i="24"/>
  <c r="AO223" i="24"/>
  <c r="AC232" i="24"/>
  <c r="AN223" i="24"/>
  <c r="AB232" i="24"/>
  <c r="AM223" i="24"/>
  <c r="AA232" i="24"/>
  <c r="AL223" i="24"/>
  <c r="Z232" i="24"/>
  <c r="AK223" i="24"/>
  <c r="Y232" i="24"/>
  <c r="AJ223" i="24"/>
  <c r="X232" i="24"/>
  <c r="AI223" i="24"/>
  <c r="W232" i="24"/>
  <c r="AH223" i="24"/>
  <c r="V232" i="24"/>
  <c r="AG223" i="24"/>
  <c r="U232" i="24"/>
  <c r="AF223" i="24"/>
  <c r="T232" i="24"/>
  <c r="AE223" i="24"/>
  <c r="S232" i="24"/>
  <c r="AD223" i="24"/>
  <c r="R232" i="24"/>
  <c r="AC223" i="24"/>
  <c r="Q232" i="24"/>
  <c r="AB223" i="24"/>
  <c r="P232" i="24"/>
  <c r="AA223" i="24"/>
  <c r="O232" i="24"/>
  <c r="Z223" i="24"/>
  <c r="N232" i="24"/>
  <c r="Y223" i="24"/>
  <c r="M232" i="24"/>
  <c r="X223" i="24"/>
  <c r="L232" i="24"/>
  <c r="W223" i="24"/>
  <c r="K232" i="24"/>
  <c r="V223" i="24"/>
  <c r="J232" i="24"/>
  <c r="U223" i="24"/>
  <c r="I232" i="24"/>
  <c r="T223" i="24"/>
  <c r="H232" i="24"/>
  <c r="S223" i="24"/>
  <c r="G232" i="24"/>
  <c r="R223" i="24"/>
  <c r="F232" i="24"/>
  <c r="Q223" i="24"/>
  <c r="E232" i="24"/>
  <c r="P223" i="24"/>
  <c r="D232" i="24"/>
  <c r="O223" i="24"/>
  <c r="C232" i="24"/>
  <c r="N223" i="24"/>
  <c r="B232" i="24"/>
  <c r="M223" i="24"/>
  <c r="L223" i="24"/>
  <c r="K223" i="24"/>
  <c r="J223" i="24"/>
  <c r="I223" i="24"/>
  <c r="H223" i="24"/>
  <c r="G223" i="24"/>
  <c r="F223" i="24"/>
  <c r="E223" i="24"/>
  <c r="D223" i="24"/>
  <c r="C223" i="24"/>
  <c r="B223" i="24"/>
  <c r="BA222" i="24"/>
  <c r="AO231" i="24"/>
  <c r="AZ222" i="24"/>
  <c r="AN231" i="24"/>
  <c r="AY222" i="24"/>
  <c r="AM231" i="24"/>
  <c r="AX222" i="24"/>
  <c r="AL231" i="24"/>
  <c r="AW222" i="24"/>
  <c r="AK231" i="24"/>
  <c r="AV222" i="24"/>
  <c r="AU222" i="24"/>
  <c r="AT222" i="24"/>
  <c r="AH231" i="24"/>
  <c r="AS222" i="24"/>
  <c r="AG231" i="24"/>
  <c r="AR222" i="24"/>
  <c r="AF231" i="24"/>
  <c r="AQ222" i="24"/>
  <c r="AE231" i="24"/>
  <c r="AP222" i="24"/>
  <c r="AD231" i="24"/>
  <c r="AO222" i="24"/>
  <c r="AC231" i="24"/>
  <c r="AN222" i="24"/>
  <c r="AM222" i="24"/>
  <c r="AL222" i="24"/>
  <c r="Z231" i="24"/>
  <c r="AK222" i="24"/>
  <c r="Y231" i="24"/>
  <c r="AJ222" i="24"/>
  <c r="X231" i="24"/>
  <c r="AI222" i="24"/>
  <c r="W231" i="24"/>
  <c r="AH222" i="24"/>
  <c r="V231" i="24"/>
  <c r="AG222" i="24"/>
  <c r="U231" i="24"/>
  <c r="AF222" i="24"/>
  <c r="AE222" i="24"/>
  <c r="AD222" i="24"/>
  <c r="R231" i="24"/>
  <c r="AC222" i="24"/>
  <c r="Q231" i="24"/>
  <c r="AB222" i="24"/>
  <c r="P231" i="24"/>
  <c r="AA222" i="24"/>
  <c r="O231" i="24"/>
  <c r="Z222" i="24"/>
  <c r="N231" i="24"/>
  <c r="Y222" i="24"/>
  <c r="M231" i="24"/>
  <c r="X222" i="24"/>
  <c r="W222" i="24"/>
  <c r="V222" i="24"/>
  <c r="J231" i="24"/>
  <c r="U222" i="24"/>
  <c r="I231" i="24"/>
  <c r="T222" i="24"/>
  <c r="H231" i="24"/>
  <c r="S222" i="24"/>
  <c r="G231" i="24"/>
  <c r="R222" i="24"/>
  <c r="F231" i="24"/>
  <c r="Q222" i="24"/>
  <c r="E231" i="24"/>
  <c r="P222" i="24"/>
  <c r="O222" i="24"/>
  <c r="N222" i="24"/>
  <c r="B231" i="24"/>
  <c r="M222" i="24"/>
  <c r="L222" i="24"/>
  <c r="K222" i="24"/>
  <c r="J222" i="24"/>
  <c r="I222" i="24"/>
  <c r="H222" i="24"/>
  <c r="G222" i="24"/>
  <c r="F222" i="24"/>
  <c r="E222" i="24"/>
  <c r="D222" i="24"/>
  <c r="C222" i="24"/>
  <c r="AB231" i="24"/>
  <c r="B222" i="24"/>
  <c r="GC210" i="24"/>
  <c r="GB210" i="24"/>
  <c r="GA210" i="24"/>
  <c r="FZ210" i="24"/>
  <c r="FY210" i="24"/>
  <c r="FX210" i="24"/>
  <c r="FW210" i="24"/>
  <c r="FV210" i="24"/>
  <c r="FU210" i="24"/>
  <c r="FT210" i="24"/>
  <c r="FS210" i="24"/>
  <c r="FR210" i="24"/>
  <c r="FQ210" i="24"/>
  <c r="FP210" i="24"/>
  <c r="FO210" i="24"/>
  <c r="FN210" i="24"/>
  <c r="FM210" i="24"/>
  <c r="FL210" i="24"/>
  <c r="FK210" i="24"/>
  <c r="FJ210" i="24"/>
  <c r="FI210" i="24"/>
  <c r="FH210" i="24"/>
  <c r="FG210" i="24"/>
  <c r="FF210" i="24"/>
  <c r="FE210" i="24"/>
  <c r="FD210" i="24"/>
  <c r="FC210" i="24"/>
  <c r="FB210" i="24"/>
  <c r="FA210" i="24"/>
  <c r="EZ210" i="24"/>
  <c r="EY210" i="24"/>
  <c r="EX210" i="24"/>
  <c r="EW210" i="24"/>
  <c r="EV210" i="24"/>
  <c r="EU210" i="24"/>
  <c r="ET210" i="24"/>
  <c r="ES210" i="24"/>
  <c r="ER210" i="24"/>
  <c r="EQ210" i="24"/>
  <c r="EP210" i="24"/>
  <c r="EO210" i="24"/>
  <c r="EN210" i="24"/>
  <c r="EM210" i="24"/>
  <c r="EL210" i="24"/>
  <c r="EK210" i="24"/>
  <c r="EJ210" i="24"/>
  <c r="EI210" i="24"/>
  <c r="EH210" i="24"/>
  <c r="EG210" i="24"/>
  <c r="EF210" i="24"/>
  <c r="EE210" i="24"/>
  <c r="ED210" i="24"/>
  <c r="EC210" i="24"/>
  <c r="EB210" i="24"/>
  <c r="EA210" i="24"/>
  <c r="DZ210" i="24"/>
  <c r="DY210" i="24"/>
  <c r="DX210" i="24"/>
  <c r="DW210" i="24"/>
  <c r="DV210" i="24"/>
  <c r="DU210" i="24"/>
  <c r="DT210" i="24"/>
  <c r="DS210" i="24"/>
  <c r="DR210" i="24"/>
  <c r="DQ210" i="24"/>
  <c r="DP210" i="24"/>
  <c r="DO210" i="24"/>
  <c r="DN210" i="24"/>
  <c r="DM210" i="24"/>
  <c r="DL210" i="24"/>
  <c r="DK210" i="24"/>
  <c r="DJ210" i="24"/>
  <c r="DI210" i="24"/>
  <c r="DH210" i="24"/>
  <c r="DG210" i="24"/>
  <c r="DF210" i="24"/>
  <c r="DE210" i="24"/>
  <c r="DD210" i="24"/>
  <c r="DC210" i="24"/>
  <c r="DB210" i="24"/>
  <c r="DA210" i="24"/>
  <c r="CZ210" i="24"/>
  <c r="CY210" i="24"/>
  <c r="CX210" i="24"/>
  <c r="CW210" i="24"/>
  <c r="CV210" i="24"/>
  <c r="CU210" i="24"/>
  <c r="CT210" i="24"/>
  <c r="CS210" i="24"/>
  <c r="CR210" i="24"/>
  <c r="CQ210" i="24"/>
  <c r="CP210" i="24"/>
  <c r="CO210" i="24"/>
  <c r="CN210" i="24"/>
  <c r="CM210" i="24"/>
  <c r="CL210" i="24"/>
  <c r="CK210" i="24"/>
  <c r="CJ210" i="24"/>
  <c r="CI210" i="24"/>
  <c r="CH210" i="24"/>
  <c r="CG210" i="24"/>
  <c r="CF210" i="24"/>
  <c r="CE210" i="24"/>
  <c r="CD210" i="24"/>
  <c r="CC210" i="24"/>
  <c r="CB210" i="24"/>
  <c r="CA210" i="24"/>
  <c r="BZ210" i="24"/>
  <c r="BY210" i="24"/>
  <c r="BX210" i="24"/>
  <c r="BW210" i="24"/>
  <c r="BV210" i="24"/>
  <c r="BU210" i="24"/>
  <c r="BT210" i="24"/>
  <c r="BS210" i="24"/>
  <c r="BR210" i="24"/>
  <c r="BQ210" i="24"/>
  <c r="BP210" i="24"/>
  <c r="BO210" i="24"/>
  <c r="BN210" i="24"/>
  <c r="BM210" i="24"/>
  <c r="BL210" i="24"/>
  <c r="BK210" i="24"/>
  <c r="BJ210" i="24"/>
  <c r="BI210" i="24"/>
  <c r="BH210" i="24"/>
  <c r="BG210" i="24"/>
  <c r="BF210" i="24"/>
  <c r="BE210" i="24"/>
  <c r="BD210" i="24"/>
  <c r="BC210" i="24"/>
  <c r="BB210" i="24"/>
  <c r="BA210" i="24"/>
  <c r="AZ210" i="24"/>
  <c r="AY210" i="24"/>
  <c r="AX210" i="24"/>
  <c r="AW210" i="24"/>
  <c r="AV210" i="24"/>
  <c r="AU210" i="24"/>
  <c r="AT210" i="24"/>
  <c r="AS210" i="24"/>
  <c r="AR210" i="24"/>
  <c r="AQ210" i="24"/>
  <c r="AP210" i="24"/>
  <c r="AO210" i="24"/>
  <c r="AN210" i="24"/>
  <c r="AM210" i="24"/>
  <c r="AL210" i="24"/>
  <c r="AK210" i="24"/>
  <c r="AJ210" i="24"/>
  <c r="AI210" i="24"/>
  <c r="AH210" i="24"/>
  <c r="AG210" i="24"/>
  <c r="AF210" i="24"/>
  <c r="AE210" i="24"/>
  <c r="AD210" i="24"/>
  <c r="AC210" i="24"/>
  <c r="AB210" i="24"/>
  <c r="AA210" i="24"/>
  <c r="Z210" i="24"/>
  <c r="Y210" i="24"/>
  <c r="X210" i="24"/>
  <c r="W210" i="24"/>
  <c r="V210" i="24"/>
  <c r="U210" i="24"/>
  <c r="T210" i="24"/>
  <c r="S210" i="24"/>
  <c r="R210" i="24"/>
  <c r="Q210" i="24"/>
  <c r="P210" i="24"/>
  <c r="O210" i="24"/>
  <c r="N210" i="24"/>
  <c r="M210" i="24"/>
  <c r="L210" i="24"/>
  <c r="K210" i="24"/>
  <c r="J210" i="24"/>
  <c r="I210" i="24"/>
  <c r="H210" i="24"/>
  <c r="G210" i="24"/>
  <c r="F210" i="24"/>
  <c r="E210" i="24"/>
  <c r="D210" i="24"/>
  <c r="C210" i="24"/>
  <c r="B210" i="24"/>
  <c r="GC209" i="24"/>
  <c r="GB209" i="24"/>
  <c r="GA209" i="24"/>
  <c r="FZ209" i="24"/>
  <c r="FY209" i="24"/>
  <c r="FX209" i="24"/>
  <c r="FW209" i="24"/>
  <c r="FV209" i="24"/>
  <c r="FU209" i="24"/>
  <c r="FT209" i="24"/>
  <c r="FS209" i="24"/>
  <c r="FR209" i="24"/>
  <c r="FQ209" i="24"/>
  <c r="FP209" i="24"/>
  <c r="FO209" i="24"/>
  <c r="FN209" i="24"/>
  <c r="FM209" i="24"/>
  <c r="FL209" i="24"/>
  <c r="FK209" i="24"/>
  <c r="FJ209" i="24"/>
  <c r="FI209" i="24"/>
  <c r="FH209" i="24"/>
  <c r="FG209" i="24"/>
  <c r="FF209" i="24"/>
  <c r="FE209" i="24"/>
  <c r="FD209" i="24"/>
  <c r="FC209" i="24"/>
  <c r="FB209" i="24"/>
  <c r="FA209" i="24"/>
  <c r="EZ209" i="24"/>
  <c r="EY209" i="24"/>
  <c r="EX209" i="24"/>
  <c r="EW209" i="24"/>
  <c r="EV209" i="24"/>
  <c r="EU209" i="24"/>
  <c r="ET209" i="24"/>
  <c r="ES209" i="24"/>
  <c r="ER209" i="24"/>
  <c r="EQ209" i="24"/>
  <c r="EP209" i="24"/>
  <c r="EO209" i="24"/>
  <c r="EN209" i="24"/>
  <c r="EM209" i="24"/>
  <c r="EL209" i="24"/>
  <c r="EK209" i="24"/>
  <c r="EJ209" i="24"/>
  <c r="EI209" i="24"/>
  <c r="EH209" i="24"/>
  <c r="EG209" i="24"/>
  <c r="EF209" i="24"/>
  <c r="EE209" i="24"/>
  <c r="ED209" i="24"/>
  <c r="EC209" i="24"/>
  <c r="EB209" i="24"/>
  <c r="EA209" i="24"/>
  <c r="DZ209" i="24"/>
  <c r="DY209" i="24"/>
  <c r="DX209" i="24"/>
  <c r="DW209" i="24"/>
  <c r="DV209" i="24"/>
  <c r="DU209" i="24"/>
  <c r="DT209" i="24"/>
  <c r="DS209" i="24"/>
  <c r="DR209" i="24"/>
  <c r="DQ209" i="24"/>
  <c r="DP209" i="24"/>
  <c r="DO209" i="24"/>
  <c r="DN209" i="24"/>
  <c r="DM209" i="24"/>
  <c r="DL209" i="24"/>
  <c r="DK209" i="24"/>
  <c r="DJ209" i="24"/>
  <c r="DI209" i="24"/>
  <c r="DH209" i="24"/>
  <c r="DG209" i="24"/>
  <c r="DF209" i="24"/>
  <c r="DE209" i="24"/>
  <c r="DD209" i="24"/>
  <c r="DC209" i="24"/>
  <c r="DB209" i="24"/>
  <c r="DA209" i="24"/>
  <c r="CZ209" i="24"/>
  <c r="CY209" i="24"/>
  <c r="CX209" i="24"/>
  <c r="CW209" i="24"/>
  <c r="CV209" i="24"/>
  <c r="CU209" i="24"/>
  <c r="CT209" i="24"/>
  <c r="CS209" i="24"/>
  <c r="CR209" i="24"/>
  <c r="CQ209" i="24"/>
  <c r="CP209" i="24"/>
  <c r="CO209" i="24"/>
  <c r="CN209" i="24"/>
  <c r="CM209" i="24"/>
  <c r="CL209" i="24"/>
  <c r="CK209" i="24"/>
  <c r="CJ209" i="24"/>
  <c r="CI209" i="24"/>
  <c r="CH209" i="24"/>
  <c r="CG209" i="24"/>
  <c r="CF209" i="24"/>
  <c r="CE209" i="24"/>
  <c r="CD209" i="24"/>
  <c r="CC209" i="24"/>
  <c r="CB209" i="24"/>
  <c r="CA209" i="24"/>
  <c r="BZ209" i="24"/>
  <c r="BY209" i="24"/>
  <c r="BX209" i="24"/>
  <c r="BW209" i="24"/>
  <c r="BV209" i="24"/>
  <c r="BU209" i="24"/>
  <c r="BT209" i="24"/>
  <c r="BS209" i="24"/>
  <c r="BR209" i="24"/>
  <c r="BQ209" i="24"/>
  <c r="BP209" i="24"/>
  <c r="BO209" i="24"/>
  <c r="BN209" i="24"/>
  <c r="BM209" i="24"/>
  <c r="BL209" i="24"/>
  <c r="BK209" i="24"/>
  <c r="BJ209" i="24"/>
  <c r="BI209" i="24"/>
  <c r="BH209" i="24"/>
  <c r="BG209" i="24"/>
  <c r="BF209" i="24"/>
  <c r="BE209" i="24"/>
  <c r="BD209" i="24"/>
  <c r="BC209" i="24"/>
  <c r="BB209" i="24"/>
  <c r="BA209" i="24"/>
  <c r="AZ209" i="24"/>
  <c r="AY209" i="24"/>
  <c r="AX209" i="24"/>
  <c r="AW209" i="24"/>
  <c r="AV209" i="24"/>
  <c r="AU209" i="24"/>
  <c r="AT209" i="24"/>
  <c r="AS209" i="24"/>
  <c r="AR209" i="24"/>
  <c r="AQ209" i="24"/>
  <c r="AP209" i="24"/>
  <c r="AO209" i="24"/>
  <c r="AN209" i="24"/>
  <c r="AM209" i="24"/>
  <c r="AL209" i="24"/>
  <c r="AK209" i="24"/>
  <c r="AJ209" i="24"/>
  <c r="AI209" i="24"/>
  <c r="AH209" i="24"/>
  <c r="AG209" i="24"/>
  <c r="AF209" i="24"/>
  <c r="AE209" i="24"/>
  <c r="AD209" i="24"/>
  <c r="AC209" i="24"/>
  <c r="AB209" i="24"/>
  <c r="AA209" i="24"/>
  <c r="Z209" i="24"/>
  <c r="Y209" i="24"/>
  <c r="X209" i="24"/>
  <c r="W209" i="24"/>
  <c r="V209" i="24"/>
  <c r="U209" i="24"/>
  <c r="T209" i="24"/>
  <c r="S209" i="24"/>
  <c r="R209" i="24"/>
  <c r="Q209" i="24"/>
  <c r="P209" i="24"/>
  <c r="O209" i="24"/>
  <c r="N209" i="24"/>
  <c r="M209" i="24"/>
  <c r="L209" i="24"/>
  <c r="K209" i="24"/>
  <c r="J209" i="24"/>
  <c r="I209" i="24"/>
  <c r="H209" i="24"/>
  <c r="G209" i="24"/>
  <c r="F209" i="24"/>
  <c r="E209" i="24"/>
  <c r="D209" i="24"/>
  <c r="C209" i="24"/>
  <c r="B209" i="24"/>
  <c r="GC208" i="24"/>
  <c r="GB208" i="24"/>
  <c r="GA208" i="24"/>
  <c r="FZ208" i="24"/>
  <c r="FY208" i="24"/>
  <c r="FX208" i="24"/>
  <c r="FW208" i="24"/>
  <c r="FV208" i="24"/>
  <c r="FU208" i="24"/>
  <c r="FT208" i="24"/>
  <c r="FS208" i="24"/>
  <c r="FR208" i="24"/>
  <c r="FQ208" i="24"/>
  <c r="FP208" i="24"/>
  <c r="FO208" i="24"/>
  <c r="FN208" i="24"/>
  <c r="FM208" i="24"/>
  <c r="FL208" i="24"/>
  <c r="FK208" i="24"/>
  <c r="FJ208" i="24"/>
  <c r="FI208" i="24"/>
  <c r="FH208" i="24"/>
  <c r="FG208" i="24"/>
  <c r="FF208" i="24"/>
  <c r="FE208" i="24"/>
  <c r="FD208" i="24"/>
  <c r="FC208" i="24"/>
  <c r="FB208" i="24"/>
  <c r="FA208" i="24"/>
  <c r="EZ208" i="24"/>
  <c r="EY208" i="24"/>
  <c r="EX208" i="24"/>
  <c r="EW208" i="24"/>
  <c r="EV208" i="24"/>
  <c r="EU208" i="24"/>
  <c r="ET208" i="24"/>
  <c r="ES208" i="24"/>
  <c r="ER208" i="24"/>
  <c r="EQ208" i="24"/>
  <c r="EP208" i="24"/>
  <c r="EO208" i="24"/>
  <c r="EN208" i="24"/>
  <c r="EM208" i="24"/>
  <c r="EL208" i="24"/>
  <c r="EK208" i="24"/>
  <c r="EJ208" i="24"/>
  <c r="EI208" i="24"/>
  <c r="EH208" i="24"/>
  <c r="EG208" i="24"/>
  <c r="EF208" i="24"/>
  <c r="EE208" i="24"/>
  <c r="ED208" i="24"/>
  <c r="EC208" i="24"/>
  <c r="EB208" i="24"/>
  <c r="EA208" i="24"/>
  <c r="DZ208" i="24"/>
  <c r="DY208" i="24"/>
  <c r="DX208" i="24"/>
  <c r="DW208" i="24"/>
  <c r="DV208" i="24"/>
  <c r="DU208" i="24"/>
  <c r="DT208" i="24"/>
  <c r="DS208" i="24"/>
  <c r="DR208" i="24"/>
  <c r="DQ208" i="24"/>
  <c r="DP208" i="24"/>
  <c r="DO208" i="24"/>
  <c r="DN208" i="24"/>
  <c r="DM208" i="24"/>
  <c r="DL208" i="24"/>
  <c r="DK208" i="24"/>
  <c r="DJ208" i="24"/>
  <c r="DI208" i="24"/>
  <c r="DH208" i="24"/>
  <c r="DG208" i="24"/>
  <c r="DF208" i="24"/>
  <c r="DE208" i="24"/>
  <c r="DD208" i="24"/>
  <c r="DC208" i="24"/>
  <c r="DB208" i="24"/>
  <c r="DA208" i="24"/>
  <c r="CZ208" i="24"/>
  <c r="CY208" i="24"/>
  <c r="CX208" i="24"/>
  <c r="CW208" i="24"/>
  <c r="CV208" i="24"/>
  <c r="CU208" i="24"/>
  <c r="CT208" i="24"/>
  <c r="CS208" i="24"/>
  <c r="CR208" i="24"/>
  <c r="CQ208" i="24"/>
  <c r="CP208" i="24"/>
  <c r="CO208" i="24"/>
  <c r="CN208" i="24"/>
  <c r="CM208" i="24"/>
  <c r="CL208" i="24"/>
  <c r="CK208" i="24"/>
  <c r="CJ208" i="24"/>
  <c r="CI208" i="24"/>
  <c r="CH208" i="24"/>
  <c r="CG208" i="24"/>
  <c r="CF208" i="24"/>
  <c r="CE208" i="24"/>
  <c r="CD208" i="24"/>
  <c r="CC208" i="24"/>
  <c r="CB208" i="24"/>
  <c r="CA208" i="24"/>
  <c r="BZ208" i="24"/>
  <c r="BY208" i="24"/>
  <c r="BX208" i="24"/>
  <c r="BW208" i="24"/>
  <c r="BV208" i="24"/>
  <c r="BU208" i="24"/>
  <c r="BT208" i="24"/>
  <c r="BS208" i="24"/>
  <c r="BR208" i="24"/>
  <c r="BQ208" i="24"/>
  <c r="BP208" i="24"/>
  <c r="BO208" i="24"/>
  <c r="BN208" i="24"/>
  <c r="BM208" i="24"/>
  <c r="BL208" i="24"/>
  <c r="BK208" i="24"/>
  <c r="BJ208" i="24"/>
  <c r="BI208" i="24"/>
  <c r="BH208" i="24"/>
  <c r="BG208" i="24"/>
  <c r="BF208" i="24"/>
  <c r="BE208" i="24"/>
  <c r="BD208" i="24"/>
  <c r="BC208" i="24"/>
  <c r="BB208" i="24"/>
  <c r="BA208" i="24"/>
  <c r="AZ208" i="24"/>
  <c r="AY208" i="24"/>
  <c r="AX208" i="24"/>
  <c r="AW208" i="24"/>
  <c r="AV208" i="24"/>
  <c r="AU208" i="24"/>
  <c r="AT208" i="24"/>
  <c r="AS208" i="24"/>
  <c r="AR208" i="24"/>
  <c r="AQ208" i="24"/>
  <c r="AP208" i="24"/>
  <c r="AO208" i="24"/>
  <c r="AN208" i="24"/>
  <c r="AM208" i="24"/>
  <c r="AL208" i="24"/>
  <c r="AK208" i="24"/>
  <c r="AJ208" i="24"/>
  <c r="AI208" i="24"/>
  <c r="AH208" i="24"/>
  <c r="AG208" i="24"/>
  <c r="AF208" i="24"/>
  <c r="AE208" i="24"/>
  <c r="AD208" i="24"/>
  <c r="AC208" i="24"/>
  <c r="AB208" i="24"/>
  <c r="AA208" i="24"/>
  <c r="Z208" i="24"/>
  <c r="Y208" i="24"/>
  <c r="X208" i="24"/>
  <c r="W208" i="24"/>
  <c r="V208" i="24"/>
  <c r="U208" i="24"/>
  <c r="T208" i="24"/>
  <c r="S208" i="24"/>
  <c r="R208" i="24"/>
  <c r="Q208" i="24"/>
  <c r="P208" i="24"/>
  <c r="O208" i="24"/>
  <c r="N208" i="24"/>
  <c r="M208" i="24"/>
  <c r="L208" i="24"/>
  <c r="K208" i="24"/>
  <c r="J208" i="24"/>
  <c r="I208" i="24"/>
  <c r="H208" i="24"/>
  <c r="G208" i="24"/>
  <c r="F208" i="24"/>
  <c r="E208" i="24"/>
  <c r="D208" i="24"/>
  <c r="C208" i="24"/>
  <c r="B208" i="24"/>
  <c r="C231" i="24"/>
  <c r="S231" i="24"/>
  <c r="AJ231" i="24"/>
  <c r="K231" i="24"/>
  <c r="AA231" i="24"/>
  <c r="AI231" i="24"/>
  <c r="L231" i="24"/>
  <c r="T231" i="24"/>
  <c r="D231" i="24"/>
  <c r="S66" i="21"/>
  <c r="L66" i="21"/>
  <c r="K66" i="21"/>
  <c r="J66" i="21"/>
  <c r="E66" i="21"/>
  <c r="D66" i="21"/>
  <c r="C66" i="21"/>
  <c r="B66" i="21"/>
  <c r="O65" i="21"/>
  <c r="N65" i="21"/>
  <c r="M65" i="21"/>
  <c r="L65" i="21"/>
  <c r="G65" i="21"/>
  <c r="F65" i="21"/>
  <c r="E65" i="21"/>
  <c r="D65" i="21"/>
  <c r="Q64" i="21"/>
  <c r="P64" i="21"/>
  <c r="O64" i="21"/>
  <c r="N64" i="21"/>
  <c r="I64" i="21"/>
  <c r="H64" i="21"/>
  <c r="G64" i="21"/>
  <c r="F64" i="21"/>
  <c r="R63" i="21"/>
  <c r="J63" i="21"/>
  <c r="B63" i="21"/>
  <c r="L62" i="21"/>
  <c r="D62" i="21"/>
  <c r="N61" i="21"/>
  <c r="F61" i="21"/>
  <c r="P60" i="21"/>
  <c r="H60" i="21"/>
  <c r="R59" i="21"/>
  <c r="J59" i="21"/>
  <c r="B59" i="21"/>
  <c r="L58" i="21"/>
  <c r="D58" i="21"/>
  <c r="N57" i="21"/>
  <c r="F57" i="21"/>
  <c r="P56" i="21"/>
  <c r="H56" i="21"/>
  <c r="D56" i="21"/>
  <c r="R55" i="21"/>
  <c r="P55" i="21"/>
  <c r="N55" i="21"/>
  <c r="M55" i="21"/>
  <c r="J55" i="21"/>
  <c r="H55" i="21"/>
  <c r="F55" i="21"/>
  <c r="E55" i="21"/>
  <c r="S35" i="21"/>
  <c r="R35" i="21"/>
  <c r="R66" i="21"/>
  <c r="Q35" i="21"/>
  <c r="Q66" i="21"/>
  <c r="P35" i="21"/>
  <c r="P66" i="21"/>
  <c r="O35" i="21"/>
  <c r="O66" i="21"/>
  <c r="N35" i="21"/>
  <c r="N66" i="21"/>
  <c r="M35" i="21"/>
  <c r="M66" i="21"/>
  <c r="L35" i="21"/>
  <c r="K35" i="21"/>
  <c r="J35" i="21"/>
  <c r="I35" i="21"/>
  <c r="I66" i="21"/>
  <c r="H35" i="21"/>
  <c r="H66" i="21"/>
  <c r="G35" i="21"/>
  <c r="G66" i="21"/>
  <c r="F35" i="21"/>
  <c r="F66" i="21"/>
  <c r="E35" i="21"/>
  <c r="D35" i="21"/>
  <c r="C35" i="21"/>
  <c r="B35" i="21"/>
  <c r="S34" i="21"/>
  <c r="S65" i="21"/>
  <c r="R34" i="21"/>
  <c r="R65" i="21"/>
  <c r="Q34" i="21"/>
  <c r="Q65" i="21"/>
  <c r="P34" i="21"/>
  <c r="P65" i="21"/>
  <c r="O34" i="21"/>
  <c r="N34" i="21"/>
  <c r="M34" i="21"/>
  <c r="L34" i="21"/>
  <c r="K34" i="21"/>
  <c r="K65" i="21"/>
  <c r="J34" i="21"/>
  <c r="J65" i="21"/>
  <c r="I34" i="21"/>
  <c r="I65" i="21"/>
  <c r="H34" i="21"/>
  <c r="H65" i="21"/>
  <c r="G34" i="21"/>
  <c r="F34" i="21"/>
  <c r="E34" i="21"/>
  <c r="D34" i="21"/>
  <c r="C34" i="21"/>
  <c r="C65" i="21"/>
  <c r="B34" i="21"/>
  <c r="B65" i="21"/>
  <c r="S33" i="21"/>
  <c r="S64" i="21"/>
  <c r="R33" i="21"/>
  <c r="R64" i="21"/>
  <c r="Q33" i="21"/>
  <c r="P33" i="21"/>
  <c r="O33" i="21"/>
  <c r="N33" i="21"/>
  <c r="M33" i="21"/>
  <c r="M64" i="21"/>
  <c r="L33" i="21"/>
  <c r="L64" i="21"/>
  <c r="K33" i="21"/>
  <c r="K64" i="21"/>
  <c r="J33" i="21"/>
  <c r="J64" i="21"/>
  <c r="I33" i="21"/>
  <c r="H33" i="21"/>
  <c r="G33" i="21"/>
  <c r="F33" i="21"/>
  <c r="E33" i="21"/>
  <c r="D33" i="21"/>
  <c r="D64" i="21"/>
  <c r="C33" i="21"/>
  <c r="C64" i="21"/>
  <c r="B33" i="21"/>
  <c r="B64" i="21"/>
  <c r="S32" i="21"/>
  <c r="S63" i="21"/>
  <c r="R32" i="21"/>
  <c r="Q32" i="21"/>
  <c r="Q63" i="21"/>
  <c r="P32" i="21"/>
  <c r="P63" i="21"/>
  <c r="O32" i="21"/>
  <c r="O63" i="21"/>
  <c r="N32" i="21"/>
  <c r="N63" i="21"/>
  <c r="M32" i="21"/>
  <c r="M63" i="21"/>
  <c r="L32" i="21"/>
  <c r="L63" i="21"/>
  <c r="K32" i="21"/>
  <c r="K63" i="21"/>
  <c r="J32" i="21"/>
  <c r="I32" i="21"/>
  <c r="I63" i="21"/>
  <c r="H32" i="21"/>
  <c r="H63" i="21"/>
  <c r="G32" i="21"/>
  <c r="G63" i="21"/>
  <c r="F32" i="21"/>
  <c r="F63" i="21"/>
  <c r="E32" i="21"/>
  <c r="E63" i="21"/>
  <c r="D32" i="21"/>
  <c r="D63" i="21"/>
  <c r="C32" i="21"/>
  <c r="C63" i="21"/>
  <c r="B32" i="21"/>
  <c r="S31" i="21"/>
  <c r="S62" i="21"/>
  <c r="R31" i="21"/>
  <c r="R62" i="21"/>
  <c r="Q31" i="21"/>
  <c r="Q62" i="21"/>
  <c r="P31" i="21"/>
  <c r="P62" i="21"/>
  <c r="O31" i="21"/>
  <c r="O62" i="21"/>
  <c r="N31" i="21"/>
  <c r="N62" i="21"/>
  <c r="M31" i="21"/>
  <c r="M62" i="21"/>
  <c r="L31" i="21"/>
  <c r="K31" i="21"/>
  <c r="K62" i="21"/>
  <c r="J31" i="21"/>
  <c r="J62" i="21"/>
  <c r="I31" i="21"/>
  <c r="I62" i="21"/>
  <c r="H31" i="21"/>
  <c r="H62" i="21"/>
  <c r="G31" i="21"/>
  <c r="G62" i="21"/>
  <c r="F31" i="21"/>
  <c r="F62" i="21"/>
  <c r="E31" i="21"/>
  <c r="E62" i="21"/>
  <c r="D31" i="21"/>
  <c r="C31" i="21"/>
  <c r="C62" i="21"/>
  <c r="B31" i="21"/>
  <c r="B62" i="21"/>
  <c r="S30" i="21"/>
  <c r="S61" i="21"/>
  <c r="R30" i="21"/>
  <c r="R61" i="21"/>
  <c r="Q30" i="21"/>
  <c r="Q61" i="21"/>
  <c r="P30" i="21"/>
  <c r="P61" i="21"/>
  <c r="O30" i="21"/>
  <c r="O61" i="21"/>
  <c r="N30" i="21"/>
  <c r="M30" i="21"/>
  <c r="M61" i="21"/>
  <c r="L30" i="21"/>
  <c r="L61" i="21"/>
  <c r="K30" i="21"/>
  <c r="K61" i="21"/>
  <c r="J30" i="21"/>
  <c r="J61" i="21"/>
  <c r="I30" i="21"/>
  <c r="I61" i="21"/>
  <c r="H30" i="21"/>
  <c r="H61" i="21"/>
  <c r="G30" i="21"/>
  <c r="G61" i="21"/>
  <c r="F30" i="21"/>
  <c r="E30" i="21"/>
  <c r="E61" i="21"/>
  <c r="D30" i="21"/>
  <c r="D61" i="21"/>
  <c r="C30" i="21"/>
  <c r="C61" i="21"/>
  <c r="B30" i="21"/>
  <c r="B61" i="21"/>
  <c r="S29" i="21"/>
  <c r="S60" i="21"/>
  <c r="R29" i="21"/>
  <c r="R60" i="21"/>
  <c r="Q29" i="21"/>
  <c r="Q60" i="21"/>
  <c r="P29" i="21"/>
  <c r="O29" i="21"/>
  <c r="O60" i="21"/>
  <c r="N29" i="21"/>
  <c r="N60" i="21"/>
  <c r="M29" i="21"/>
  <c r="M60" i="21"/>
  <c r="L29" i="21"/>
  <c r="L60" i="21"/>
  <c r="K29" i="21"/>
  <c r="K60" i="21"/>
  <c r="J29" i="21"/>
  <c r="J60" i="21"/>
  <c r="I29" i="21"/>
  <c r="I60" i="21"/>
  <c r="H29" i="21"/>
  <c r="G29" i="21"/>
  <c r="G60" i="21"/>
  <c r="F29" i="21"/>
  <c r="F60" i="21"/>
  <c r="E29" i="21"/>
  <c r="E60" i="21"/>
  <c r="D29" i="21"/>
  <c r="D60" i="21"/>
  <c r="C29" i="21"/>
  <c r="C60" i="21"/>
  <c r="B29" i="21"/>
  <c r="B60" i="21"/>
  <c r="S28" i="21"/>
  <c r="S59" i="21"/>
  <c r="R28" i="21"/>
  <c r="Q28" i="21"/>
  <c r="Q59" i="21"/>
  <c r="P28" i="21"/>
  <c r="P59" i="21"/>
  <c r="O28" i="21"/>
  <c r="O59" i="21"/>
  <c r="N28" i="21"/>
  <c r="N59" i="21"/>
  <c r="M28" i="21"/>
  <c r="M59" i="21"/>
  <c r="L28" i="21"/>
  <c r="L59" i="21"/>
  <c r="K28" i="21"/>
  <c r="K59" i="21"/>
  <c r="J28" i="21"/>
  <c r="I28" i="21"/>
  <c r="I59" i="21"/>
  <c r="H28" i="21"/>
  <c r="H59" i="21"/>
  <c r="G28" i="21"/>
  <c r="G59" i="21"/>
  <c r="F28" i="21"/>
  <c r="F59" i="21"/>
  <c r="E28" i="21"/>
  <c r="E59" i="21"/>
  <c r="D28" i="21"/>
  <c r="D59" i="21"/>
  <c r="C28" i="21"/>
  <c r="C59" i="21"/>
  <c r="B28" i="21"/>
  <c r="S27" i="21"/>
  <c r="S58" i="21"/>
  <c r="R27" i="21"/>
  <c r="R58" i="21"/>
  <c r="Q27" i="21"/>
  <c r="Q58" i="21"/>
  <c r="P27" i="21"/>
  <c r="P58" i="21"/>
  <c r="O27" i="21"/>
  <c r="O58" i="21"/>
  <c r="N27" i="21"/>
  <c r="N58" i="21"/>
  <c r="M27" i="21"/>
  <c r="M58" i="21"/>
  <c r="L27" i="21"/>
  <c r="K27" i="21"/>
  <c r="K58" i="21"/>
  <c r="J27" i="21"/>
  <c r="J58" i="21"/>
  <c r="I27" i="21"/>
  <c r="I58" i="21"/>
  <c r="H27" i="21"/>
  <c r="H58" i="21"/>
  <c r="G27" i="21"/>
  <c r="G58" i="21"/>
  <c r="F27" i="21"/>
  <c r="F58" i="21"/>
  <c r="E27" i="21"/>
  <c r="E58" i="21"/>
  <c r="D27" i="21"/>
  <c r="C27" i="21"/>
  <c r="C58" i="21"/>
  <c r="B27" i="21"/>
  <c r="B58" i="21"/>
  <c r="S26" i="21"/>
  <c r="S57" i="21"/>
  <c r="R26" i="21"/>
  <c r="R57" i="21"/>
  <c r="Q26" i="21"/>
  <c r="Q57" i="21"/>
  <c r="P26" i="21"/>
  <c r="P57" i="21"/>
  <c r="O26" i="21"/>
  <c r="O57" i="21"/>
  <c r="N26" i="21"/>
  <c r="M26" i="21"/>
  <c r="M57" i="21"/>
  <c r="L26" i="21"/>
  <c r="L57" i="21"/>
  <c r="K26" i="21"/>
  <c r="K57" i="21"/>
  <c r="J26" i="21"/>
  <c r="J57" i="21"/>
  <c r="I26" i="21"/>
  <c r="I57" i="21"/>
  <c r="H26" i="21"/>
  <c r="H57" i="21"/>
  <c r="G26" i="21"/>
  <c r="G57" i="21"/>
  <c r="F26" i="21"/>
  <c r="E26" i="21"/>
  <c r="E57" i="21"/>
  <c r="D26" i="21"/>
  <c r="D57" i="21"/>
  <c r="C26" i="21"/>
  <c r="C57" i="21"/>
  <c r="B26" i="21"/>
  <c r="B57" i="21"/>
  <c r="S25" i="21"/>
  <c r="S56" i="21"/>
  <c r="R25" i="21"/>
  <c r="R56" i="21"/>
  <c r="Q25" i="21"/>
  <c r="Q56" i="21"/>
  <c r="P25" i="21"/>
  <c r="O25" i="21"/>
  <c r="O56" i="21"/>
  <c r="N25" i="21"/>
  <c r="N56" i="21"/>
  <c r="M25" i="21"/>
  <c r="M56" i="21"/>
  <c r="L25" i="21"/>
  <c r="L56" i="21"/>
  <c r="K25" i="21"/>
  <c r="K56" i="21"/>
  <c r="J25" i="21"/>
  <c r="J56" i="21"/>
  <c r="I25" i="21"/>
  <c r="I56" i="21"/>
  <c r="H25" i="21"/>
  <c r="G25" i="21"/>
  <c r="G56" i="21"/>
  <c r="F25" i="21"/>
  <c r="F56" i="21"/>
  <c r="E25" i="21"/>
  <c r="D25" i="21"/>
  <c r="C25" i="21"/>
  <c r="C56" i="21"/>
  <c r="B25" i="21"/>
  <c r="B56" i="21"/>
  <c r="S24" i="21"/>
  <c r="R24" i="21"/>
  <c r="Q24" i="21"/>
  <c r="Q55" i="21"/>
  <c r="P24" i="21"/>
  <c r="O24" i="21"/>
  <c r="O55" i="21"/>
  <c r="N24" i="21"/>
  <c r="M24" i="21"/>
  <c r="L24" i="21"/>
  <c r="L55" i="21"/>
  <c r="K24" i="21"/>
  <c r="K55" i="21"/>
  <c r="J24" i="21"/>
  <c r="I24" i="21"/>
  <c r="I55" i="21"/>
  <c r="H24" i="21"/>
  <c r="G24" i="21"/>
  <c r="G55" i="21"/>
  <c r="F24" i="21"/>
  <c r="E24" i="21"/>
  <c r="D24" i="21"/>
  <c r="D55" i="21"/>
  <c r="C24" i="21"/>
  <c r="B24" i="21"/>
  <c r="B55" i="21"/>
  <c r="BM13" i="16"/>
  <c r="BM7" i="16"/>
  <c r="AP51" i="14"/>
  <c r="AO51" i="14"/>
  <c r="AN51" i="14"/>
  <c r="AM51" i="14"/>
  <c r="AL51" i="14"/>
  <c r="AK51" i="14"/>
  <c r="AJ51" i="14"/>
  <c r="AI51" i="14"/>
  <c r="AH51" i="14"/>
  <c r="AG51" i="14"/>
  <c r="AF51" i="14"/>
  <c r="AE51" i="14"/>
  <c r="AD51" i="14"/>
  <c r="AC51" i="14"/>
  <c r="AB51" i="14"/>
  <c r="AA51" i="14"/>
  <c r="Z51" i="14"/>
  <c r="Y51" i="14"/>
  <c r="X51" i="14"/>
  <c r="W51" i="14"/>
  <c r="V51" i="14"/>
  <c r="U51" i="14"/>
  <c r="T51" i="14"/>
  <c r="S51" i="14"/>
  <c r="R51" i="14"/>
  <c r="Q51" i="14"/>
  <c r="P51" i="14"/>
  <c r="O51" i="14"/>
  <c r="N51" i="14"/>
  <c r="M51" i="14"/>
  <c r="AP50" i="14"/>
  <c r="AO50" i="14"/>
  <c r="AN50" i="14"/>
  <c r="AM50" i="14"/>
  <c r="AL50" i="14"/>
  <c r="AK50" i="14"/>
  <c r="AJ50" i="14"/>
  <c r="AI50" i="14"/>
  <c r="AH50" i="14"/>
  <c r="AG50" i="14"/>
  <c r="AF50" i="14"/>
  <c r="AE50" i="14"/>
  <c r="AD50" i="14"/>
  <c r="AC50" i="14"/>
  <c r="AB50" i="14"/>
  <c r="AA50" i="14"/>
  <c r="Z50" i="14"/>
  <c r="Y50" i="14"/>
  <c r="X50" i="14"/>
  <c r="W50" i="14"/>
  <c r="V50" i="14"/>
  <c r="U50" i="14"/>
  <c r="T50" i="14"/>
  <c r="S50" i="14"/>
  <c r="R50" i="14"/>
  <c r="Q50" i="14"/>
  <c r="P50" i="14"/>
  <c r="O50" i="14"/>
  <c r="N50" i="14"/>
  <c r="M50" i="14"/>
  <c r="AP49" i="14"/>
  <c r="AO49" i="14"/>
  <c r="AN49" i="14"/>
  <c r="AM49" i="14"/>
  <c r="AL49" i="14"/>
  <c r="AK49" i="14"/>
  <c r="AJ49" i="14"/>
  <c r="AI49" i="14"/>
  <c r="AH49" i="14"/>
  <c r="AG49" i="14"/>
  <c r="AF49" i="14"/>
  <c r="AE49" i="14"/>
  <c r="AD49" i="14"/>
  <c r="AC49" i="14"/>
  <c r="AB49" i="14"/>
  <c r="AA49" i="14"/>
  <c r="Z49" i="14"/>
  <c r="Y49" i="14"/>
  <c r="X49" i="14"/>
  <c r="W49" i="14"/>
  <c r="V49" i="14"/>
  <c r="U49" i="14"/>
  <c r="T49" i="14"/>
  <c r="S49" i="14"/>
  <c r="R49" i="14"/>
  <c r="Q49" i="14"/>
  <c r="P49" i="14"/>
  <c r="O49" i="14"/>
  <c r="N49" i="14"/>
  <c r="M49" i="14"/>
  <c r="I38" i="14"/>
  <c r="H38" i="14"/>
  <c r="G38" i="14"/>
  <c r="I37" i="14"/>
  <c r="H37" i="14"/>
  <c r="G37" i="14"/>
  <c r="I36" i="14"/>
  <c r="H36" i="14"/>
  <c r="G36" i="14"/>
  <c r="I35" i="14"/>
  <c r="H35" i="14"/>
  <c r="G35" i="14"/>
  <c r="I34" i="14"/>
  <c r="H34" i="14"/>
  <c r="G34" i="14"/>
  <c r="I33" i="14"/>
  <c r="H33" i="14"/>
  <c r="G33" i="14"/>
  <c r="I32" i="14"/>
  <c r="H32" i="14"/>
  <c r="G32" i="14"/>
  <c r="I31" i="14"/>
  <c r="H31" i="14"/>
  <c r="G31" i="14"/>
  <c r="I30" i="14"/>
  <c r="H30" i="14"/>
  <c r="G30" i="14"/>
  <c r="I29" i="14"/>
  <c r="H29" i="14"/>
  <c r="G29" i="14"/>
  <c r="I28" i="14"/>
  <c r="H28" i="14"/>
  <c r="G28" i="14"/>
  <c r="I27" i="14"/>
  <c r="H27" i="14"/>
  <c r="G27" i="14"/>
  <c r="I26" i="14"/>
  <c r="H26" i="14"/>
  <c r="G26" i="14"/>
  <c r="I25" i="14"/>
  <c r="H25" i="14"/>
  <c r="G25" i="14"/>
  <c r="I24" i="14"/>
  <c r="H24" i="14"/>
  <c r="G24" i="14"/>
  <c r="I23" i="14"/>
  <c r="H23" i="14"/>
  <c r="G23" i="14"/>
  <c r="I22" i="14"/>
  <c r="H22" i="14"/>
  <c r="G22" i="14"/>
  <c r="I21" i="14"/>
  <c r="H21" i="14"/>
  <c r="G21" i="14"/>
  <c r="I20" i="14"/>
  <c r="H20" i="14"/>
  <c r="G20" i="14"/>
  <c r="I19" i="14"/>
  <c r="H19" i="14"/>
  <c r="G19" i="14"/>
  <c r="I18" i="14"/>
  <c r="H18" i="14"/>
  <c r="G18" i="14"/>
  <c r="I17" i="14"/>
  <c r="H17" i="14"/>
  <c r="G17" i="14"/>
  <c r="I16" i="14"/>
  <c r="H16" i="14"/>
  <c r="G16" i="14"/>
  <c r="I15" i="14"/>
  <c r="H15" i="14"/>
  <c r="G15" i="14"/>
  <c r="I14" i="14"/>
  <c r="H14" i="14"/>
  <c r="G14" i="14"/>
  <c r="I13" i="14"/>
  <c r="H13" i="14"/>
  <c r="G13" i="14"/>
  <c r="I12" i="14"/>
  <c r="H12" i="14"/>
  <c r="G12" i="14"/>
  <c r="I11" i="14"/>
  <c r="H11" i="14"/>
  <c r="G11" i="14"/>
  <c r="I10" i="14"/>
  <c r="H10" i="14"/>
  <c r="G10" i="14"/>
  <c r="I9" i="14"/>
  <c r="H9" i="14"/>
  <c r="G9" i="14"/>
  <c r="D15" i="7"/>
  <c r="D14" i="7"/>
  <c r="D13" i="7"/>
  <c r="D8" i="7"/>
  <c r="D9" i="7"/>
  <c r="D10" i="7"/>
  <c r="D11" i="7"/>
  <c r="D12" i="7"/>
  <c r="D7" i="7"/>
  <c r="D6" i="7"/>
  <c r="D5" i="7"/>
</calcChain>
</file>

<file path=xl/comments1.xml><?xml version="1.0" encoding="utf-8"?>
<comments xmlns="http://schemas.openxmlformats.org/spreadsheetml/2006/main">
  <authors>
    <author>MyOECD</author>
  </authors>
  <commentList>
    <comment ref="BC9" authorId="0" shapeId="0">
      <text>
        <r>
          <rPr>
            <sz val="9"/>
            <color indexed="81"/>
            <rFont val="Tahoma"/>
            <charset val="1"/>
          </rPr>
          <t xml:space="preserve">E: Valeur estimée </t>
        </r>
      </text>
    </comment>
    <comment ref="BC10" authorId="0" shapeId="0">
      <text>
        <r>
          <rPr>
            <sz val="9"/>
            <color indexed="81"/>
            <rFont val="Tahoma"/>
            <charset val="1"/>
          </rPr>
          <t xml:space="preserve">E: Valeur estimée </t>
        </r>
      </text>
    </comment>
    <comment ref="BC11" authorId="0" shapeId="0">
      <text>
        <r>
          <rPr>
            <sz val="9"/>
            <color indexed="81"/>
            <rFont val="Tahoma"/>
            <charset val="1"/>
          </rPr>
          <t xml:space="preserve">E: Valeur estimée </t>
        </r>
      </text>
    </comment>
    <comment ref="BC12" authorId="0" shapeId="0">
      <text>
        <r>
          <rPr>
            <sz val="9"/>
            <color indexed="81"/>
            <rFont val="Tahoma"/>
            <charset val="1"/>
          </rPr>
          <t xml:space="preserve">E: Valeur estimée </t>
        </r>
      </text>
    </comment>
    <comment ref="BC13" authorId="0" shapeId="0">
      <text>
        <r>
          <rPr>
            <sz val="9"/>
            <color indexed="81"/>
            <rFont val="Tahoma"/>
            <charset val="1"/>
          </rPr>
          <t xml:space="preserve">E: Valeur estimée </t>
        </r>
      </text>
    </comment>
  </commentList>
</comments>
</file>

<file path=xl/comments2.xml><?xml version="1.0" encoding="utf-8"?>
<comments xmlns="http://schemas.openxmlformats.org/spreadsheetml/2006/main">
  <authors>
    <author>MyOECD</author>
  </authors>
  <commentList>
    <comment ref="CM9" authorId="0" shapeId="0">
      <text>
        <r>
          <rPr>
            <sz val="9"/>
            <color indexed="81"/>
            <rFont val="Tahoma"/>
            <charset val="1"/>
          </rPr>
          <t xml:space="preserve">E: Valeur estimée </t>
        </r>
      </text>
    </comment>
    <comment ref="CM13" authorId="0" shapeId="0">
      <text>
        <r>
          <rPr>
            <sz val="9"/>
            <color indexed="81"/>
            <rFont val="Tahoma"/>
            <charset val="1"/>
          </rPr>
          <t xml:space="preserve">E: Valeur estimée </t>
        </r>
      </text>
    </comment>
    <comment ref="CM14" authorId="0" shapeId="0">
      <text>
        <r>
          <rPr>
            <sz val="9"/>
            <color indexed="81"/>
            <rFont val="Tahoma"/>
            <charset val="1"/>
          </rPr>
          <t xml:space="preserve">E: Valeur estimée </t>
        </r>
      </text>
    </comment>
    <comment ref="CM15" authorId="0" shapeId="0">
      <text>
        <r>
          <rPr>
            <sz val="9"/>
            <color indexed="81"/>
            <rFont val="Tahoma"/>
            <charset val="1"/>
          </rPr>
          <t xml:space="preserve">E: Valeur estimée </t>
        </r>
      </text>
    </comment>
    <comment ref="CM16" authorId="0" shapeId="0">
      <text>
        <r>
          <rPr>
            <sz val="9"/>
            <color indexed="81"/>
            <rFont val="Tahoma"/>
            <charset val="1"/>
          </rPr>
          <t xml:space="preserve">E: Valeur estimée </t>
        </r>
      </text>
    </comment>
    <comment ref="CM20" authorId="0" shapeId="0">
      <text>
        <r>
          <rPr>
            <sz val="9"/>
            <color indexed="81"/>
            <rFont val="Tahoma"/>
            <charset val="1"/>
          </rPr>
          <t xml:space="preserve">E: Valeur estimée </t>
        </r>
      </text>
    </comment>
    <comment ref="CM24" authorId="0" shapeId="0">
      <text>
        <r>
          <rPr>
            <sz val="9"/>
            <color indexed="81"/>
            <rFont val="Tahoma"/>
            <charset val="1"/>
          </rPr>
          <t xml:space="preserve">E: Valeur estimée </t>
        </r>
      </text>
    </comment>
    <comment ref="CM28" authorId="0" shapeId="0">
      <text>
        <r>
          <rPr>
            <sz val="9"/>
            <color indexed="81"/>
            <rFont val="Tahoma"/>
            <charset val="1"/>
          </rPr>
          <t xml:space="preserve">E: Valeur estimée </t>
        </r>
      </text>
    </comment>
    <comment ref="CM51" authorId="0" shapeId="0">
      <text>
        <r>
          <rPr>
            <sz val="9"/>
            <color indexed="81"/>
            <rFont val="Tahoma"/>
            <charset val="1"/>
          </rPr>
          <t xml:space="preserve">E: Valeur estimée </t>
        </r>
      </text>
    </comment>
    <comment ref="CM52" authorId="0" shapeId="0">
      <text>
        <r>
          <rPr>
            <sz val="9"/>
            <color indexed="81"/>
            <rFont val="Tahoma"/>
            <charset val="1"/>
          </rPr>
          <t xml:space="preserve">E: Valeur estimée </t>
        </r>
      </text>
    </comment>
    <comment ref="CM53" authorId="0" shapeId="0">
      <text>
        <r>
          <rPr>
            <sz val="9"/>
            <color indexed="81"/>
            <rFont val="Tahoma"/>
            <charset val="1"/>
          </rPr>
          <t xml:space="preserve">E: Valeur estimée </t>
        </r>
      </text>
    </comment>
    <comment ref="CM54" authorId="0" shapeId="0">
      <text>
        <r>
          <rPr>
            <sz val="9"/>
            <color indexed="81"/>
            <rFont val="Tahoma"/>
            <charset val="1"/>
          </rPr>
          <t xml:space="preserve">E: Valeur estimée </t>
        </r>
      </text>
    </comment>
  </commentList>
</comments>
</file>

<file path=xl/sharedStrings.xml><?xml version="1.0" encoding="utf-8"?>
<sst xmlns="http://schemas.openxmlformats.org/spreadsheetml/2006/main" count="2335" uniqueCount="639">
  <si>
    <t>Source : OCDE</t>
  </si>
  <si>
    <t>Ensemble de données : Indicateurs économiques clés à court-terme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</si>
  <si>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</si>
  <si>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</si>
  <si>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</si>
  <si>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</si>
  <si>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</si>
  <si>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</si>
  <si>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</si>
  <si>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</si>
  <si>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</si>
  <si>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</si>
  <si>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</si>
  <si>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</si>
  <si>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</si>
  <si>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</si>
  <si>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</si>
  <si>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</si>
  <si>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</si>
  <si>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</si>
  <si>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</si>
  <si>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</si>
  <si>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</si>
  <si>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</si>
  <si>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</si>
  <si>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</si>
  <si>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</si>
  <si>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</si>
  <si>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</si>
  <si>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</si>
  <si>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</si>
  <si>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</si>
  <si>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</si>
  <si>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</si>
  <si>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</si>
  <si>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Canada</t>
  </si>
  <si>
    <t>France</t>
  </si>
  <si>
    <t>..</t>
  </si>
  <si>
    <t>Allemagne</t>
  </si>
  <si>
    <t>Italie</t>
  </si>
  <si>
    <t>Japon</t>
  </si>
  <si>
    <t>Pays-Bas</t>
  </si>
  <si>
    <t>Espagne</t>
  </si>
  <si>
    <t>Suède</t>
  </si>
  <si>
    <t>Royaume-Uni</t>
  </si>
  <si>
    <t>États-Unis</t>
  </si>
  <si>
    <t>Zone euro (19 pays)</t>
  </si>
  <si>
    <t>Balance courante (en % du PIB)</t>
  </si>
  <si>
    <t>Source:</t>
  </si>
  <si>
    <t>Dataset: Principaux postes de la balance des paiements et de la position extérieure en pourcentage du PIB (BPM6) [BOP_GDP6_Q__custom_6640746]</t>
  </si>
  <si>
    <t>Biens</t>
  </si>
  <si>
    <t>Services</t>
  </si>
  <si>
    <t>Revenus primaires</t>
  </si>
  <si>
    <t>Revenus secondaires</t>
  </si>
  <si>
    <t>Compte des transactions courantes</t>
  </si>
  <si>
    <t>Données extraites le22/06/2023 17:32:50 depuis [ESTAT]</t>
  </si>
  <si>
    <t xml:space="preserve">Dataset: </t>
  </si>
  <si>
    <t>Principaux postes de la balance des paiements et de la position extérieure en pourcentage du PIB (BPM6) [BOP_GDP6_Q__custom_6641161]</t>
  </si>
  <si>
    <t>Dernière mise à jour:</t>
  </si>
  <si>
    <t>30/05/2023 23:00</t>
  </si>
  <si>
    <t>Données extraites le22/06/2023 17:43:32 depuis [ESTAT]</t>
  </si>
  <si>
    <t>Principaux postes de la balance des paiements et de la position extérieure en pourcentage du PIB (BPM6) [BOP_GDP6_Q__custom_6641288]</t>
  </si>
  <si>
    <t>USA</t>
  </si>
  <si>
    <t xml:space="preserve">Zone euro </t>
  </si>
  <si>
    <t>Compte courant 2021</t>
  </si>
  <si>
    <t>Ecart</t>
  </si>
  <si>
    <t>https://www.imf.org/external/np/res/eba/data/EBAEstimates-2021.pdf</t>
  </si>
  <si>
    <t xml:space="preserve">source </t>
  </si>
  <si>
    <t>Compte courant "normal"</t>
  </si>
  <si>
    <t>Ensemble de données : Perspectives économiques de l'OCDE No. 113 (Édition 2023/1)</t>
  </si>
  <si>
    <t>Temps</t>
  </si>
  <si>
    <t>2023</t>
  </si>
  <si>
    <t>Zone euro (17 pays)</t>
  </si>
  <si>
    <t>OCDE - Total</t>
  </si>
  <si>
    <t>Données extraites le 22 Jun 2023 17:13 UTC (GMT), de OECD iLibrary</t>
  </si>
  <si>
    <t>01.2018</t>
  </si>
  <si>
    <t>02.2018</t>
  </si>
  <si>
    <t>03.2018</t>
  </si>
  <si>
    <t>04.2018</t>
  </si>
  <si>
    <t>05.2018</t>
  </si>
  <si>
    <t>06.2018</t>
  </si>
  <si>
    <t>07.2018</t>
  </si>
  <si>
    <t>08.2018</t>
  </si>
  <si>
    <t>09.2018</t>
  </si>
  <si>
    <t>10.2018</t>
  </si>
  <si>
    <t>11.2018</t>
  </si>
  <si>
    <t>12.2018</t>
  </si>
  <si>
    <t>01.2019</t>
  </si>
  <si>
    <t>02.2019</t>
  </si>
  <si>
    <t>03.2019</t>
  </si>
  <si>
    <t>04.2019</t>
  </si>
  <si>
    <t>05.2019</t>
  </si>
  <si>
    <t>06.2019</t>
  </si>
  <si>
    <t>07.2019</t>
  </si>
  <si>
    <t>08.2019</t>
  </si>
  <si>
    <t>09.2019</t>
  </si>
  <si>
    <t>10.2019</t>
  </si>
  <si>
    <t>11.2019</t>
  </si>
  <si>
    <t>12.2019</t>
  </si>
  <si>
    <t>01.2020</t>
  </si>
  <si>
    <t>02.2020</t>
  </si>
  <si>
    <t>03.2020</t>
  </si>
  <si>
    <t>04.2020</t>
  </si>
  <si>
    <t>05.2020</t>
  </si>
  <si>
    <t>06.2020</t>
  </si>
  <si>
    <t>07.2020</t>
  </si>
  <si>
    <t>08.2020</t>
  </si>
  <si>
    <t>09.2020</t>
  </si>
  <si>
    <t>10.2020</t>
  </si>
  <si>
    <t>11.2020</t>
  </si>
  <si>
    <t>12.2020</t>
  </si>
  <si>
    <t>01.2021</t>
  </si>
  <si>
    <t>02.2021</t>
  </si>
  <si>
    <t>03.2021</t>
  </si>
  <si>
    <t>04.2021</t>
  </si>
  <si>
    <t>05.2021</t>
  </si>
  <si>
    <t>06.2021</t>
  </si>
  <si>
    <t>07.2021</t>
  </si>
  <si>
    <t>08.2021</t>
  </si>
  <si>
    <t>09.2021</t>
  </si>
  <si>
    <t>10.2021</t>
  </si>
  <si>
    <t>11.2021</t>
  </si>
  <si>
    <t>12.2021</t>
  </si>
  <si>
    <t>01.2022</t>
  </si>
  <si>
    <t>02.2022</t>
  </si>
  <si>
    <t>03.2022</t>
  </si>
  <si>
    <t>04.2022</t>
  </si>
  <si>
    <t>05.2022</t>
  </si>
  <si>
    <t>06.2022</t>
  </si>
  <si>
    <t>07.2022</t>
  </si>
  <si>
    <t>08.2022</t>
  </si>
  <si>
    <t>09.2022</t>
  </si>
  <si>
    <t>10.2022</t>
  </si>
  <si>
    <t>11.2022</t>
  </si>
  <si>
    <t>12.2022</t>
  </si>
  <si>
    <t>01.2023</t>
  </si>
  <si>
    <t>02.2023</t>
  </si>
  <si>
    <t>03.2023</t>
  </si>
  <si>
    <t>04.2023</t>
  </si>
  <si>
    <t>(1) Échanges FAB/FAB en Md€ corrigés des variations saisonnières et des effets de jour ouvrable (CVS-CJO)</t>
  </si>
  <si>
    <t>(2) Pour plus de précisions sur la moyenne centrée sur 3 mois, se reporter à : http://lekiosque.finances.gouv.fr/site_fr/etudes/methode/elaboration.asp</t>
  </si>
  <si>
    <t>N.B. : Pour plus de précisions méthodologiques, se reporter à : http://lekiosque.finances.gouv.fr/site_fr/etudes/methode/elaboration.asp</t>
  </si>
  <si>
    <t>Source : DGDDI</t>
  </si>
  <si>
    <t>Ecart au niveau d'équilibre du taux de change effectif réel</t>
  </si>
  <si>
    <t>Sujet</t>
  </si>
  <si>
    <t>Mesure</t>
  </si>
  <si>
    <t>Données extraites le 23 Jun 2023 12:24 UTC (GMT), de OECD.Stat</t>
  </si>
  <si>
    <t>Mensuelle</t>
  </si>
  <si>
    <t>Janv-2019</t>
  </si>
  <si>
    <t>Févr-2019</t>
  </si>
  <si>
    <t>Mars-2019</t>
  </si>
  <si>
    <t>Avr-2019</t>
  </si>
  <si>
    <t>Mai-2019</t>
  </si>
  <si>
    <t>Juin-2019</t>
  </si>
  <si>
    <t>Juil-2019</t>
  </si>
  <si>
    <t>Août-2019</t>
  </si>
  <si>
    <t>Sept-2019</t>
  </si>
  <si>
    <t>Oct-2019</t>
  </si>
  <si>
    <t>Nov-2019</t>
  </si>
  <si>
    <t>Déc-2019</t>
  </si>
  <si>
    <t>Janv-2020</t>
  </si>
  <si>
    <t>Févr-2020</t>
  </si>
  <si>
    <t>Mars-2020</t>
  </si>
  <si>
    <t>Avr-2020</t>
  </si>
  <si>
    <t>Mai-2020</t>
  </si>
  <si>
    <t>Juin-2020</t>
  </si>
  <si>
    <t>Juil-2020</t>
  </si>
  <si>
    <t>Août-2020</t>
  </si>
  <si>
    <t>Sept-2020</t>
  </si>
  <si>
    <t>Oct-2020</t>
  </si>
  <si>
    <t>Nov-2020</t>
  </si>
  <si>
    <t>Déc-2020</t>
  </si>
  <si>
    <t>Janv-2021</t>
  </si>
  <si>
    <t>Févr-2021</t>
  </si>
  <si>
    <t>Mars-2021</t>
  </si>
  <si>
    <t>Avr-2021</t>
  </si>
  <si>
    <t>Mai-2021</t>
  </si>
  <si>
    <t>Juin-2021</t>
  </si>
  <si>
    <t>Juil-2021</t>
  </si>
  <si>
    <t>Août-2021</t>
  </si>
  <si>
    <t>Sept-2021</t>
  </si>
  <si>
    <t>Oct-2021</t>
  </si>
  <si>
    <t>Nov-2021</t>
  </si>
  <si>
    <t>Déc-2021</t>
  </si>
  <si>
    <t>Janv-2022</t>
  </si>
  <si>
    <t>Févr-2022</t>
  </si>
  <si>
    <t>Mars-2022</t>
  </si>
  <si>
    <t>Avr-2022</t>
  </si>
  <si>
    <t>Mai-2022</t>
  </si>
  <si>
    <t>Juin-2022</t>
  </si>
  <si>
    <t>Juil-2022</t>
  </si>
  <si>
    <t>Août-2022</t>
  </si>
  <si>
    <t>Sept-2022</t>
  </si>
  <si>
    <t>Oct-2022</t>
  </si>
  <si>
    <t>Nov-2022</t>
  </si>
  <si>
    <t>Déc-2022</t>
  </si>
  <si>
    <t>Janv-2023</t>
  </si>
  <si>
    <t>Févr-2023</t>
  </si>
  <si>
    <t>Mars-2023</t>
  </si>
  <si>
    <t>Avr-2023</t>
  </si>
  <si>
    <t>Mai-2023</t>
  </si>
  <si>
    <t>Titre :</t>
  </si>
  <si>
    <t>Transactions courantes - Services - Ensemble de l'économie - Solde - France vis-à-vis Reste du monde - CVS</t>
  </si>
  <si>
    <t>Transactions courantes - Services - Ensemble de l'économie - Recettes - France vis-à-vis Reste du monde - CVS</t>
  </si>
  <si>
    <t>Transactions courantes - Services - Ensemble de l'économie - Dépenses - France vis-à-vis Reste du monde - CVS</t>
  </si>
  <si>
    <t>Code série :</t>
  </si>
  <si>
    <t>BPM6.M.S.FR.W1.S1.S1.T.B.S._Z._Z._Z.EUR._T._X.N.ALL</t>
  </si>
  <si>
    <t>BPM6.M.S.FR.W1.S1.S1.T.C.S._Z._Z._Z.EUR._T._X.N.ALL</t>
  </si>
  <si>
    <t>BPM6.M.S.FR.W1.S1.S1.T.D.S._Z._Z._Z.EUR._T._X.N.ALL</t>
  </si>
  <si>
    <t>Unité :</t>
  </si>
  <si>
    <t>Euro (EUR)</t>
  </si>
  <si>
    <t>Magnitude :</t>
  </si>
  <si>
    <t>Millions (6)</t>
  </si>
  <si>
    <t>Solde</t>
  </si>
  <si>
    <t>Recettes</t>
  </si>
  <si>
    <t>Dépenses</t>
  </si>
  <si>
    <t>S1 2008</t>
  </si>
  <si>
    <t>S2 2008</t>
  </si>
  <si>
    <t>S1 2009</t>
  </si>
  <si>
    <t>S2 2009</t>
  </si>
  <si>
    <t>S1 2010</t>
  </si>
  <si>
    <t>S2 2010</t>
  </si>
  <si>
    <t>S1 2011</t>
  </si>
  <si>
    <t>S2 2011</t>
  </si>
  <si>
    <t>S1 2012</t>
  </si>
  <si>
    <t>S2 2012</t>
  </si>
  <si>
    <t>S1 2013</t>
  </si>
  <si>
    <t>S2 2013</t>
  </si>
  <si>
    <t>S1 2014</t>
  </si>
  <si>
    <t>S2 2014</t>
  </si>
  <si>
    <t>S1 2015</t>
  </si>
  <si>
    <t>S2 2015</t>
  </si>
  <si>
    <t>S1 2016</t>
  </si>
  <si>
    <t>S2 2016</t>
  </si>
  <si>
    <t>S1 2017</t>
  </si>
  <si>
    <t>S2 2017</t>
  </si>
  <si>
    <t>S1 2018</t>
  </si>
  <si>
    <t>S2 2018</t>
  </si>
  <si>
    <t>S1 2019</t>
  </si>
  <si>
    <t>S2 2019</t>
  </si>
  <si>
    <t>S1 2020</t>
  </si>
  <si>
    <t>S2 2020</t>
  </si>
  <si>
    <t>S1 2021</t>
  </si>
  <si>
    <t>S2 2021</t>
  </si>
  <si>
    <t>S1 2022</t>
  </si>
  <si>
    <t>S2 2022</t>
  </si>
  <si>
    <t>Solde (échelle de gauche)</t>
  </si>
  <si>
    <t>écart au niveau d'équilibre du taux de change effectif réel</t>
  </si>
  <si>
    <t>TIME</t>
  </si>
  <si>
    <t>Belgique</t>
  </si>
  <si>
    <t>Estonie</t>
  </si>
  <si>
    <t>Irlande</t>
  </si>
  <si>
    <t>Grèce</t>
  </si>
  <si>
    <t>Croatie</t>
  </si>
  <si>
    <t>Chypre</t>
  </si>
  <si>
    <t>Lettonie</t>
  </si>
  <si>
    <t>Lituanie</t>
  </si>
  <si>
    <t>Luxembourg</t>
  </si>
  <si>
    <t>Malte</t>
  </si>
  <si>
    <t>Autriche</t>
  </si>
  <si>
    <t>Portugal</t>
  </si>
  <si>
    <t>Slovénie</t>
  </si>
  <si>
    <t>Slovaquie</t>
  </si>
  <si>
    <t>Finlande</t>
  </si>
  <si>
    <t>Balance du compte des transactions courantes - données annuelles [TIPSBP20]</t>
  </si>
  <si>
    <t>Ouvrir la page produit</t>
  </si>
  <si>
    <t>Ouvrir dans le Data Browser</t>
  </si>
  <si>
    <t>Balance courante</t>
  </si>
  <si>
    <t>Principaux postes de la balance des paiements et de la position extérieure en pourcentage du PIB (BPM6) [BOP_GDP6_Q__custom_6640746]</t>
  </si>
  <si>
    <r>
      <t xml:space="preserve">Echanges et solde FAB/FAB </t>
    </r>
    <r>
      <rPr>
        <b/>
        <vertAlign val="superscript"/>
        <sz val="12"/>
        <rFont val="Roboto"/>
      </rPr>
      <t>(1)</t>
    </r>
    <r>
      <rPr>
        <b/>
        <sz val="12"/>
        <rFont val="Roboto"/>
      </rPr>
      <t xml:space="preserve"> en milliards d’euros</t>
    </r>
  </si>
  <si>
    <t>En Md€</t>
  </si>
  <si>
    <r>
      <t xml:space="preserve">Exportations FAB </t>
    </r>
    <r>
      <rPr>
        <b/>
        <vertAlign val="superscript"/>
        <sz val="10"/>
        <rFont val="Roboto"/>
      </rPr>
      <t>(1)</t>
    </r>
  </si>
  <si>
    <t>Mensuel</t>
  </si>
  <si>
    <r>
      <t xml:space="preserve">Moyenne centrée sur 3 mois </t>
    </r>
    <r>
      <rPr>
        <vertAlign val="superscript"/>
        <sz val="10"/>
        <rFont val="Roboto"/>
      </rPr>
      <t>(2)</t>
    </r>
  </si>
  <si>
    <r>
      <t xml:space="preserve">Importations FAB </t>
    </r>
    <r>
      <rPr>
        <b/>
        <vertAlign val="superscript"/>
        <sz val="10"/>
        <rFont val="Roboto"/>
      </rPr>
      <t>(1)</t>
    </r>
  </si>
  <si>
    <t>Exportations biens</t>
  </si>
  <si>
    <t>Importations biens</t>
  </si>
  <si>
    <t>Data extracted on 04/07/2023 17:09:42 from [ESTAT]</t>
  </si>
  <si>
    <t>Main Balance of Payments and International Investment Position items as share of GDP (BPM6) [BOP_GDP6_Q__custom_6761863]</t>
  </si>
  <si>
    <t xml:space="preserve">Last updated: </t>
  </si>
  <si>
    <t>04/07/2023 11:00</t>
  </si>
  <si>
    <t>International Investment Position by Indicator: Net International Investment Position (With Fund Record), US Dollars</t>
  </si>
  <si>
    <t>Millions of U.S. Dollars</t>
  </si>
  <si>
    <t>Austria</t>
  </si>
  <si>
    <t>K -45,369.1</t>
  </si>
  <si>
    <t>...</t>
  </si>
  <si>
    <t>Belgium</t>
  </si>
  <si>
    <t>K 209,805.3</t>
  </si>
  <si>
    <t>Germany</t>
  </si>
  <si>
    <t>Italy</t>
  </si>
  <si>
    <t>Japan</t>
  </si>
  <si>
    <t>Netherlands, The</t>
  </si>
  <si>
    <t>Spain</t>
  </si>
  <si>
    <t>Sweden</t>
  </si>
  <si>
    <t>K -34,784.9</t>
  </si>
  <si>
    <t>United Kingdom</t>
  </si>
  <si>
    <t>United States</t>
  </si>
  <si>
    <t>Billion of U.S. Dollars</t>
  </si>
  <si>
    <t>GDP, current prices (Billions of U.S. dollars)</t>
  </si>
  <si>
    <t>Netherlands</t>
  </si>
  <si>
    <t>AMECO Eurostat</t>
  </si>
  <si>
    <t xml:space="preserve">Share of exports of goods in world exports including intra EU exports :- Foreign trade statistics </t>
  </si>
  <si>
    <t>2023p</t>
  </si>
  <si>
    <t>2024p</t>
  </si>
  <si>
    <t>BPM6.M.S.FR.W1.S1.S1.T.B.SC._Z._Z._Z.EUR._T._X.N.ALL</t>
  </si>
  <si>
    <t>Source :</t>
  </si>
  <si>
    <t xml:space="preserve"> Services - Solde </t>
  </si>
  <si>
    <t xml:space="preserve">Transport - Solde </t>
  </si>
  <si>
    <t xml:space="preserve">Voyages - Solde </t>
  </si>
  <si>
    <t xml:space="preserve"> Services  - Recettes</t>
  </si>
  <si>
    <t xml:space="preserve"> Transport - Recettes </t>
  </si>
  <si>
    <t xml:space="preserve"> Voyages - Recettes</t>
  </si>
  <si>
    <t xml:space="preserve">Services - Dépenses </t>
  </si>
  <si>
    <t xml:space="preserve">Transport  - Dépenses </t>
  </si>
  <si>
    <t xml:space="preserve"> Voyages - Dépenses </t>
  </si>
  <si>
    <t xml:space="preserve"> Autres services - Solde </t>
  </si>
  <si>
    <t xml:space="preserve"> Autres services  - Recettes</t>
  </si>
  <si>
    <t xml:space="preserve">Autres services - Dépenses </t>
  </si>
  <si>
    <t xml:space="preserve"> Transport - Exportations</t>
  </si>
  <si>
    <t xml:space="preserve">Transport  - Importations </t>
  </si>
  <si>
    <t xml:space="preserve"> Voyages - Exportations</t>
  </si>
  <si>
    <t xml:space="preserve"> Voyages - Importations </t>
  </si>
  <si>
    <t xml:space="preserve"> Autres services  - Exportations</t>
  </si>
  <si>
    <t xml:space="preserve">Autres services - Importations </t>
  </si>
  <si>
    <t>Transactions courantes - Services - Transport - Ensemble de l'économie - Solde - France vis-à-vis Reste du monde - CVS</t>
  </si>
  <si>
    <t>Transactions courantes - Services - Voyages - Ensemble de l'économie - Solde - France vis-à-vis Reste du monde - CVS</t>
  </si>
  <si>
    <t>BPM6.M.S.FR.W1.S1.S1.T.B.SD._Z._Z._Z.EUR._T._X.N.ALL</t>
  </si>
  <si>
    <t xml:space="preserve">Solde Service </t>
  </si>
  <si>
    <t>Transport</t>
  </si>
  <si>
    <t xml:space="preserve">Voyage </t>
  </si>
  <si>
    <t>Autre services</t>
  </si>
  <si>
    <t xml:space="preserve">Solde des service </t>
  </si>
  <si>
    <t>Transports</t>
  </si>
  <si>
    <t>Voyages</t>
  </si>
  <si>
    <t>Autres services</t>
  </si>
  <si>
    <t xml:space="preserve">Solde des services </t>
  </si>
  <si>
    <t>Ensemble de données : Principaux indicateurs économiques publication</t>
  </si>
  <si>
    <t>Juin-2023</t>
  </si>
  <si>
    <t>Pays</t>
  </si>
  <si>
    <t>mesure</t>
  </si>
  <si>
    <t>Unité</t>
  </si>
  <si>
    <t/>
  </si>
  <si>
    <t>Données extraites le 06 Jul 2023 20:42 UTC (GMT), de OECD.Stat</t>
  </si>
  <si>
    <t>Légende:</t>
  </si>
  <si>
    <t xml:space="preserve">UE 27  </t>
  </si>
  <si>
    <t>Zone euro</t>
  </si>
  <si>
    <t>Fréquence (relative au temps)</t>
  </si>
  <si>
    <t>Unité de mesure</t>
  </si>
  <si>
    <t>:</t>
  </si>
  <si>
    <t>Suisse</t>
  </si>
  <si>
    <t>Valeur spéciale</t>
  </si>
  <si>
    <t>Non disponible</t>
  </si>
  <si>
    <t>UE 27</t>
  </si>
  <si>
    <t>Données extraites le07/07/2023 14:40:57 depuis [ESTAT]</t>
  </si>
  <si>
    <t>Prix à l'importation dans l'industrie - données annuelles [STS_INPI_A__custom_6825334]</t>
  </si>
  <si>
    <t>06/07/2023 11:00</t>
  </si>
  <si>
    <t>Annuel</t>
  </si>
  <si>
    <t>Indicateur de conjoncture</t>
  </si>
  <si>
    <t>Indices des prix à l'importation</t>
  </si>
  <si>
    <t>Classification statistique des produits associée aux activités (CPA 2.1)</t>
  </si>
  <si>
    <t>"Produits des industries extractives; produits manufacturés; électricité, gaz, vapeur et air conditionné"</t>
  </si>
  <si>
    <t>Désaisonnalisation</t>
  </si>
  <si>
    <t>Données non ajustées (c.à.d. ni désaisonnalisées ni corrigées des effets de calendrier)</t>
  </si>
  <si>
    <t>Indice, 2015=100</t>
  </si>
  <si>
    <t>Données extraites le07/07/2023 16:58:48 depuis [ESTAT]</t>
  </si>
  <si>
    <t>Prix à l'importation dans l'industrie - données annuelles [STS_INPI_A__custom_6826958]</t>
  </si>
  <si>
    <t>GRI - biens d'investissement</t>
  </si>
  <si>
    <t>Données extraites le07/07/2023 17:00:57 depuis [ESTAT]</t>
  </si>
  <si>
    <t>Prix à l'importation dans l'industrie - données annuelles [STS_INPI_A__custom_6826975]</t>
  </si>
  <si>
    <t>GRI - biens de consommation</t>
  </si>
  <si>
    <t>Coûts unitaires de la main d'oeuvre - Ensemble de l'économie, c.v.s</t>
  </si>
  <si>
    <t>Niveau, ratio ou indice</t>
  </si>
  <si>
    <t>Données extraites le07/07/2023 14:28:41 depuis [ESTAT]</t>
  </si>
  <si>
    <t>Taux de change effectifs des pays industrialisés - données annuelles [ERT_EFF_IC_A__custom_6825194]</t>
  </si>
  <si>
    <t>29/06/2023 11:00</t>
  </si>
  <si>
    <t>Taux de change</t>
  </si>
  <si>
    <t>Taux de change effectif réel (déflateur: coût unitaire de la main d'oeuvre dans l'économie totale - 37 partenaires commerciaux - pays industriels)</t>
  </si>
  <si>
    <t>Données extraites le07/07/2023 14:30:19 depuis [ESTAT]</t>
  </si>
  <si>
    <t>Taux de change effectif réel (déflateur: indice des prix à la consommation - 37 partenaires commerciaux - pays industriels)</t>
  </si>
  <si>
    <t>Sociétés non financières</t>
  </si>
  <si>
    <t>Ménages ; ISBLM</t>
  </si>
  <si>
    <t>Sociétés financières</t>
  </si>
  <si>
    <t>Administrations publiques</t>
  </si>
  <si>
    <t>Epargne nette nationale</t>
  </si>
  <si>
    <t>Epargne nationale nette</t>
  </si>
  <si>
    <t xml:space="preserve">Italie </t>
  </si>
  <si>
    <t>Zone euro (échelle de droite)</t>
  </si>
  <si>
    <t>Indice des prix à la consommation &gt; Prix harmonisés &gt; Total &gt; Total</t>
  </si>
  <si>
    <t>Glissement annuel</t>
  </si>
  <si>
    <t>Janv-2016</t>
  </si>
  <si>
    <t>Févr-2016</t>
  </si>
  <si>
    <t>Mars-2016</t>
  </si>
  <si>
    <t>Avr-2016</t>
  </si>
  <si>
    <t>Mai-2016</t>
  </si>
  <si>
    <t>Juin-2016</t>
  </si>
  <si>
    <t>Juil-2016</t>
  </si>
  <si>
    <t>Août-2016</t>
  </si>
  <si>
    <t>Sept-2016</t>
  </si>
  <si>
    <t>Oct-2016</t>
  </si>
  <si>
    <t>Nov-2016</t>
  </si>
  <si>
    <t>Déc-2016</t>
  </si>
  <si>
    <t>Janv-2017</t>
  </si>
  <si>
    <t>Févr-2017</t>
  </si>
  <si>
    <t>Mars-2017</t>
  </si>
  <si>
    <t>Avr-2017</t>
  </si>
  <si>
    <t>Mai-2017</t>
  </si>
  <si>
    <t>Juin-2017</t>
  </si>
  <si>
    <t>Juil-2017</t>
  </si>
  <si>
    <t>Août-2017</t>
  </si>
  <si>
    <t>Sept-2017</t>
  </si>
  <si>
    <t>Oct-2017</t>
  </si>
  <si>
    <t>Nov-2017</t>
  </si>
  <si>
    <t>Déc-2017</t>
  </si>
  <si>
    <t>Janv-2018</t>
  </si>
  <si>
    <t>Févr-2018</t>
  </si>
  <si>
    <t>Mars-2018</t>
  </si>
  <si>
    <t>Avr-2018</t>
  </si>
  <si>
    <t>Mai-2018</t>
  </si>
  <si>
    <t>Juin-2018</t>
  </si>
  <si>
    <t>Juil-2018</t>
  </si>
  <si>
    <t>Août-2018</t>
  </si>
  <si>
    <t>Sept-2018</t>
  </si>
  <si>
    <t>Oct-2018</t>
  </si>
  <si>
    <t>Nov-2018</t>
  </si>
  <si>
    <t>Déc-2018</t>
  </si>
  <si>
    <t>Indice des prix à la consommation &gt; Prix harmonisés &gt; Energie &gt; Total</t>
  </si>
  <si>
    <t>République tchèque</t>
  </si>
  <si>
    <t>Danemark</t>
  </si>
  <si>
    <t>Hongrie</t>
  </si>
  <si>
    <t>Islande</t>
  </si>
  <si>
    <t>Norvège</t>
  </si>
  <si>
    <t>Pologne</t>
  </si>
  <si>
    <t>République slovaque</t>
  </si>
  <si>
    <t>Türkiye</t>
  </si>
  <si>
    <t>Union européenne – 27 pays (à partir du 01/02/2020)</t>
  </si>
  <si>
    <t>Zone euro (20 pays)</t>
  </si>
  <si>
    <t>Données extraites le 08 Jul 2023 19:03 UTC (GMT), de OECD.Stat</t>
  </si>
  <si>
    <t>Étiquettes de lignes</t>
  </si>
  <si>
    <t>Lib_A129</t>
  </si>
  <si>
    <t>Juin 2020</t>
  </si>
  <si>
    <t>Juillet 2020</t>
  </si>
  <si>
    <t>Août 2020</t>
  </si>
  <si>
    <t>Septembre 2020</t>
  </si>
  <si>
    <t>Octobre 2020</t>
  </si>
  <si>
    <t>Novembre 2020</t>
  </si>
  <si>
    <t>Décembre 2020</t>
  </si>
  <si>
    <t>Janvier 2021</t>
  </si>
  <si>
    <t>Février 2021</t>
  </si>
  <si>
    <t>Mars 2021</t>
  </si>
  <si>
    <t>Avril 2021</t>
  </si>
  <si>
    <t>Mai 2021</t>
  </si>
  <si>
    <t>Juin 2021</t>
  </si>
  <si>
    <t>Juillet 2021</t>
  </si>
  <si>
    <t>Août 2021</t>
  </si>
  <si>
    <t>Septembre 2021</t>
  </si>
  <si>
    <t>Octobre 2021</t>
  </si>
  <si>
    <t>Novembre 2021</t>
  </si>
  <si>
    <t>Décembre 2021</t>
  </si>
  <si>
    <t>Janvier 2022</t>
  </si>
  <si>
    <t>Février 2022</t>
  </si>
  <si>
    <t>Mars 2022</t>
  </si>
  <si>
    <t>Avril 2022</t>
  </si>
  <si>
    <t>Mai 2022</t>
  </si>
  <si>
    <t>Juin 2022</t>
  </si>
  <si>
    <t>Juillet 2022</t>
  </si>
  <si>
    <t>Août 2022</t>
  </si>
  <si>
    <t>Septembre 2022</t>
  </si>
  <si>
    <t>Octobre 2022</t>
  </si>
  <si>
    <t>Novembre 2022</t>
  </si>
  <si>
    <t>Décembre 2022</t>
  </si>
  <si>
    <t>Janvier 2023</t>
  </si>
  <si>
    <t>Février 2023</t>
  </si>
  <si>
    <t>Mars 2023</t>
  </si>
  <si>
    <t>Avril 2023</t>
  </si>
  <si>
    <t>Mai 2023</t>
  </si>
  <si>
    <t>somme 2021</t>
  </si>
  <si>
    <t>C30C</t>
  </si>
  <si>
    <t>Aéronefs et engins spatiaux</t>
  </si>
  <si>
    <t>C21Z</t>
  </si>
  <si>
    <t>Produits pharmaceutiques de base et préparations pharmaceutiques</t>
  </si>
  <si>
    <t>C29A</t>
  </si>
  <si>
    <t>Véhicules automobiles ; carrosseries automobiles ; remorques et semi-remorques</t>
  </si>
  <si>
    <t>C20A</t>
  </si>
  <si>
    <t>Produits chimiques, engrais, plastiques et caoutchouc synthétique</t>
  </si>
  <si>
    <t>C28A</t>
  </si>
  <si>
    <t>Machines et équipements d'usage général</t>
  </si>
  <si>
    <t>C20C</t>
  </si>
  <si>
    <t>Autres produits chimiques, fibres artificielles ou synthétiques</t>
  </si>
  <si>
    <t>C27B</t>
  </si>
  <si>
    <t>Autres équipements électriques</t>
  </si>
  <si>
    <t>C11Z</t>
  </si>
  <si>
    <t>Boissons</t>
  </si>
  <si>
    <t>C20B</t>
  </si>
  <si>
    <t>Savons, produits d'entretien et parfums</t>
  </si>
  <si>
    <t>A01Z</t>
  </si>
  <si>
    <t>Produits de l'agriculture et de la chasse</t>
  </si>
  <si>
    <t>C15Z</t>
  </si>
  <si>
    <t>Cuir et articles en cuir</t>
  </si>
  <si>
    <t>C24A</t>
  </si>
  <si>
    <t>Produits sidérurgiques et de première transformation de l'acier</t>
  </si>
  <si>
    <t>C29B</t>
  </si>
  <si>
    <t>Equipements automobiles</t>
  </si>
  <si>
    <t>C14Z</t>
  </si>
  <si>
    <t>Articles d'habillement</t>
  </si>
  <si>
    <t>C22B</t>
  </si>
  <si>
    <t>Produits en plastique</t>
  </si>
  <si>
    <t>C26E</t>
  </si>
  <si>
    <t>Instruments de mesure, d'essai et de navigation ; horlogerie</t>
  </si>
  <si>
    <t>C25E</t>
  </si>
  <si>
    <t>Coutellerie, outillage, quincaillerie et autres ouvrages en métaux</t>
  </si>
  <si>
    <t>C10H</t>
  </si>
  <si>
    <t>Autres produits alimentaires</t>
  </si>
  <si>
    <t>C26A</t>
  </si>
  <si>
    <t>Composants et cartes électroniques</t>
  </si>
  <si>
    <t>C24B</t>
  </si>
  <si>
    <t>Métaux précieux et autres métaux non ferreux communs</t>
  </si>
  <si>
    <t>C28D</t>
  </si>
  <si>
    <t>Autres machines d'usage spécifique</t>
  </si>
  <si>
    <t>C10E</t>
  </si>
  <si>
    <t>Produits laitiers</t>
  </si>
  <si>
    <t>C19Z</t>
  </si>
  <si>
    <t>Produits de la cokéfaction et du raffinage</t>
  </si>
  <si>
    <t>E38Z</t>
  </si>
  <si>
    <t>Déchets ; récupération de matériaux</t>
  </si>
  <si>
    <t>D35A</t>
  </si>
  <si>
    <t>Electricité, transport et distribution d'électricité</t>
  </si>
  <si>
    <t>C32A</t>
  </si>
  <si>
    <t>Articles de joaillerie et bijouterie ; instruments de musique</t>
  </si>
  <si>
    <t>C32B</t>
  </si>
  <si>
    <t>Instruments et fournitures à usage médical et dentaire</t>
  </si>
  <si>
    <t>C10A</t>
  </si>
  <si>
    <t>Viande et produits à base de viande</t>
  </si>
  <si>
    <t>C22A</t>
  </si>
  <si>
    <t>Produits en caoutchouc</t>
  </si>
  <si>
    <t>C13Z</t>
  </si>
  <si>
    <t>Produits de l'industrie textile</t>
  </si>
  <si>
    <t>C32C</t>
  </si>
  <si>
    <t>Articles de sport, jeux et jouets, autres produits manufacturés n.c.a.</t>
  </si>
  <si>
    <t>C17A</t>
  </si>
  <si>
    <t>Pâte à papier, papier et carton</t>
  </si>
  <si>
    <t>C26B</t>
  </si>
  <si>
    <t>Ordinateurs et équipements périphériques</t>
  </si>
  <si>
    <t>C26C</t>
  </si>
  <si>
    <t>Equipements de communication</t>
  </si>
  <si>
    <t>C28B</t>
  </si>
  <si>
    <t>Machines agricoles et forestières</t>
  </si>
  <si>
    <t>C10K</t>
  </si>
  <si>
    <t>Aliments pour animaux</t>
  </si>
  <si>
    <t>C23A</t>
  </si>
  <si>
    <t>Verre et articles en verre</t>
  </si>
  <si>
    <t>C23B</t>
  </si>
  <si>
    <t>Autres produits minéraux non métalliques hors verre</t>
  </si>
  <si>
    <t>C10F</t>
  </si>
  <si>
    <t>Produits du travail des grains et produits amylacés</t>
  </si>
  <si>
    <t>C16Z</t>
  </si>
  <si>
    <t>Bois, articles en bois et en liège ; vannerie et sparterie</t>
  </si>
  <si>
    <t>C10G</t>
  </si>
  <si>
    <t>Produits de boulangerie-pâtisserie et pâtes alimentaires</t>
  </si>
  <si>
    <t>C27A</t>
  </si>
  <si>
    <t>Appareils ménagers</t>
  </si>
  <si>
    <t>C17B</t>
  </si>
  <si>
    <t>Articles en papier ou en carton</t>
  </si>
  <si>
    <t>C10C</t>
  </si>
  <si>
    <t>Produits à base de fruits et légumes</t>
  </si>
  <si>
    <t>B06Z</t>
  </si>
  <si>
    <t>Hydrocarbures</t>
  </si>
  <si>
    <t>C31Z</t>
  </si>
  <si>
    <t>Meubles</t>
  </si>
  <si>
    <t>C30A</t>
  </si>
  <si>
    <t>Navires et bateaux</t>
  </si>
  <si>
    <t>C26F</t>
  </si>
  <si>
    <t>Equipements d'irradiation médicale, électromédicaux et thérapeutiques</t>
  </si>
  <si>
    <t>C10D</t>
  </si>
  <si>
    <t>Huiles et graisses végétales et animales</t>
  </si>
  <si>
    <t>C26D</t>
  </si>
  <si>
    <t>Produits électroniques grand public</t>
  </si>
  <si>
    <t>J58Z</t>
  </si>
  <si>
    <t>Édition</t>
  </si>
  <si>
    <t>R90Z</t>
  </si>
  <si>
    <t>Tableau gravures scuplture</t>
  </si>
  <si>
    <t>C26G</t>
  </si>
  <si>
    <t>Matériels optique et photographique ; supports magnétiques et optiques</t>
  </si>
  <si>
    <t>C30E</t>
  </si>
  <si>
    <t>Matériels de transport n.c.a.</t>
  </si>
  <si>
    <t>C28C</t>
  </si>
  <si>
    <t>Machines de formage des métaux et machines-outils</t>
  </si>
  <si>
    <t>C10B</t>
  </si>
  <si>
    <t>Préparationsà base de poisson et de produits de la pêche</t>
  </si>
  <si>
    <t>A03Z</t>
  </si>
  <si>
    <t>Produits de la pêche et de l'aquaculture</t>
  </si>
  <si>
    <t>C25A</t>
  </si>
  <si>
    <t>Eléments en métal pour la construction</t>
  </si>
  <si>
    <t>C30B</t>
  </si>
  <si>
    <t>Locomotives et autre matériel ferroviaire roulant</t>
  </si>
  <si>
    <t>C25B</t>
  </si>
  <si>
    <t>Réservoirs, citernes et conteneurs métalliques ; générateurs de vapeur</t>
  </si>
  <si>
    <t>J59Z</t>
  </si>
  <si>
    <t>Vidéo ; enregistrement sonore et édition musicale</t>
  </si>
  <si>
    <t>B08Z</t>
  </si>
  <si>
    <t>Autres produits des industries extractives</t>
  </si>
  <si>
    <t>A02Z</t>
  </si>
  <si>
    <t>Produits sylvicoles</t>
  </si>
  <si>
    <t>R91Z</t>
  </si>
  <si>
    <t>Collection antiquités</t>
  </si>
  <si>
    <t>C12Z</t>
  </si>
  <si>
    <t>Produits à base de tabac</t>
  </si>
  <si>
    <t>C24C</t>
  </si>
  <si>
    <t>Travaux de fonderie</t>
  </si>
  <si>
    <t>B07Z</t>
  </si>
  <si>
    <t>Minerais métalliques</t>
  </si>
  <si>
    <t>B05Z</t>
  </si>
  <si>
    <t>Houille et lignite</t>
  </si>
  <si>
    <t>C25C</t>
  </si>
  <si>
    <t>Armes et munitions</t>
  </si>
  <si>
    <t>C18Z</t>
  </si>
  <si>
    <t>Travaux d'impression et de reproduction</t>
  </si>
  <si>
    <t>M74Z</t>
  </si>
  <si>
    <t>Autres services spécialisés, scientifiques et techniques</t>
  </si>
  <si>
    <t>M71Z</t>
  </si>
  <si>
    <t>Services d'architecture et d'ingénierie</t>
  </si>
  <si>
    <t>D35B</t>
  </si>
  <si>
    <t>Gaz manufacturé</t>
  </si>
  <si>
    <t>E37Z</t>
  </si>
  <si>
    <t>Collecte et traitement des eaux usées ; boues d'épuration</t>
  </si>
  <si>
    <t>S96Z</t>
  </si>
  <si>
    <t>Autres services personnels</t>
  </si>
  <si>
    <t>source : Douanes</t>
  </si>
  <si>
    <t>https://lekiosque.finances.gouv.fr/site_fr/telechargement/telechargement_conjoncture.asp</t>
  </si>
  <si>
    <t xml:space="preserve"> Juin 2020</t>
  </si>
  <si>
    <t>Moyenne 2021</t>
  </si>
  <si>
    <t>Variation des exportations (%) par rapport à la moyenne des exportations en 2021- échelle de droite</t>
  </si>
  <si>
    <t>Variation des importations (%) par rapport à la moyenne des exportations en 2021 - échelle de droite</t>
  </si>
  <si>
    <t>Souce: FMI</t>
  </si>
  <si>
    <t>Banque de France</t>
  </si>
  <si>
    <t>source</t>
  </si>
  <si>
    <r>
      <rPr>
        <sz val="11"/>
        <color indexed="8"/>
        <rFont val="Calibri"/>
        <family val="2"/>
      </rPr>
      <t>É</t>
    </r>
    <r>
      <rPr>
        <sz val="11"/>
        <color theme="1"/>
        <rFont val="Calibri"/>
        <family val="2"/>
        <scheme val="minor"/>
      </rPr>
      <t>tats-Unis</t>
    </r>
  </si>
  <si>
    <t>Exportations (échelle de droite)</t>
  </si>
  <si>
    <t>Importations (échelle de droite)</t>
  </si>
  <si>
    <t>Capacité et besoin de financement, en % du PIB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</si>
</sst>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"/>
    <numFmt numFmtId="165" formatCode="0.0%"/>
    <numFmt numFmtId="166" formatCode="#,##0.00_ ;\-#,##0.00\ "/>
    <numFmt numFmtId="167" formatCode="#,##0.##########"/>
    <numFmt numFmtId="168" formatCode="#,##0.0_ ;\-#,##0.0\ "/>
    <numFmt numFmtId="169" formatCode="[$-40C]mmm\-yy;@"/>
  </numFmts>
  <fonts count="38">
    <font>
      <sz val="11"/>
      <color theme="1"/>
      <name val="Calibri"/>
      <family val="2"/>
      <scheme val="minor"/>
    </font>
    <font>
      <b/>
      <u/>
      <sz val="9"/>
      <color indexed="18"/>
      <name val="Verdana"/>
      <family val="2"/>
    </font>
    <font>
      <sz val="8"/>
      <name val="Arial"/>
      <family val="2"/>
    </font>
    <font>
      <u/>
      <sz val="8"/>
      <name val="Verdana"/>
      <family val="2"/>
    </font>
    <font>
      <sz val="9"/>
      <name val="Roboto"/>
    </font>
    <font>
      <sz val="10"/>
      <name val="Roboto"/>
    </font>
    <font>
      <i/>
      <sz val="9"/>
      <name val="Roboto"/>
    </font>
    <font>
      <b/>
      <sz val="11"/>
      <name val="Arial"/>
    </font>
    <font>
      <u/>
      <sz val="9"/>
      <color indexed="12"/>
      <name val="Arial"/>
    </font>
    <font>
      <b/>
      <sz val="12"/>
      <name val="Roboto"/>
    </font>
    <font>
      <b/>
      <vertAlign val="superscript"/>
      <sz val="12"/>
      <name val="Roboto"/>
    </font>
    <font>
      <sz val="10"/>
      <name val="Arial"/>
      <family val="2"/>
    </font>
    <font>
      <b/>
      <sz val="10"/>
      <name val="Roboto"/>
    </font>
    <font>
      <b/>
      <vertAlign val="superscript"/>
      <sz val="10"/>
      <name val="Roboto"/>
    </font>
    <font>
      <vertAlign val="superscript"/>
      <sz val="10"/>
      <name val="Roboto"/>
    </font>
    <font>
      <sz val="10"/>
      <name val="MS Sans Serif"/>
    </font>
    <font>
      <b/>
      <sz val="10"/>
      <name val="MS Sans Serif"/>
    </font>
    <font>
      <b/>
      <sz val="12"/>
      <name val="Arial"/>
    </font>
    <font>
      <sz val="8"/>
      <name val="Arial"/>
    </font>
    <font>
      <b/>
      <sz val="8"/>
      <color indexed="9"/>
      <name val="Verdana"/>
      <family val="2"/>
    </font>
    <font>
      <sz val="8"/>
      <color indexed="9"/>
      <name val="Verdana"/>
      <family val="2"/>
    </font>
    <font>
      <b/>
      <sz val="8"/>
      <name val="Verdana"/>
      <family val="2"/>
    </font>
    <font>
      <b/>
      <sz val="9"/>
      <color indexed="10"/>
      <name val="Courier New"/>
      <family val="3"/>
    </font>
    <font>
      <sz val="8"/>
      <name val="Verdana"/>
      <family val="2"/>
    </font>
    <font>
      <sz val="9"/>
      <color indexed="81"/>
      <name val="Tahoma"/>
      <charset val="1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u/>
      <sz val="8"/>
      <color indexed="9"/>
      <name val="Verdana"/>
      <family val="2"/>
    </font>
    <font>
      <b/>
      <sz val="11"/>
      <name val="Arial"/>
      <family val="2"/>
    </font>
    <font>
      <u/>
      <sz val="9"/>
      <color indexed="12"/>
      <name val="Arial"/>
      <family val="2"/>
    </font>
    <font>
      <sz val="10"/>
      <name val="Arial Unicode MS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595959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6F6F6"/>
      </patternFill>
    </fill>
    <fill>
      <patternFill patternType="solid">
        <fgColor rgb="FF00A1E3"/>
        <bgColor indexed="64"/>
      </patternFill>
    </fill>
    <fill>
      <patternFill patternType="solid">
        <fgColor rgb="FFC4D8ED"/>
        <bgColor indexed="64"/>
      </patternFill>
    </fill>
    <fill>
      <patternFill patternType="mediumGray">
        <fgColor rgb="FFC0C0C0"/>
        <bgColor rgb="FFFFFFFF"/>
      </patternFill>
    </fill>
    <fill>
      <patternFill patternType="solid">
        <fgColor rgb="FFF0F8FF"/>
        <bgColor indexed="64"/>
      </patternFill>
    </fill>
    <fill>
      <patternFill patternType="solid">
        <fgColor rgb="FF4669AF"/>
      </patternFill>
    </fill>
    <fill>
      <patternFill patternType="solid">
        <fgColor rgb="FFDCE6F1"/>
      </patternFill>
    </fill>
    <fill>
      <patternFill patternType="solid">
        <fgColor rgb="FF2973BD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7">
    <xf numFmtId="0" fontId="0" fillId="0" borderId="0"/>
    <xf numFmtId="0" fontId="34" fillId="0" borderId="0" applyNumberFormat="0" applyFill="0" applyBorder="0" applyAlignment="0" applyProtection="0"/>
    <xf numFmtId="0" fontId="35" fillId="0" borderId="0"/>
    <xf numFmtId="0" fontId="15" fillId="0" borderId="0"/>
    <xf numFmtId="0" fontId="11" fillId="0" borderId="0"/>
    <xf numFmtId="9" fontId="33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100">
    <xf numFmtId="0" fontId="0" fillId="0" borderId="0" xfId="0"/>
    <xf numFmtId="0" fontId="0" fillId="0" borderId="0" xfId="0" applyFill="1"/>
    <xf numFmtId="0" fontId="1" fillId="0" borderId="3" xfId="2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0" xfId="0" applyAlignment="1"/>
    <xf numFmtId="0" fontId="34" fillId="0" borderId="0" xfId="1"/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5" fillId="0" borderId="0" xfId="0" applyFont="1"/>
    <xf numFmtId="0" fontId="6" fillId="0" borderId="0" xfId="0" applyFont="1"/>
    <xf numFmtId="0" fontId="0" fillId="0" borderId="0" xfId="0" applyNumberFormat="1"/>
    <xf numFmtId="17" fontId="0" fillId="0" borderId="0" xfId="0" applyNumberFormat="1"/>
    <xf numFmtId="0" fontId="0" fillId="0" borderId="0" xfId="0" applyAlignment="1">
      <alignment horizontal="center"/>
    </xf>
    <xf numFmtId="0" fontId="7" fillId="0" borderId="0" xfId="0" applyFont="1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5" fillId="0" borderId="0" xfId="4" applyFont="1"/>
    <xf numFmtId="0" fontId="12" fillId="0" borderId="0" xfId="4" applyFont="1"/>
    <xf numFmtId="0" fontId="5" fillId="0" borderId="0" xfId="4" applyFont="1" applyFill="1"/>
    <xf numFmtId="0" fontId="5" fillId="0" borderId="2" xfId="4" applyFont="1" applyBorder="1"/>
    <xf numFmtId="14" fontId="5" fillId="0" borderId="2" xfId="0" applyNumberFormat="1" applyFont="1" applyFill="1" applyBorder="1" applyAlignment="1">
      <alignment horizontal="right"/>
    </xf>
    <xf numFmtId="0" fontId="12" fillId="0" borderId="0" xfId="4" applyFont="1" applyBorder="1"/>
    <xf numFmtId="14" fontId="5" fillId="0" borderId="0" xfId="0" applyNumberFormat="1" applyFont="1" applyFill="1" applyBorder="1" applyAlignment="1">
      <alignment horizontal="right"/>
    </xf>
    <xf numFmtId="0" fontId="5" fillId="0" borderId="0" xfId="4" applyFont="1" applyBorder="1" applyAlignment="1">
      <alignment horizontal="left" indent="1"/>
    </xf>
    <xf numFmtId="164" fontId="5" fillId="0" borderId="0" xfId="0" applyNumberFormat="1" applyFont="1" applyFill="1" applyBorder="1"/>
    <xf numFmtId="0" fontId="5" fillId="0" borderId="1" xfId="4" applyFont="1" applyBorder="1" applyAlignment="1">
      <alignment horizontal="left" indent="1"/>
    </xf>
    <xf numFmtId="164" fontId="5" fillId="0" borderId="1" xfId="0" applyNumberFormat="1" applyFont="1" applyFill="1" applyBorder="1"/>
    <xf numFmtId="164" fontId="5" fillId="0" borderId="0" xfId="0" applyNumberFormat="1" applyFont="1"/>
    <xf numFmtId="0" fontId="5" fillId="0" borderId="0" xfId="0" applyFont="1" applyBorder="1"/>
    <xf numFmtId="165" fontId="5" fillId="0" borderId="0" xfId="5" applyNumberFormat="1" applyFont="1"/>
    <xf numFmtId="0" fontId="15" fillId="0" borderId="0" xfId="3"/>
    <xf numFmtId="17" fontId="15" fillId="0" borderId="0" xfId="3" applyNumberFormat="1"/>
    <xf numFmtId="3" fontId="15" fillId="0" borderId="0" xfId="3" applyNumberFormat="1"/>
    <xf numFmtId="9" fontId="33" fillId="0" borderId="0" xfId="6" applyFont="1"/>
    <xf numFmtId="164" fontId="15" fillId="0" borderId="0" xfId="3" applyNumberFormat="1"/>
    <xf numFmtId="0" fontId="0" fillId="0" borderId="0" xfId="0" applyFill="1" applyProtection="1"/>
    <xf numFmtId="0" fontId="0" fillId="0" borderId="0" xfId="0" applyBorder="1" applyAlignment="1" applyProtection="1">
      <alignment vertical="top"/>
      <protection locked="0"/>
    </xf>
    <xf numFmtId="0" fontId="18" fillId="0" borderId="0" xfId="0" applyFont="1" applyBorder="1" applyAlignment="1" applyProtection="1">
      <alignment vertical="top"/>
      <protection locked="0"/>
    </xf>
    <xf numFmtId="0" fontId="0" fillId="0" borderId="0" xfId="0" applyProtection="1">
      <protection locked="0"/>
    </xf>
    <xf numFmtId="0" fontId="0" fillId="2" borderId="0" xfId="0" applyFill="1" applyProtection="1"/>
    <xf numFmtId="10" fontId="0" fillId="0" borderId="0" xfId="0" applyNumberFormat="1" applyFill="1" applyProtection="1"/>
    <xf numFmtId="0" fontId="36" fillId="0" borderId="0" xfId="0" applyFont="1" applyAlignment="1">
      <alignment horizontal="left"/>
    </xf>
    <xf numFmtId="0" fontId="36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7" fontId="0" fillId="0" borderId="0" xfId="0" applyNumberFormat="1" applyFill="1"/>
    <xf numFmtId="2" fontId="0" fillId="0" borderId="0" xfId="0" applyNumberFormat="1" applyFill="1"/>
    <xf numFmtId="9" fontId="33" fillId="0" borderId="0" xfId="5" applyFont="1" applyFill="1"/>
    <xf numFmtId="0" fontId="20" fillId="4" borderId="3" xfId="0" applyFont="1" applyFill="1" applyBorder="1" applyAlignment="1">
      <alignment horizontal="center" vertical="top" wrapText="1"/>
    </xf>
    <xf numFmtId="0" fontId="21" fillId="5" borderId="3" xfId="0" applyFont="1" applyFill="1" applyBorder="1" applyAlignment="1">
      <alignment wrapText="1"/>
    </xf>
    <xf numFmtId="0" fontId="22" fillId="6" borderId="3" xfId="0" applyFont="1" applyFill="1" applyBorder="1" applyAlignment="1">
      <alignment horizontal="center"/>
    </xf>
    <xf numFmtId="0" fontId="23" fillId="5" borderId="3" xfId="0" applyFont="1" applyFill="1" applyBorder="1" applyAlignment="1">
      <alignment vertical="top" wrapText="1"/>
    </xf>
    <xf numFmtId="166" fontId="2" fillId="0" borderId="3" xfId="0" applyNumberFormat="1" applyFont="1" applyBorder="1" applyAlignment="1">
      <alignment horizontal="right"/>
    </xf>
    <xf numFmtId="0" fontId="3" fillId="5" borderId="3" xfId="0" applyFont="1" applyFill="1" applyBorder="1" applyAlignment="1">
      <alignment vertical="top" wrapText="1"/>
    </xf>
    <xf numFmtId="0" fontId="23" fillId="5" borderId="4" xfId="0" applyFont="1" applyFill="1" applyBorder="1" applyAlignment="1">
      <alignment vertical="top" wrapText="1"/>
    </xf>
    <xf numFmtId="166" fontId="2" fillId="7" borderId="3" xfId="0" applyNumberFormat="1" applyFont="1" applyFill="1" applyBorder="1" applyAlignment="1">
      <alignment horizontal="right"/>
    </xf>
    <xf numFmtId="0" fontId="23" fillId="5" borderId="5" xfId="0" applyFont="1" applyFill="1" applyBorder="1" applyAlignment="1">
      <alignment vertical="top" wrapText="1"/>
    </xf>
    <xf numFmtId="0" fontId="23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19" fillId="4" borderId="6" xfId="0" applyFont="1" applyFill="1" applyBorder="1" applyAlignment="1">
      <alignment horizontal="right" vertical="center" wrapText="1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8" borderId="7" xfId="0" applyFont="1" applyFill="1" applyBorder="1" applyAlignment="1">
      <alignment horizontal="right" vertical="center"/>
    </xf>
    <xf numFmtId="0" fontId="27" fillId="8" borderId="7" xfId="0" applyFont="1" applyFill="1" applyBorder="1" applyAlignment="1">
      <alignment horizontal="left" vertical="center"/>
    </xf>
    <xf numFmtId="0" fontId="26" fillId="9" borderId="7" xfId="0" applyFont="1" applyFill="1" applyBorder="1" applyAlignment="1">
      <alignment horizontal="left" vertical="center"/>
    </xf>
    <xf numFmtId="3" fontId="25" fillId="0" borderId="0" xfId="0" applyNumberFormat="1" applyFont="1" applyAlignment="1">
      <alignment horizontal="right" vertical="center" shrinkToFit="1"/>
    </xf>
    <xf numFmtId="167" fontId="25" fillId="0" borderId="0" xfId="0" applyNumberFormat="1" applyFont="1" applyAlignment="1">
      <alignment horizontal="right" vertical="center" shrinkToFit="1"/>
    </xf>
    <xf numFmtId="164" fontId="25" fillId="0" borderId="0" xfId="0" applyNumberFormat="1" applyFont="1" applyAlignment="1">
      <alignment horizontal="right" vertical="center" shrinkToFit="1"/>
    </xf>
    <xf numFmtId="167" fontId="25" fillId="3" borderId="0" xfId="0" applyNumberFormat="1" applyFont="1" applyFill="1" applyAlignment="1">
      <alignment horizontal="right" vertical="center" shrinkToFit="1"/>
    </xf>
    <xf numFmtId="164" fontId="25" fillId="3" borderId="0" xfId="0" applyNumberFormat="1" applyFont="1" applyFill="1" applyAlignment="1">
      <alignment horizontal="right" vertical="center" shrinkToFit="1"/>
    </xf>
    <xf numFmtId="168" fontId="2" fillId="0" borderId="3" xfId="0" applyNumberFormat="1" applyFont="1" applyBorder="1" applyAlignment="1">
      <alignment horizontal="right"/>
    </xf>
    <xf numFmtId="168" fontId="2" fillId="7" borderId="3" xfId="0" applyNumberFormat="1" applyFont="1" applyFill="1" applyBorder="1" applyAlignment="1">
      <alignment horizontal="right"/>
    </xf>
    <xf numFmtId="0" fontId="1" fillId="0" borderId="6" xfId="0" applyFont="1" applyBorder="1" applyAlignment="1">
      <alignment horizontal="left"/>
    </xf>
    <xf numFmtId="0" fontId="29" fillId="0" borderId="0" xfId="0" applyFont="1" applyAlignment="1">
      <alignment horizontal="left" vertical="center"/>
    </xf>
    <xf numFmtId="0" fontId="30" fillId="3" borderId="0" xfId="0" applyFont="1" applyFill="1" applyAlignment="1">
      <alignment horizontal="left" vertical="center"/>
    </xf>
    <xf numFmtId="9" fontId="33" fillId="0" borderId="0" xfId="5" applyFont="1"/>
    <xf numFmtId="0" fontId="36" fillId="0" borderId="0" xfId="0" applyFont="1"/>
    <xf numFmtId="0" fontId="23" fillId="5" borderId="4" xfId="0" applyFont="1" applyFill="1" applyBorder="1" applyAlignment="1">
      <alignment vertical="top"/>
    </xf>
    <xf numFmtId="0" fontId="1" fillId="0" borderId="3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0" fillId="0" borderId="0" xfId="0" applyAlignment="1">
      <alignment wrapText="1"/>
    </xf>
    <xf numFmtId="0" fontId="37" fillId="0" borderId="0" xfId="0" applyFont="1" applyAlignment="1">
      <alignment horizontal="center" vertical="center" readingOrder="1"/>
    </xf>
    <xf numFmtId="0" fontId="17" fillId="0" borderId="0" xfId="0" applyFont="1" applyBorder="1" applyAlignment="1" applyProtection="1">
      <alignment vertical="top"/>
      <protection locked="0"/>
    </xf>
    <xf numFmtId="0" fontId="16" fillId="0" borderId="0" xfId="3" applyFont="1" applyAlignment="1">
      <alignment horizontal="left" vertical="center"/>
    </xf>
    <xf numFmtId="0" fontId="20" fillId="4" borderId="6" xfId="0" applyFont="1" applyFill="1" applyBorder="1" applyAlignment="1">
      <alignment horizontal="center" vertical="top" wrapText="1"/>
    </xf>
    <xf numFmtId="0" fontId="20" fillId="4" borderId="8" xfId="0" applyFont="1" applyFill="1" applyBorder="1" applyAlignment="1">
      <alignment horizontal="center" vertical="top" wrapText="1"/>
    </xf>
    <xf numFmtId="0" fontId="20" fillId="4" borderId="9" xfId="0" applyFont="1" applyFill="1" applyBorder="1" applyAlignment="1">
      <alignment horizontal="center" vertical="top" wrapText="1"/>
    </xf>
    <xf numFmtId="0" fontId="19" fillId="4" borderId="6" xfId="0" applyFont="1" applyFill="1" applyBorder="1" applyAlignment="1">
      <alignment horizontal="right" vertical="center" wrapText="1"/>
    </xf>
    <xf numFmtId="0" fontId="19" fillId="4" borderId="8" xfId="0" applyFont="1" applyFill="1" applyBorder="1" applyAlignment="1">
      <alignment horizontal="right" vertical="center" wrapText="1"/>
    </xf>
    <xf numFmtId="0" fontId="19" fillId="10" borderId="6" xfId="0" applyFont="1" applyFill="1" applyBorder="1" applyAlignment="1">
      <alignment horizontal="right" vertical="top" wrapText="1"/>
    </xf>
    <xf numFmtId="0" fontId="19" fillId="10" borderId="8" xfId="0" applyFont="1" applyFill="1" applyBorder="1" applyAlignment="1">
      <alignment horizontal="right" vertical="top" wrapText="1"/>
    </xf>
    <xf numFmtId="0" fontId="20" fillId="10" borderId="6" xfId="0" applyFont="1" applyFill="1" applyBorder="1" applyAlignment="1">
      <alignment vertical="top" wrapText="1"/>
    </xf>
    <xf numFmtId="0" fontId="20" fillId="10" borderId="8" xfId="0" applyFont="1" applyFill="1" applyBorder="1" applyAlignment="1">
      <alignment vertical="top" wrapText="1"/>
    </xf>
    <xf numFmtId="0" fontId="20" fillId="10" borderId="9" xfId="0" applyFont="1" applyFill="1" applyBorder="1" applyAlignment="1">
      <alignment vertical="top" wrapText="1"/>
    </xf>
    <xf numFmtId="0" fontId="28" fillId="10" borderId="6" xfId="0" applyFont="1" applyFill="1" applyBorder="1" applyAlignment="1">
      <alignment horizontal="right" vertical="top" wrapText="1"/>
    </xf>
    <xf numFmtId="0" fontId="28" fillId="10" borderId="8" xfId="0" applyFont="1" applyFill="1" applyBorder="1" applyAlignment="1">
      <alignment horizontal="right" vertical="top" wrapText="1"/>
    </xf>
    <xf numFmtId="0" fontId="34" fillId="0" borderId="0" xfId="1" applyFill="1"/>
    <xf numFmtId="0" fontId="31" fillId="0" borderId="0" xfId="0" applyFont="1" applyFill="1"/>
    <xf numFmtId="169" fontId="15" fillId="0" borderId="0" xfId="3" applyNumberFormat="1" applyFill="1"/>
  </cellXfs>
  <cellStyles count="7">
    <cellStyle name="Lien hypertexte" xfId="1" builtinId="8"/>
    <cellStyle name="Normal" xfId="0" builtinId="0"/>
    <cellStyle name="Normal 2" xfId="2"/>
    <cellStyle name="Normal 3" xfId="3"/>
    <cellStyle name="Normal_Illustrations_CG_rapportJuin2017" xfId="4"/>
    <cellStyle name="Pourcentage" xfId="5" builtinId="5"/>
    <cellStyle name="Pourcentage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externalLink" Target="externalLinks/externalLink6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Balance</a:t>
            </a:r>
            <a:r>
              <a:rPr lang="fr-FR" baseline="0"/>
              <a:t> courante, en % du PIB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'18. BC % PIB'!$A$8</c:f>
              <c:strCache>
                <c:ptCount val="1"/>
                <c:pt idx="0">
                  <c:v>Canada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'18. BC % PIB'!$K$7:$AH$7</c:f>
              <c:strCache>
                <c:ptCount val="2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</c:strCache>
            </c:strRef>
          </c:cat>
          <c:val>
            <c:numRef>
              <c:f>'18. BC % PIB'!$K$8:$AH$8</c:f>
              <c:numCache>
                <c:formatCode>General</c:formatCode>
                <c:ptCount val="24"/>
                <c:pt idx="0">
                  <c:v>0.17127652294468701</c:v>
                </c:pt>
                <c:pt idx="1">
                  <c:v>2.5421153144465398</c:v>
                </c:pt>
                <c:pt idx="2">
                  <c:v>2.2074566009285101</c:v>
                </c:pt>
                <c:pt idx="3">
                  <c:v>1.74463842790615</c:v>
                </c:pt>
                <c:pt idx="4">
                  <c:v>1.22563244279197</c:v>
                </c:pt>
                <c:pt idx="5">
                  <c:v>2.3446276277454099</c:v>
                </c:pt>
                <c:pt idx="6">
                  <c:v>1.9037508323404599</c:v>
                </c:pt>
                <c:pt idx="7">
                  <c:v>1.4464021654046</c:v>
                </c:pt>
                <c:pt idx="8">
                  <c:v>0.82626800703011805</c:v>
                </c:pt>
                <c:pt idx="9">
                  <c:v>0.12492338235238599</c:v>
                </c:pt>
                <c:pt idx="10">
                  <c:v>-2.9098596017565299</c:v>
                </c:pt>
                <c:pt idx="11">
                  <c:v>-3.56592277059565</c:v>
                </c:pt>
                <c:pt idx="12">
                  <c:v>-2.7168954479207899</c:v>
                </c:pt>
                <c:pt idx="13">
                  <c:v>-3.53322920438969</c:v>
                </c:pt>
                <c:pt idx="14">
                  <c:v>-3.1425446899221101</c:v>
                </c:pt>
                <c:pt idx="15">
                  <c:v>-2.3195538937909599</c:v>
                </c:pt>
                <c:pt idx="16">
                  <c:v>-3.49582182268855</c:v>
                </c:pt>
                <c:pt idx="17">
                  <c:v>-3.0976347624246601</c:v>
                </c:pt>
                <c:pt idx="18">
                  <c:v>-2.80091544027648</c:v>
                </c:pt>
                <c:pt idx="19">
                  <c:v>-2.3800425806952101</c:v>
                </c:pt>
                <c:pt idx="20">
                  <c:v>-1.9600863816962899</c:v>
                </c:pt>
                <c:pt idx="21">
                  <c:v>-2.1393758415344299</c:v>
                </c:pt>
                <c:pt idx="22">
                  <c:v>-0.26921193977392999</c:v>
                </c:pt>
                <c:pt idx="23">
                  <c:v>-0.32305851216852099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DA-4AB3-8D80-E84F4E5B39B0}"/>
            </c:ext>
          </c:extLst>
        </c:ser>
        <c:ser>
          <c:idx val="1"/>
          <c:order val="1"/>
          <c:tx>
            <c:strRef>
              <c:f>'18. BC % PIB'!$A$9</c:f>
              <c:strCache>
                <c:ptCount val="1"/>
                <c:pt idx="0">
                  <c:v>France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'18. BC % PIB'!$K$7:$AH$7</c:f>
              <c:strCache>
                <c:ptCount val="2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</c:strCache>
            </c:strRef>
          </c:cat>
          <c:val>
            <c:numRef>
              <c:f>'18. BC % PIB'!$K$9:$AH$9</c:f>
              <c:numCache>
                <c:formatCode>General</c:formatCode>
                <c:ptCount val="24"/>
                <c:pt idx="0">
                  <c:v>3.3222102748611899</c:v>
                </c:pt>
                <c:pt idx="1">
                  <c:v>1.1037720942776801</c:v>
                </c:pt>
                <c:pt idx="2">
                  <c:v>1.52603043695879</c:v>
                </c:pt>
                <c:pt idx="3">
                  <c:v>1.0994669889289399</c:v>
                </c:pt>
                <c:pt idx="4">
                  <c:v>0.77565416949254995</c:v>
                </c:pt>
                <c:pt idx="5">
                  <c:v>0.469414246551079</c:v>
                </c:pt>
                <c:pt idx="6">
                  <c:v>3.7926574702076998E-2</c:v>
                </c:pt>
                <c:pt idx="7">
                  <c:v>0.199444322586254</c:v>
                </c:pt>
                <c:pt idx="8">
                  <c:v>-0.18856525672336799</c:v>
                </c:pt>
                <c:pt idx="9">
                  <c:v>-0.76780432495817896</c:v>
                </c:pt>
                <c:pt idx="10">
                  <c:v>-0.518008551642552</c:v>
                </c:pt>
                <c:pt idx="11">
                  <c:v>-0.66462384721648704</c:v>
                </c:pt>
                <c:pt idx="12">
                  <c:v>-0.80613155276356696</c:v>
                </c:pt>
                <c:pt idx="13">
                  <c:v>-0.97573726856546705</c:v>
                </c:pt>
                <c:pt idx="14">
                  <c:v>-0.60112403074050402</c:v>
                </c:pt>
                <c:pt idx="15">
                  <c:v>-0.95206792943886498</c:v>
                </c:pt>
                <c:pt idx="16">
                  <c:v>-0.43485559801998902</c:v>
                </c:pt>
                <c:pt idx="17">
                  <c:v>-0.53030592591073999</c:v>
                </c:pt>
                <c:pt idx="18">
                  <c:v>-0.66703294551938297</c:v>
                </c:pt>
                <c:pt idx="19">
                  <c:v>-0.71929543721580702</c:v>
                </c:pt>
                <c:pt idx="20">
                  <c:v>0.72056285392828701</c:v>
                </c:pt>
                <c:pt idx="21">
                  <c:v>-1.8625189470103301</c:v>
                </c:pt>
                <c:pt idx="22">
                  <c:v>0.27843485514591099</c:v>
                </c:pt>
                <c:pt idx="23">
                  <c:v>-2.06623598059406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DA-4AB3-8D80-E84F4E5B39B0}"/>
            </c:ext>
          </c:extLst>
        </c:ser>
        <c:ser>
          <c:idx val="2"/>
          <c:order val="2"/>
          <c:tx>
            <c:strRef>
              <c:f>'18. BC % PIB'!$A$10</c:f>
              <c:strCache>
                <c:ptCount val="1"/>
                <c:pt idx="0">
                  <c:v>Allemagne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'18. BC % PIB'!$K$7:$AH$7</c:f>
              <c:strCache>
                <c:ptCount val="2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</c:strCache>
            </c:strRef>
          </c:cat>
          <c:val>
            <c:numRef>
              <c:f>'18. BC % PIB'!$K$10:$AH$10</c:f>
              <c:numCache>
                <c:formatCode>General</c:formatCode>
                <c:ptCount val="24"/>
                <c:pt idx="0">
                  <c:v>-1.46960343698493</c:v>
                </c:pt>
                <c:pt idx="1">
                  <c:v>-1.84462768082635</c:v>
                </c:pt>
                <c:pt idx="2">
                  <c:v>-0.447011765887524</c:v>
                </c:pt>
                <c:pt idx="3">
                  <c:v>1.8030876551012001</c:v>
                </c:pt>
                <c:pt idx="4">
                  <c:v>1.34476683405181</c:v>
                </c:pt>
                <c:pt idx="5">
                  <c:v>4.4746391472323799</c:v>
                </c:pt>
                <c:pt idx="6">
                  <c:v>4.6791179083390197</c:v>
                </c:pt>
                <c:pt idx="7">
                  <c:v>5.6695295871745897</c:v>
                </c:pt>
                <c:pt idx="8">
                  <c:v>6.8171390162377596</c:v>
                </c:pt>
                <c:pt idx="9">
                  <c:v>5.7125283478715998</c:v>
                </c:pt>
                <c:pt idx="10">
                  <c:v>5.8535173813574897</c:v>
                </c:pt>
                <c:pt idx="11">
                  <c:v>5.7640302202009801</c:v>
                </c:pt>
                <c:pt idx="12">
                  <c:v>6.1923373490417504</c:v>
                </c:pt>
                <c:pt idx="13">
                  <c:v>7.1210272581180796</c:v>
                </c:pt>
                <c:pt idx="14">
                  <c:v>6.5896077912180502</c:v>
                </c:pt>
                <c:pt idx="15">
                  <c:v>7.2825089162887302</c:v>
                </c:pt>
                <c:pt idx="16">
                  <c:v>8.7446878385124993</c:v>
                </c:pt>
                <c:pt idx="17">
                  <c:v>8.6943025453202303</c:v>
                </c:pt>
                <c:pt idx="18">
                  <c:v>7.8780597652878903</c:v>
                </c:pt>
                <c:pt idx="19">
                  <c:v>8.0060810631732497</c:v>
                </c:pt>
                <c:pt idx="20">
                  <c:v>8.2349165976287502</c:v>
                </c:pt>
                <c:pt idx="21">
                  <c:v>7.0149819229887296</c:v>
                </c:pt>
                <c:pt idx="22">
                  <c:v>7.8365634917116802</c:v>
                </c:pt>
                <c:pt idx="23">
                  <c:v>4.2994010655092501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8DA-4AB3-8D80-E84F4E5B39B0}"/>
            </c:ext>
          </c:extLst>
        </c:ser>
        <c:ser>
          <c:idx val="3"/>
          <c:order val="3"/>
          <c:tx>
            <c:strRef>
              <c:f>'18. BC % PIB'!$A$11</c:f>
              <c:strCache>
                <c:ptCount val="1"/>
                <c:pt idx="0">
                  <c:v>Italie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'18. BC % PIB'!$K$7:$AH$7</c:f>
              <c:strCache>
                <c:ptCount val="2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</c:strCache>
            </c:strRef>
          </c:cat>
          <c:val>
            <c:numRef>
              <c:f>'18. BC % PIB'!$K$11:$AH$11</c:f>
              <c:numCache>
                <c:formatCode>General</c:formatCode>
                <c:ptCount val="24"/>
                <c:pt idx="0">
                  <c:v>0.76962383197067796</c:v>
                </c:pt>
                <c:pt idx="1">
                  <c:v>-0.28414786393090902</c:v>
                </c:pt>
                <c:pt idx="2">
                  <c:v>0.124656336751705</c:v>
                </c:pt>
                <c:pt idx="3">
                  <c:v>-0.47314752968819002</c:v>
                </c:pt>
                <c:pt idx="4">
                  <c:v>-0.767385720805563</c:v>
                </c:pt>
                <c:pt idx="5">
                  <c:v>-0.46731853302080401</c:v>
                </c:pt>
                <c:pt idx="6">
                  <c:v>-0.88044580473322598</c:v>
                </c:pt>
                <c:pt idx="7">
                  <c:v>-1.48423522893417</c:v>
                </c:pt>
                <c:pt idx="8">
                  <c:v>-1.37590852447301</c:v>
                </c:pt>
                <c:pt idx="9">
                  <c:v>-2.8418405565851801</c:v>
                </c:pt>
                <c:pt idx="10">
                  <c:v>-1.9430966334798101</c:v>
                </c:pt>
                <c:pt idx="11">
                  <c:v>-3.2980046921413102</c:v>
                </c:pt>
                <c:pt idx="12">
                  <c:v>-2.81105181388059</c:v>
                </c:pt>
                <c:pt idx="13">
                  <c:v>-0.23995747500612</c:v>
                </c:pt>
                <c:pt idx="14">
                  <c:v>1.1295529759121701</c:v>
                </c:pt>
                <c:pt idx="15">
                  <c:v>1.9031651695596401</c:v>
                </c:pt>
                <c:pt idx="16">
                  <c:v>1.47565594022246</c:v>
                </c:pt>
                <c:pt idx="17">
                  <c:v>2.6183574054866199</c:v>
                </c:pt>
                <c:pt idx="18">
                  <c:v>2.6380274258307499</c:v>
                </c:pt>
                <c:pt idx="19">
                  <c:v>2.59459138318344</c:v>
                </c:pt>
                <c:pt idx="20">
                  <c:v>3.3133492676941398</c:v>
                </c:pt>
                <c:pt idx="21">
                  <c:v>3.83872105989014</c:v>
                </c:pt>
                <c:pt idx="22">
                  <c:v>3.0798008769618201</c:v>
                </c:pt>
                <c:pt idx="23">
                  <c:v>-1.3891573135202899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8DA-4AB3-8D80-E84F4E5B39B0}"/>
            </c:ext>
          </c:extLst>
        </c:ser>
        <c:ser>
          <c:idx val="4"/>
          <c:order val="4"/>
          <c:tx>
            <c:strRef>
              <c:f>'18. BC % PIB'!$A$12</c:f>
              <c:strCache>
                <c:ptCount val="1"/>
                <c:pt idx="0">
                  <c:v>Japon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'18. BC % PIB'!$K$7:$AH$7</c:f>
              <c:strCache>
                <c:ptCount val="2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</c:strCache>
            </c:strRef>
          </c:cat>
          <c:val>
            <c:numRef>
              <c:f>'18. BC % PIB'!$K$12:$AH$12</c:f>
              <c:numCache>
                <c:formatCode>General</c:formatCode>
                <c:ptCount val="24"/>
                <c:pt idx="0">
                  <c:v>2.4723262755791602</c:v>
                </c:pt>
                <c:pt idx="1">
                  <c:v>2.62980508654997</c:v>
                </c:pt>
                <c:pt idx="2">
                  <c:v>1.9934407201975799</c:v>
                </c:pt>
                <c:pt idx="3">
                  <c:v>2.5950816655540199</c:v>
                </c:pt>
                <c:pt idx="4">
                  <c:v>3.0675467519075998</c:v>
                </c:pt>
                <c:pt idx="5">
                  <c:v>3.7252600945513499</c:v>
                </c:pt>
                <c:pt idx="6">
                  <c:v>3.52024443785184</c:v>
                </c:pt>
                <c:pt idx="7">
                  <c:v>3.83718181250623</c:v>
                </c:pt>
                <c:pt idx="8">
                  <c:v>4.65245485764133</c:v>
                </c:pt>
                <c:pt idx="9">
                  <c:v>2.77731355418896</c:v>
                </c:pt>
                <c:pt idx="10">
                  <c:v>2.7531767758730199</c:v>
                </c:pt>
                <c:pt idx="11">
                  <c:v>3.8337372240331198</c:v>
                </c:pt>
                <c:pt idx="12">
                  <c:v>2.0582335231716899</c:v>
                </c:pt>
                <c:pt idx="13">
                  <c:v>1.00758030817012</c:v>
                </c:pt>
                <c:pt idx="14">
                  <c:v>0.88834922309319697</c:v>
                </c:pt>
                <c:pt idx="15">
                  <c:v>0.78030266446751495</c:v>
                </c:pt>
                <c:pt idx="16">
                  <c:v>3.0754520910096201</c:v>
                </c:pt>
                <c:pt idx="17">
                  <c:v>3.8438648021242798</c:v>
                </c:pt>
                <c:pt idx="18">
                  <c:v>4.1674777802957701</c:v>
                </c:pt>
                <c:pt idx="19">
                  <c:v>3.5073732577990402</c:v>
                </c:pt>
                <c:pt idx="20">
                  <c:v>3.3762649799841098</c:v>
                </c:pt>
                <c:pt idx="21">
                  <c:v>2.90877597723903</c:v>
                </c:pt>
                <c:pt idx="22">
                  <c:v>3.90171956640769</c:v>
                </c:pt>
                <c:pt idx="23">
                  <c:v>1.9474604583109301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8DA-4AB3-8D80-E84F4E5B39B0}"/>
            </c:ext>
          </c:extLst>
        </c:ser>
        <c:ser>
          <c:idx val="5"/>
          <c:order val="5"/>
          <c:tx>
            <c:strRef>
              <c:f>'18. BC % PIB'!$A$13</c:f>
              <c:strCache>
                <c:ptCount val="1"/>
                <c:pt idx="0">
                  <c:v>Pays-Bas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'18. BC % PIB'!$K$7:$AH$7</c:f>
              <c:strCache>
                <c:ptCount val="2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</c:strCache>
            </c:strRef>
          </c:cat>
          <c:val>
            <c:numRef>
              <c:f>'18. BC % PIB'!$K$13:$AH$13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8.3255477862253997</c:v>
                </c:pt>
                <c:pt idx="6">
                  <c:v>6.8660973443098703</c:v>
                </c:pt>
                <c:pt idx="7">
                  <c:v>9.0133415135584602</c:v>
                </c:pt>
                <c:pt idx="8">
                  <c:v>6.4965655766793802</c:v>
                </c:pt>
                <c:pt idx="9">
                  <c:v>5.5663032436942501</c:v>
                </c:pt>
                <c:pt idx="10">
                  <c:v>5.6067651728918602</c:v>
                </c:pt>
                <c:pt idx="11">
                  <c:v>6.9387238357037804</c:v>
                </c:pt>
                <c:pt idx="12">
                  <c:v>8.3432986801687292</c:v>
                </c:pt>
                <c:pt idx="13">
                  <c:v>10.015244575644299</c:v>
                </c:pt>
                <c:pt idx="14">
                  <c:v>9.6850449132648393</c:v>
                </c:pt>
                <c:pt idx="15">
                  <c:v>8.3127809059775402</c:v>
                </c:pt>
                <c:pt idx="16">
                  <c:v>5.4482803046070698</c:v>
                </c:pt>
                <c:pt idx="17">
                  <c:v>7.1368025839298097</c:v>
                </c:pt>
                <c:pt idx="18">
                  <c:v>8.8068952180680409</c:v>
                </c:pt>
                <c:pt idx="19">
                  <c:v>8.8536803190707296</c:v>
                </c:pt>
                <c:pt idx="20">
                  <c:v>6.7617828843851902</c:v>
                </c:pt>
                <c:pt idx="21">
                  <c:v>5.65965863405295</c:v>
                </c:pt>
                <c:pt idx="22">
                  <c:v>7.3872966885679601</c:v>
                </c:pt>
                <c:pt idx="23">
                  <c:v>4.2116934649729796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8DA-4AB3-8D80-E84F4E5B39B0}"/>
            </c:ext>
          </c:extLst>
        </c:ser>
        <c:ser>
          <c:idx val="6"/>
          <c:order val="6"/>
          <c:tx>
            <c:strRef>
              <c:f>'18. BC % PIB'!$A$14</c:f>
              <c:strCache>
                <c:ptCount val="1"/>
                <c:pt idx="0">
                  <c:v>Espagne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'18. BC % PIB'!$K$7:$AH$7</c:f>
              <c:strCache>
                <c:ptCount val="2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</c:strCache>
            </c:strRef>
          </c:cat>
          <c:val>
            <c:numRef>
              <c:f>'18. BC % PIB'!$K$14:$AH$14</c:f>
              <c:numCache>
                <c:formatCode>General</c:formatCode>
                <c:ptCount val="24"/>
                <c:pt idx="0">
                  <c:v>-3.2497121866705299</c:v>
                </c:pt>
                <c:pt idx="1">
                  <c:v>-4.3330452632198</c:v>
                </c:pt>
                <c:pt idx="2">
                  <c:v>-4.3853867001111899</c:v>
                </c:pt>
                <c:pt idx="3">
                  <c:v>-3.7212291835365501</c:v>
                </c:pt>
                <c:pt idx="4">
                  <c:v>-3.956594502902</c:v>
                </c:pt>
                <c:pt idx="5">
                  <c:v>-5.5276748564130997</c:v>
                </c:pt>
                <c:pt idx="6">
                  <c:v>-7.2057146574731004</c:v>
                </c:pt>
                <c:pt idx="7">
                  <c:v>-8.74531919796304</c:v>
                </c:pt>
                <c:pt idx="8">
                  <c:v>-9.4084375086207501</c:v>
                </c:pt>
                <c:pt idx="9">
                  <c:v>-8.8199221831684191</c:v>
                </c:pt>
                <c:pt idx="10">
                  <c:v>-4.1006861698631596</c:v>
                </c:pt>
                <c:pt idx="11">
                  <c:v>-3.6515018828371302</c:v>
                </c:pt>
                <c:pt idx="12">
                  <c:v>-2.75124403962863</c:v>
                </c:pt>
                <c:pt idx="13">
                  <c:v>0.10598277767959199</c:v>
                </c:pt>
                <c:pt idx="14">
                  <c:v>1.9623656676344501</c:v>
                </c:pt>
                <c:pt idx="15">
                  <c:v>1.7037885525182901</c:v>
                </c:pt>
                <c:pt idx="16">
                  <c:v>2.1152537525289201</c:v>
                </c:pt>
                <c:pt idx="17">
                  <c:v>3.2517191522892501</c:v>
                </c:pt>
                <c:pt idx="18">
                  <c:v>2.8021258113986698</c:v>
                </c:pt>
                <c:pt idx="19">
                  <c:v>1.9406787400406</c:v>
                </c:pt>
                <c:pt idx="20">
                  <c:v>2.1975862808629301</c:v>
                </c:pt>
                <c:pt idx="21">
                  <c:v>0.88575520498319205</c:v>
                </c:pt>
                <c:pt idx="22">
                  <c:v>0.90521656287160701</c:v>
                </c:pt>
                <c:pt idx="23">
                  <c:v>0.62247154369371205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8DA-4AB3-8D80-E84F4E5B39B0}"/>
            </c:ext>
          </c:extLst>
        </c:ser>
        <c:ser>
          <c:idx val="7"/>
          <c:order val="7"/>
          <c:tx>
            <c:strRef>
              <c:f>'18. BC % PIB'!$A$15</c:f>
              <c:strCache>
                <c:ptCount val="1"/>
                <c:pt idx="0">
                  <c:v>Suède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'18. BC % PIB'!$K$7:$AH$7</c:f>
              <c:strCache>
                <c:ptCount val="2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</c:strCache>
            </c:strRef>
          </c:cat>
          <c:val>
            <c:numRef>
              <c:f>'18. BC % PIB'!$K$15:$AH$15</c:f>
              <c:numCache>
                <c:formatCode>General</c:formatCode>
                <c:ptCount val="24"/>
                <c:pt idx="0">
                  <c:v>3.8013824854990199</c:v>
                </c:pt>
                <c:pt idx="1">
                  <c:v>3.8906065219043802</c:v>
                </c:pt>
                <c:pt idx="2">
                  <c:v>4.6476869503616598</c:v>
                </c:pt>
                <c:pt idx="3">
                  <c:v>4.3609653146820797</c:v>
                </c:pt>
                <c:pt idx="4">
                  <c:v>5.7859959419939102</c:v>
                </c:pt>
                <c:pt idx="5">
                  <c:v>5.9247858441064301</c:v>
                </c:pt>
                <c:pt idx="6">
                  <c:v>6.0212099826727297</c:v>
                </c:pt>
                <c:pt idx="7">
                  <c:v>8.1884387887460193</c:v>
                </c:pt>
                <c:pt idx="8">
                  <c:v>8.2498228922666001</c:v>
                </c:pt>
                <c:pt idx="9">
                  <c:v>7.91122640813348</c:v>
                </c:pt>
                <c:pt idx="10">
                  <c:v>5.8491318328789896</c:v>
                </c:pt>
                <c:pt idx="11">
                  <c:v>5.8492877640943899</c:v>
                </c:pt>
                <c:pt idx="12">
                  <c:v>5.4896720138258299</c:v>
                </c:pt>
                <c:pt idx="13">
                  <c:v>5.4728826902624101</c:v>
                </c:pt>
                <c:pt idx="14">
                  <c:v>5.2796774060809604</c:v>
                </c:pt>
                <c:pt idx="15">
                  <c:v>4.4147698116481804</c:v>
                </c:pt>
                <c:pt idx="16">
                  <c:v>3.4393601918515402</c:v>
                </c:pt>
                <c:pt idx="17">
                  <c:v>2.4504840010550599</c:v>
                </c:pt>
                <c:pt idx="18">
                  <c:v>2.86866393279541</c:v>
                </c:pt>
                <c:pt idx="19">
                  <c:v>2.7698902991501</c:v>
                </c:pt>
                <c:pt idx="20">
                  <c:v>5.6508589242783502</c:v>
                </c:pt>
                <c:pt idx="21">
                  <c:v>5.7510829580664096</c:v>
                </c:pt>
                <c:pt idx="22">
                  <c:v>6.8376833978509302</c:v>
                </c:pt>
                <c:pt idx="23">
                  <c:v>4.6527298326372497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8DA-4AB3-8D80-E84F4E5B39B0}"/>
            </c:ext>
          </c:extLst>
        </c:ser>
        <c:ser>
          <c:idx val="8"/>
          <c:order val="8"/>
          <c:tx>
            <c:strRef>
              <c:f>'18. BC % PIB'!$A$16</c:f>
              <c:strCache>
                <c:ptCount val="1"/>
                <c:pt idx="0">
                  <c:v>Royaume-Uni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'18. BC % PIB'!$K$7:$AH$7</c:f>
              <c:strCache>
                <c:ptCount val="2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</c:strCache>
            </c:strRef>
          </c:cat>
          <c:val>
            <c:numRef>
              <c:f>'18. BC % PIB'!$K$16:$AH$16</c:f>
              <c:numCache>
                <c:formatCode>General</c:formatCode>
                <c:ptCount val="24"/>
                <c:pt idx="0">
                  <c:v>-2.1124359526887901</c:v>
                </c:pt>
                <c:pt idx="1">
                  <c:v>-1.8664242518909899</c:v>
                </c:pt>
                <c:pt idx="2">
                  <c:v>-1.81258911241632</c:v>
                </c:pt>
                <c:pt idx="3">
                  <c:v>-2.0395882552884399</c:v>
                </c:pt>
                <c:pt idx="4">
                  <c:v>-1.8773096235140001</c:v>
                </c:pt>
                <c:pt idx="5">
                  <c:v>-2.3716582793066499</c:v>
                </c:pt>
                <c:pt idx="6">
                  <c:v>-2.04695054381724</c:v>
                </c:pt>
                <c:pt idx="7">
                  <c:v>-3.1645049655868198</c:v>
                </c:pt>
                <c:pt idx="8">
                  <c:v>-3.7829798575746301</c:v>
                </c:pt>
                <c:pt idx="9">
                  <c:v>-3.9615309609045299</c:v>
                </c:pt>
                <c:pt idx="10">
                  <c:v>-3.1525592796359501</c:v>
                </c:pt>
                <c:pt idx="11">
                  <c:v>-2.8830654789407699</c:v>
                </c:pt>
                <c:pt idx="12">
                  <c:v>-1.8042183352952199</c:v>
                </c:pt>
                <c:pt idx="13">
                  <c:v>-3.2890293893270099</c:v>
                </c:pt>
                <c:pt idx="14">
                  <c:v>-4.7754693945337898</c:v>
                </c:pt>
                <c:pt idx="15">
                  <c:v>-5.1503977556692098</c:v>
                </c:pt>
                <c:pt idx="16">
                  <c:v>-5.06944827636468</c:v>
                </c:pt>
                <c:pt idx="17">
                  <c:v>-5.4860284846766199</c:v>
                </c:pt>
                <c:pt idx="18">
                  <c:v>-3.6087151703974301</c:v>
                </c:pt>
                <c:pt idx="19">
                  <c:v>-4.07103888458846</c:v>
                </c:pt>
                <c:pt idx="20">
                  <c:v>-2.82896135900226</c:v>
                </c:pt>
                <c:pt idx="21">
                  <c:v>-3.2001418282380398</c:v>
                </c:pt>
                <c:pt idx="22">
                  <c:v>-1.50221605940502</c:v>
                </c:pt>
                <c:pt idx="23">
                  <c:v>-3.7686082180827398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8DA-4AB3-8D80-E84F4E5B39B0}"/>
            </c:ext>
          </c:extLst>
        </c:ser>
        <c:ser>
          <c:idx val="9"/>
          <c:order val="9"/>
          <c:tx>
            <c:strRef>
              <c:f>'18. BC % PIB'!$A$17</c:f>
              <c:strCache>
                <c:ptCount val="1"/>
                <c:pt idx="0">
                  <c:v>États-Unis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'18. BC % PIB'!$K$7:$AH$7</c:f>
              <c:strCache>
                <c:ptCount val="2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</c:strCache>
            </c:strRef>
          </c:cat>
          <c:val>
            <c:numRef>
              <c:f>'18. BC % PIB'!$K$17:$AH$17</c:f>
              <c:numCache>
                <c:formatCode>General</c:formatCode>
                <c:ptCount val="24"/>
                <c:pt idx="0">
                  <c:v>-2.9758476687948199</c:v>
                </c:pt>
                <c:pt idx="1">
                  <c:v>-3.9207773092684501</c:v>
                </c:pt>
                <c:pt idx="2">
                  <c:v>-3.7241319611953498</c:v>
                </c:pt>
                <c:pt idx="3">
                  <c:v>-4.1733139572480704</c:v>
                </c:pt>
                <c:pt idx="4">
                  <c:v>-4.5589429779269803</c:v>
                </c:pt>
                <c:pt idx="5">
                  <c:v>-5.2048850899356296</c:v>
                </c:pt>
                <c:pt idx="6">
                  <c:v>-5.7459980089264704</c:v>
                </c:pt>
                <c:pt idx="7">
                  <c:v>-5.91105710124575</c:v>
                </c:pt>
                <c:pt idx="8">
                  <c:v>-5.08869316475415</c:v>
                </c:pt>
                <c:pt idx="9">
                  <c:v>-4.71583975245807</c:v>
                </c:pt>
                <c:pt idx="10">
                  <c:v>-2.6227880182967098</c:v>
                </c:pt>
                <c:pt idx="11">
                  <c:v>-2.87069480502652</c:v>
                </c:pt>
                <c:pt idx="12">
                  <c:v>-2.9186527518333798</c:v>
                </c:pt>
                <c:pt idx="13">
                  <c:v>-2.5727991376875901</c:v>
                </c:pt>
                <c:pt idx="14">
                  <c:v>-2.0157516723036402</c:v>
                </c:pt>
                <c:pt idx="15">
                  <c:v>-2.1084985686672</c:v>
                </c:pt>
                <c:pt idx="16">
                  <c:v>-2.2435102316549198</c:v>
                </c:pt>
                <c:pt idx="17">
                  <c:v>-2.1193568268529299</c:v>
                </c:pt>
                <c:pt idx="18">
                  <c:v>-1.8535439894464001</c:v>
                </c:pt>
                <c:pt idx="19">
                  <c:v>-2.1421505297007002</c:v>
                </c:pt>
                <c:pt idx="20">
                  <c:v>-2.08577007897114</c:v>
                </c:pt>
                <c:pt idx="21">
                  <c:v>-2.9424693510878601</c:v>
                </c:pt>
                <c:pt idx="22">
                  <c:v>-3.63007098677814</c:v>
                </c:pt>
                <c:pt idx="23">
                  <c:v>-3.7065793308883102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8DA-4AB3-8D80-E84F4E5B39B0}"/>
            </c:ext>
          </c:extLst>
        </c:ser>
        <c:ser>
          <c:idx val="10"/>
          <c:order val="10"/>
          <c:tx>
            <c:strRef>
              <c:f>'18. BC % PIB'!$A$18</c:f>
              <c:strCache>
                <c:ptCount val="1"/>
                <c:pt idx="0">
                  <c:v>Zone euro (19 pays)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'18. BC % PIB'!$K$7:$AH$7</c:f>
              <c:strCache>
                <c:ptCount val="2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</c:strCache>
            </c:strRef>
          </c:cat>
          <c:val>
            <c:numRef>
              <c:f>'18. BC % PIB'!$K$18:$AH$18</c:f>
              <c:numCache>
                <c:formatCode>General</c:formatCode>
                <c:ptCount val="24"/>
                <c:pt idx="0">
                  <c:v>-0.53952791680076695</c:v>
                </c:pt>
                <c:pt idx="1">
                  <c:v>-1.4798718823661501</c:v>
                </c:pt>
                <c:pt idx="2">
                  <c:v>-0.38789726691889997</c:v>
                </c:pt>
                <c:pt idx="3">
                  <c:v>0.61305434788159097</c:v>
                </c:pt>
                <c:pt idx="4">
                  <c:v>0.24320627374676199</c:v>
                </c:pt>
                <c:pt idx="5">
                  <c:v>0.66923356446484406</c:v>
                </c:pt>
                <c:pt idx="6">
                  <c:v>6.3822241889917003E-2</c:v>
                </c:pt>
                <c:pt idx="7">
                  <c:v>-0.16209287126817501</c:v>
                </c:pt>
                <c:pt idx="8">
                  <c:v>4.3610714159785E-2</c:v>
                </c:pt>
                <c:pt idx="9">
                  <c:v>-1.8637491616709001</c:v>
                </c:pt>
                <c:pt idx="10">
                  <c:v>-0.32577042271954998</c:v>
                </c:pt>
                <c:pt idx="11">
                  <c:v>-0.357270357580658</c:v>
                </c:pt>
                <c:pt idx="12">
                  <c:v>-0.367686437176377</c:v>
                </c:pt>
                <c:pt idx="13">
                  <c:v>0.96595505819360905</c:v>
                </c:pt>
                <c:pt idx="14">
                  <c:v>2.07228422130264</c:v>
                </c:pt>
                <c:pt idx="15">
                  <c:v>2.3438704591234201</c:v>
                </c:pt>
                <c:pt idx="16">
                  <c:v>2.7064207051756699</c:v>
                </c:pt>
                <c:pt idx="17">
                  <c:v>3.0114962124315099</c:v>
                </c:pt>
                <c:pt idx="18">
                  <c:v>3.1120159642420502</c:v>
                </c:pt>
                <c:pt idx="19">
                  <c:v>2.9047968307085301</c:v>
                </c:pt>
                <c:pt idx="20">
                  <c:v>2.34692760787871</c:v>
                </c:pt>
                <c:pt idx="21">
                  <c:v>1.58716082834084</c:v>
                </c:pt>
                <c:pt idx="22">
                  <c:v>2.2769287251273602</c:v>
                </c:pt>
                <c:pt idx="23">
                  <c:v>-0.79033802144878895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08DA-4AB3-8D80-E84F4E5B39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79849472"/>
        <c:axId val="1"/>
      </c:lineChart>
      <c:catAx>
        <c:axId val="1579849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Balance</a:t>
                </a:r>
                <a:r>
                  <a:rPr lang="fr-FR" baseline="0"/>
                  <a:t> courante en % du PIB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7984947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400" b="0" i="0" u="none" strike="noStrike" baseline="0">
                <a:effectLst/>
              </a:rPr>
              <a:t>France: </a:t>
            </a:r>
            <a:r>
              <a:rPr lang="fr-FR"/>
              <a:t>Echanges de biens, mesurés FAB/FAB, en milliards d'euros et en %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'28. FAB-FAB'!$A$29</c:f>
              <c:strCache>
                <c:ptCount val="1"/>
                <c:pt idx="0">
                  <c:v>Variation des exportations (%) par rapport à la moyenne des exportations en 2021- échelle de droite</c:v>
                </c:pt>
              </c:strCache>
            </c:strRef>
          </c:tx>
          <c:spPr>
            <a:solidFill>
              <a:srgbClr val="A5A5A5"/>
            </a:solidFill>
            <a:ln w="25400">
              <a:noFill/>
            </a:ln>
          </c:spPr>
          <c:invertIfNegative val="0"/>
          <c:cat>
            <c:numRef>
              <c:f>'28. FAB-FAB'!$B$26:$BB$26</c:f>
              <c:numCache>
                <c:formatCode>mmm\-yy</c:formatCode>
                <c:ptCount val="53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</c:numCache>
            </c:numRef>
          </c:cat>
          <c:val>
            <c:numRef>
              <c:f>'28. FAB-FAB'!$B$29:$BB$29</c:f>
              <c:numCache>
                <c:formatCode>0.0%</c:formatCode>
                <c:ptCount val="53"/>
                <c:pt idx="0">
                  <c:v>1.3813813813813747E-2</c:v>
                </c:pt>
                <c:pt idx="1">
                  <c:v>1.6216216216216051E-2</c:v>
                </c:pt>
                <c:pt idx="2">
                  <c:v>5.2252252252251941E-2</c:v>
                </c:pt>
                <c:pt idx="3">
                  <c:v>3.0630630630630318E-2</c:v>
                </c:pt>
                <c:pt idx="4">
                  <c:v>7.3873873873873785E-2</c:v>
                </c:pt>
                <c:pt idx="5">
                  <c:v>2.582582582582571E-2</c:v>
                </c:pt>
                <c:pt idx="6">
                  <c:v>2.102102102102088E-2</c:v>
                </c:pt>
                <c:pt idx="7">
                  <c:v>4.2642642642642503E-2</c:v>
                </c:pt>
                <c:pt idx="8">
                  <c:v>6.6066066066063911E-3</c:v>
                </c:pt>
                <c:pt idx="9">
                  <c:v>2.3423423423423184E-2</c:v>
                </c:pt>
                <c:pt idx="10">
                  <c:v>-3.0030030030031574E-3</c:v>
                </c:pt>
                <c:pt idx="11">
                  <c:v>-1.0210210210210291E-2</c:v>
                </c:pt>
                <c:pt idx="12">
                  <c:v>-4.1441441441441684E-2</c:v>
                </c:pt>
                <c:pt idx="13">
                  <c:v>9.009009009008917E-3</c:v>
                </c:pt>
                <c:pt idx="14">
                  <c:v>-0.13753753753753772</c:v>
                </c:pt>
                <c:pt idx="15">
                  <c:v>-0.41861861861861871</c:v>
                </c:pt>
                <c:pt idx="16">
                  <c:v>-0.32252252252252267</c:v>
                </c:pt>
                <c:pt idx="17">
                  <c:v>-0.2048048048048049</c:v>
                </c:pt>
                <c:pt idx="18">
                  <c:v>-0.13753753753753772</c:v>
                </c:pt>
                <c:pt idx="19">
                  <c:v>-0.14714714714714727</c:v>
                </c:pt>
                <c:pt idx="20">
                  <c:v>-0.10390390390390414</c:v>
                </c:pt>
                <c:pt idx="21">
                  <c:v>-7.2672672672672745E-2</c:v>
                </c:pt>
                <c:pt idx="22">
                  <c:v>-6.7867867867868137E-2</c:v>
                </c:pt>
                <c:pt idx="23">
                  <c:v>-7.027027027027033E-2</c:v>
                </c:pt>
                <c:pt idx="24">
                  <c:v>-4.3843843843844099E-2</c:v>
                </c:pt>
                <c:pt idx="25">
                  <c:v>-7.2672672672672745E-2</c:v>
                </c:pt>
                <c:pt idx="26">
                  <c:v>-3.6636636636636744E-2</c:v>
                </c:pt>
                <c:pt idx="27">
                  <c:v>-1.0210210210210291E-2</c:v>
                </c:pt>
                <c:pt idx="28">
                  <c:v>-3.9039039039039158E-2</c:v>
                </c:pt>
                <c:pt idx="29">
                  <c:v>4.2042042042038652E-3</c:v>
                </c:pt>
                <c:pt idx="30">
                  <c:v>-1.0210210210210291E-2</c:v>
                </c:pt>
                <c:pt idx="31">
                  <c:v>2.102102102102088E-2</c:v>
                </c:pt>
                <c:pt idx="32">
                  <c:v>1.1411411411411221E-2</c:v>
                </c:pt>
                <c:pt idx="33">
                  <c:v>4.7447447447447333E-2</c:v>
                </c:pt>
                <c:pt idx="34">
                  <c:v>6.4264264264263904E-2</c:v>
                </c:pt>
                <c:pt idx="35">
                  <c:v>6.4264264264263904E-2</c:v>
                </c:pt>
                <c:pt idx="36">
                  <c:v>0.17237237237237202</c:v>
                </c:pt>
                <c:pt idx="37">
                  <c:v>0.10270270270270254</c:v>
                </c:pt>
                <c:pt idx="38">
                  <c:v>0.11471471471471451</c:v>
                </c:pt>
                <c:pt idx="39">
                  <c:v>0.13873873873873843</c:v>
                </c:pt>
                <c:pt idx="40">
                  <c:v>0.15795795795795775</c:v>
                </c:pt>
                <c:pt idx="41">
                  <c:v>0.20840840840840813</c:v>
                </c:pt>
                <c:pt idx="42">
                  <c:v>0.20360360360360352</c:v>
                </c:pt>
                <c:pt idx="43">
                  <c:v>0.27087087087087069</c:v>
                </c:pt>
                <c:pt idx="44">
                  <c:v>0.25645645645645621</c:v>
                </c:pt>
                <c:pt idx="45">
                  <c:v>0.25165165165165138</c:v>
                </c:pt>
                <c:pt idx="46">
                  <c:v>0.22282282282282262</c:v>
                </c:pt>
                <c:pt idx="47">
                  <c:v>0.21561561561561549</c:v>
                </c:pt>
                <c:pt idx="48">
                  <c:v>0.18918918918918903</c:v>
                </c:pt>
                <c:pt idx="49">
                  <c:v>0.22522522522522492</c:v>
                </c:pt>
                <c:pt idx="50">
                  <c:v>0.20840840840840813</c:v>
                </c:pt>
                <c:pt idx="51">
                  <c:v>0.19639639639639617</c:v>
                </c:pt>
                <c:pt idx="52">
                  <c:v>0.15795795795795775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20-4E13-B567-566371F121DB}"/>
            </c:ext>
          </c:extLst>
        </c:ser>
        <c:ser>
          <c:idx val="3"/>
          <c:order val="3"/>
          <c:tx>
            <c:strRef>
              <c:f>'28. FAB-FAB'!$A$30</c:f>
              <c:strCache>
                <c:ptCount val="1"/>
                <c:pt idx="0">
                  <c:v>Variation des importations (%) par rapport à la moyenne des exportations en 2021 - échelle de droite</c:v>
                </c:pt>
              </c:strCache>
            </c:strRef>
          </c:tx>
          <c:spPr>
            <a:solidFill>
              <a:srgbClr val="FFC000"/>
            </a:solidFill>
            <a:ln w="25400">
              <a:noFill/>
            </a:ln>
          </c:spPr>
          <c:invertIfNegative val="0"/>
          <c:cat>
            <c:numRef>
              <c:f>'28. FAB-FAB'!$B$26:$BB$26</c:f>
              <c:numCache>
                <c:formatCode>mmm\-yy</c:formatCode>
                <c:ptCount val="53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</c:numCache>
            </c:numRef>
          </c:cat>
          <c:val>
            <c:numRef>
              <c:f>'28. FAB-FAB'!$B$30:$BB$30</c:f>
              <c:numCache>
                <c:formatCode>0.0%</c:formatCode>
                <c:ptCount val="53"/>
                <c:pt idx="0">
                  <c:v>-2.9245767060030681E-2</c:v>
                </c:pt>
                <c:pt idx="1">
                  <c:v>-3.1298101590559124E-2</c:v>
                </c:pt>
                <c:pt idx="2">
                  <c:v>-2.5654181631604711E-3</c:v>
                </c:pt>
                <c:pt idx="3">
                  <c:v>-2.3088763468445239E-2</c:v>
                </c:pt>
                <c:pt idx="4">
                  <c:v>-1.0774756285274356E-2</c:v>
                </c:pt>
                <c:pt idx="5">
                  <c:v>-1.28270908158028E-2</c:v>
                </c:pt>
                <c:pt idx="6">
                  <c:v>-2.7193432529502237E-2</c:v>
                </c:pt>
                <c:pt idx="7">
                  <c:v>-2.3088763468445239E-2</c:v>
                </c:pt>
                <c:pt idx="8">
                  <c:v>-3.3350436121087568E-2</c:v>
                </c:pt>
                <c:pt idx="9">
                  <c:v>-2.7193432529502237E-2</c:v>
                </c:pt>
                <c:pt idx="10">
                  <c:v>-4.1559774243201453E-2</c:v>
                </c:pt>
                <c:pt idx="11">
                  <c:v>-6.6187788609543219E-2</c:v>
                </c:pt>
                <c:pt idx="12">
                  <c:v>-5.592611595690089E-2</c:v>
                </c:pt>
                <c:pt idx="13">
                  <c:v>-4.1559774243201453E-2</c:v>
                </c:pt>
                <c:pt idx="14">
                  <c:v>-0.21600820933812193</c:v>
                </c:pt>
                <c:pt idx="15">
                  <c:v>-0.41097998973832728</c:v>
                </c:pt>
                <c:pt idx="16">
                  <c:v>-0.26936890713186235</c:v>
                </c:pt>
                <c:pt idx="17">
                  <c:v>-0.1667521806054385</c:v>
                </c:pt>
                <c:pt idx="18">
                  <c:v>-0.12365315546434053</c:v>
                </c:pt>
                <c:pt idx="19">
                  <c:v>-0.12570548999486908</c:v>
                </c:pt>
                <c:pt idx="20">
                  <c:v>-0.11133914828116975</c:v>
                </c:pt>
                <c:pt idx="21">
                  <c:v>-0.10518214468958431</c:v>
                </c:pt>
                <c:pt idx="22">
                  <c:v>-0.13596716264751141</c:v>
                </c:pt>
                <c:pt idx="23">
                  <c:v>-0.11544381734222664</c:v>
                </c:pt>
                <c:pt idx="24">
                  <c:v>-8.6711133914827987E-2</c:v>
                </c:pt>
                <c:pt idx="25">
                  <c:v>-9.2868137506413428E-2</c:v>
                </c:pt>
                <c:pt idx="26">
                  <c:v>-4.5664443304258451E-2</c:v>
                </c:pt>
                <c:pt idx="27">
                  <c:v>-3.1298101590559124E-2</c:v>
                </c:pt>
                <c:pt idx="28">
                  <c:v>-4.1559774243201453E-2</c:v>
                </c:pt>
                <c:pt idx="29">
                  <c:v>-2.5141097998973683E-2</c:v>
                </c:pt>
                <c:pt idx="30">
                  <c:v>-1.28270908158028E-2</c:v>
                </c:pt>
                <c:pt idx="31">
                  <c:v>5.6439199589535249E-3</c:v>
                </c:pt>
                <c:pt idx="32">
                  <c:v>7.6962544894818574E-3</c:v>
                </c:pt>
                <c:pt idx="33">
                  <c:v>6.5161621344279164E-2</c:v>
                </c:pt>
                <c:pt idx="34">
                  <c:v>0.10005130836326348</c:v>
                </c:pt>
                <c:pt idx="35">
                  <c:v>0.15751667521806056</c:v>
                </c:pt>
                <c:pt idx="36">
                  <c:v>0.16983068240123145</c:v>
                </c:pt>
                <c:pt idx="37">
                  <c:v>0.17598768599281689</c:v>
                </c:pt>
                <c:pt idx="38">
                  <c:v>0.23345305284761442</c:v>
                </c:pt>
                <c:pt idx="39">
                  <c:v>0.2457670600307853</c:v>
                </c:pt>
                <c:pt idx="40">
                  <c:v>0.26218573627501307</c:v>
                </c:pt>
                <c:pt idx="41">
                  <c:v>0.31965110312981015</c:v>
                </c:pt>
                <c:pt idx="42">
                  <c:v>0.3381221139045667</c:v>
                </c:pt>
                <c:pt idx="43">
                  <c:v>0.39763981528989234</c:v>
                </c:pt>
                <c:pt idx="44">
                  <c:v>0.42432016418676266</c:v>
                </c:pt>
                <c:pt idx="45">
                  <c:v>0.31144176500769638</c:v>
                </c:pt>
                <c:pt idx="46">
                  <c:v>0.34222678296562359</c:v>
                </c:pt>
                <c:pt idx="47">
                  <c:v>0.34838378655720903</c:v>
                </c:pt>
                <c:pt idx="48">
                  <c:v>0.26834273986659829</c:v>
                </c:pt>
                <c:pt idx="49">
                  <c:v>0.2375577219086713</c:v>
                </c:pt>
                <c:pt idx="50">
                  <c:v>0.20472036942021576</c:v>
                </c:pt>
                <c:pt idx="51">
                  <c:v>0.22113904566444353</c:v>
                </c:pt>
                <c:pt idx="52">
                  <c:v>0.26218573627501307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20-4E13-B567-566371F121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'28. FAB-FAB'!$A$27</c:f>
              <c:strCache>
                <c:ptCount val="1"/>
                <c:pt idx="0">
                  <c:v>Exportations biens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'28. FAB-FAB'!$B$26:$BB$26</c:f>
              <c:numCache>
                <c:formatCode>mmm\-yy</c:formatCode>
                <c:ptCount val="53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</c:numCache>
            </c:numRef>
          </c:cat>
          <c:val>
            <c:numRef>
              <c:f>'28. FAB-FAB'!$B$27:$BB$27</c:f>
              <c:numCache>
                <c:formatCode>#\ ##0.0</c:formatCode>
                <c:ptCount val="53"/>
                <c:pt idx="0">
                  <c:v>42.2</c:v>
                </c:pt>
                <c:pt idx="1">
                  <c:v>42.3</c:v>
                </c:pt>
                <c:pt idx="2">
                  <c:v>43.8</c:v>
                </c:pt>
                <c:pt idx="3">
                  <c:v>42.9</c:v>
                </c:pt>
                <c:pt idx="4">
                  <c:v>44.7</c:v>
                </c:pt>
                <c:pt idx="5">
                  <c:v>42.7</c:v>
                </c:pt>
                <c:pt idx="6">
                  <c:v>42.5</c:v>
                </c:pt>
                <c:pt idx="7">
                  <c:v>43.4</c:v>
                </c:pt>
                <c:pt idx="8">
                  <c:v>41.9</c:v>
                </c:pt>
                <c:pt idx="9">
                  <c:v>42.6</c:v>
                </c:pt>
                <c:pt idx="10">
                  <c:v>41.5</c:v>
                </c:pt>
                <c:pt idx="11">
                  <c:v>41.2</c:v>
                </c:pt>
                <c:pt idx="12">
                  <c:v>39.9</c:v>
                </c:pt>
                <c:pt idx="13">
                  <c:v>42</c:v>
                </c:pt>
                <c:pt idx="14">
                  <c:v>35.9</c:v>
                </c:pt>
                <c:pt idx="15">
                  <c:v>24.2</c:v>
                </c:pt>
                <c:pt idx="16">
                  <c:v>28.2</c:v>
                </c:pt>
                <c:pt idx="17">
                  <c:v>33.1</c:v>
                </c:pt>
                <c:pt idx="18">
                  <c:v>35.9</c:v>
                </c:pt>
                <c:pt idx="19">
                  <c:v>35.5</c:v>
                </c:pt>
                <c:pt idx="20">
                  <c:v>37.299999999999997</c:v>
                </c:pt>
                <c:pt idx="21">
                  <c:v>38.6</c:v>
                </c:pt>
                <c:pt idx="22">
                  <c:v>38.799999999999997</c:v>
                </c:pt>
                <c:pt idx="23">
                  <c:v>38.700000000000003</c:v>
                </c:pt>
                <c:pt idx="24">
                  <c:v>39.799999999999997</c:v>
                </c:pt>
                <c:pt idx="25">
                  <c:v>38.6</c:v>
                </c:pt>
                <c:pt idx="26">
                  <c:v>40.1</c:v>
                </c:pt>
                <c:pt idx="27">
                  <c:v>41.2</c:v>
                </c:pt>
                <c:pt idx="28">
                  <c:v>40</c:v>
                </c:pt>
                <c:pt idx="29">
                  <c:v>41.8</c:v>
                </c:pt>
                <c:pt idx="30">
                  <c:v>41.2</c:v>
                </c:pt>
                <c:pt idx="31">
                  <c:v>42.5</c:v>
                </c:pt>
                <c:pt idx="32">
                  <c:v>42.1</c:v>
                </c:pt>
                <c:pt idx="33">
                  <c:v>43.6</c:v>
                </c:pt>
                <c:pt idx="34">
                  <c:v>44.3</c:v>
                </c:pt>
                <c:pt idx="35">
                  <c:v>44.3</c:v>
                </c:pt>
                <c:pt idx="36">
                  <c:v>48.8</c:v>
                </c:pt>
                <c:pt idx="37">
                  <c:v>45.9</c:v>
                </c:pt>
                <c:pt idx="38">
                  <c:v>46.4</c:v>
                </c:pt>
                <c:pt idx="39">
                  <c:v>47.4</c:v>
                </c:pt>
                <c:pt idx="40">
                  <c:v>48.2</c:v>
                </c:pt>
                <c:pt idx="41">
                  <c:v>50.3</c:v>
                </c:pt>
                <c:pt idx="42">
                  <c:v>50.1</c:v>
                </c:pt>
                <c:pt idx="43">
                  <c:v>52.9</c:v>
                </c:pt>
                <c:pt idx="44">
                  <c:v>52.3</c:v>
                </c:pt>
                <c:pt idx="45">
                  <c:v>52.1</c:v>
                </c:pt>
                <c:pt idx="46">
                  <c:v>50.9</c:v>
                </c:pt>
                <c:pt idx="47">
                  <c:v>50.6</c:v>
                </c:pt>
                <c:pt idx="48">
                  <c:v>49.5</c:v>
                </c:pt>
                <c:pt idx="49">
                  <c:v>51</c:v>
                </c:pt>
                <c:pt idx="50">
                  <c:v>50.3</c:v>
                </c:pt>
                <c:pt idx="51">
                  <c:v>49.8</c:v>
                </c:pt>
                <c:pt idx="52">
                  <c:v>48.2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720-4E13-B567-566371F121DB}"/>
            </c:ext>
          </c:extLst>
        </c:ser>
        <c:ser>
          <c:idx val="1"/>
          <c:order val="1"/>
          <c:tx>
            <c:strRef>
              <c:f>'28. FAB-FAB'!$A$28</c:f>
              <c:strCache>
                <c:ptCount val="1"/>
                <c:pt idx="0">
                  <c:v>Importations biens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'28. FAB-FAB'!$B$26:$BB$26</c:f>
              <c:numCache>
                <c:formatCode>mmm\-yy</c:formatCode>
                <c:ptCount val="53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</c:numCache>
            </c:numRef>
          </c:cat>
          <c:val>
            <c:numRef>
              <c:f>'28. FAB-FAB'!$B$28:$BB$28</c:f>
              <c:numCache>
                <c:formatCode>#\ ##0.0</c:formatCode>
                <c:ptCount val="53"/>
                <c:pt idx="0">
                  <c:v>47.3</c:v>
                </c:pt>
                <c:pt idx="1">
                  <c:v>47.2</c:v>
                </c:pt>
                <c:pt idx="2">
                  <c:v>48.6</c:v>
                </c:pt>
                <c:pt idx="3">
                  <c:v>47.6</c:v>
                </c:pt>
                <c:pt idx="4">
                  <c:v>48.2</c:v>
                </c:pt>
                <c:pt idx="5">
                  <c:v>48.1</c:v>
                </c:pt>
                <c:pt idx="6">
                  <c:v>47.4</c:v>
                </c:pt>
                <c:pt idx="7">
                  <c:v>47.6</c:v>
                </c:pt>
                <c:pt idx="8">
                  <c:v>47.1</c:v>
                </c:pt>
                <c:pt idx="9">
                  <c:v>47.4</c:v>
                </c:pt>
                <c:pt idx="10">
                  <c:v>46.7</c:v>
                </c:pt>
                <c:pt idx="11">
                  <c:v>45.5</c:v>
                </c:pt>
                <c:pt idx="12">
                  <c:v>46</c:v>
                </c:pt>
                <c:pt idx="13">
                  <c:v>46.7</c:v>
                </c:pt>
                <c:pt idx="14">
                  <c:v>38.200000000000003</c:v>
                </c:pt>
                <c:pt idx="15">
                  <c:v>28.7</c:v>
                </c:pt>
                <c:pt idx="16">
                  <c:v>35.6</c:v>
                </c:pt>
                <c:pt idx="17">
                  <c:v>40.6</c:v>
                </c:pt>
                <c:pt idx="18">
                  <c:v>42.7</c:v>
                </c:pt>
                <c:pt idx="19">
                  <c:v>42.6</c:v>
                </c:pt>
                <c:pt idx="20">
                  <c:v>43.3</c:v>
                </c:pt>
                <c:pt idx="21">
                  <c:v>43.6</c:v>
                </c:pt>
                <c:pt idx="22">
                  <c:v>42.1</c:v>
                </c:pt>
                <c:pt idx="23">
                  <c:v>43.1</c:v>
                </c:pt>
                <c:pt idx="24">
                  <c:v>44.5</c:v>
                </c:pt>
                <c:pt idx="25">
                  <c:v>44.2</c:v>
                </c:pt>
                <c:pt idx="26">
                  <c:v>46.5</c:v>
                </c:pt>
                <c:pt idx="27">
                  <c:v>47.2</c:v>
                </c:pt>
                <c:pt idx="28">
                  <c:v>46.7</c:v>
                </c:pt>
                <c:pt idx="29">
                  <c:v>47.5</c:v>
                </c:pt>
                <c:pt idx="30">
                  <c:v>48.1</c:v>
                </c:pt>
                <c:pt idx="31">
                  <c:v>49</c:v>
                </c:pt>
                <c:pt idx="32">
                  <c:v>49.1</c:v>
                </c:pt>
                <c:pt idx="33">
                  <c:v>51.9</c:v>
                </c:pt>
                <c:pt idx="34">
                  <c:v>53.6</c:v>
                </c:pt>
                <c:pt idx="35">
                  <c:v>56.4</c:v>
                </c:pt>
                <c:pt idx="36">
                  <c:v>57</c:v>
                </c:pt>
                <c:pt idx="37">
                  <c:v>57.3</c:v>
                </c:pt>
                <c:pt idx="38">
                  <c:v>60.1</c:v>
                </c:pt>
                <c:pt idx="39">
                  <c:v>60.7</c:v>
                </c:pt>
                <c:pt idx="40">
                  <c:v>61.5</c:v>
                </c:pt>
                <c:pt idx="41">
                  <c:v>64.3</c:v>
                </c:pt>
                <c:pt idx="42">
                  <c:v>65.2</c:v>
                </c:pt>
                <c:pt idx="43">
                  <c:v>68.099999999999994</c:v>
                </c:pt>
                <c:pt idx="44">
                  <c:v>69.400000000000006</c:v>
                </c:pt>
                <c:pt idx="45">
                  <c:v>63.9</c:v>
                </c:pt>
                <c:pt idx="46">
                  <c:v>65.400000000000006</c:v>
                </c:pt>
                <c:pt idx="47">
                  <c:v>65.7</c:v>
                </c:pt>
                <c:pt idx="48">
                  <c:v>61.8</c:v>
                </c:pt>
                <c:pt idx="49">
                  <c:v>60.3</c:v>
                </c:pt>
                <c:pt idx="50">
                  <c:v>58.7</c:v>
                </c:pt>
                <c:pt idx="51">
                  <c:v>59.5</c:v>
                </c:pt>
                <c:pt idx="52">
                  <c:v>61.5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720-4E13-B567-566371F121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0535136"/>
        <c:axId val="1"/>
      </c:lineChart>
      <c:dateAx>
        <c:axId val="1580535136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"/>
        <c:crosses val="autoZero"/>
        <c:auto val="1"/>
        <c:lblOffset val="100"/>
        <c:baseTimeUnit val="months"/>
      </c:date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80535136"/>
        <c:crosses val="autoZero"/>
        <c:crossBetween val="between"/>
      </c:valAx>
      <c:dateAx>
        <c:axId val="3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4"/>
        <c:crosses val="autoZero"/>
        <c:auto val="1"/>
        <c:lblOffset val="100"/>
        <c:baseTimeUnit val="months"/>
      </c:dateAx>
      <c:valAx>
        <c:axId val="4"/>
        <c:scaling>
          <c:orientation val="minMax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400" b="0" i="0" u="none" strike="noStrike" baseline="0">
                <a:effectLst/>
              </a:rPr>
              <a:t>France: </a:t>
            </a:r>
            <a:r>
              <a:rPr lang="fr-FR"/>
              <a:t>Exportations de biens par secteurs, base 100 en 2019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590234667765506E-2"/>
          <c:y val="9.3661616161616168E-2"/>
          <c:w val="0.93372413772510521"/>
          <c:h val="0.60282470373021557"/>
        </c:manualLayout>
      </c:layout>
      <c:lineChart>
        <c:grouping val="standard"/>
        <c:varyColors val="0"/>
        <c:ser>
          <c:idx val="0"/>
          <c:order val="0"/>
          <c:tx>
            <c:strRef>
              <c:f>[4]Feuil1!$B$94</c:f>
              <c:strCache>
                <c:ptCount val="1"/>
                <c:pt idx="0">
                  <c:v>Aéronefs et engins spatiaux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[4]Feuil1!$C$93:$AL$93</c:f>
              <c:numCache>
                <c:formatCode>General</c:formatCode>
                <c:ptCount val="36"/>
                <c:pt idx="0">
                  <c:v>43983</c:v>
                </c:pt>
                <c:pt idx="1">
                  <c:v>44013</c:v>
                </c:pt>
                <c:pt idx="2">
                  <c:v>44044</c:v>
                </c:pt>
                <c:pt idx="3">
                  <c:v>44075</c:v>
                </c:pt>
                <c:pt idx="4">
                  <c:v>44105</c:v>
                </c:pt>
                <c:pt idx="5">
                  <c:v>44136</c:v>
                </c:pt>
                <c:pt idx="6">
                  <c:v>44166</c:v>
                </c:pt>
                <c:pt idx="7">
                  <c:v>44197</c:v>
                </c:pt>
                <c:pt idx="8">
                  <c:v>44228</c:v>
                </c:pt>
                <c:pt idx="9">
                  <c:v>44256</c:v>
                </c:pt>
                <c:pt idx="10">
                  <c:v>44287</c:v>
                </c:pt>
                <c:pt idx="11">
                  <c:v>44317</c:v>
                </c:pt>
                <c:pt idx="12">
                  <c:v>44348</c:v>
                </c:pt>
                <c:pt idx="13">
                  <c:v>44378</c:v>
                </c:pt>
                <c:pt idx="14">
                  <c:v>44409</c:v>
                </c:pt>
                <c:pt idx="15">
                  <c:v>44440</c:v>
                </c:pt>
                <c:pt idx="16">
                  <c:v>44470</c:v>
                </c:pt>
                <c:pt idx="17">
                  <c:v>44501</c:v>
                </c:pt>
                <c:pt idx="18">
                  <c:v>44531</c:v>
                </c:pt>
                <c:pt idx="19">
                  <c:v>44562</c:v>
                </c:pt>
                <c:pt idx="20">
                  <c:v>44593</c:v>
                </c:pt>
                <c:pt idx="21">
                  <c:v>44621</c:v>
                </c:pt>
                <c:pt idx="22">
                  <c:v>44652</c:v>
                </c:pt>
                <c:pt idx="23">
                  <c:v>44682</c:v>
                </c:pt>
                <c:pt idx="24">
                  <c:v>44713</c:v>
                </c:pt>
                <c:pt idx="25">
                  <c:v>44743</c:v>
                </c:pt>
                <c:pt idx="26">
                  <c:v>44774</c:v>
                </c:pt>
                <c:pt idx="27">
                  <c:v>44805</c:v>
                </c:pt>
                <c:pt idx="28">
                  <c:v>44835</c:v>
                </c:pt>
                <c:pt idx="29">
                  <c:v>44866</c:v>
                </c:pt>
                <c:pt idx="30">
                  <c:v>44896</c:v>
                </c:pt>
                <c:pt idx="31">
                  <c:v>44927</c:v>
                </c:pt>
                <c:pt idx="32">
                  <c:v>44958</c:v>
                </c:pt>
                <c:pt idx="33">
                  <c:v>44986</c:v>
                </c:pt>
                <c:pt idx="34">
                  <c:v>45017</c:v>
                </c:pt>
                <c:pt idx="35">
                  <c:v>45047</c:v>
                </c:pt>
              </c:numCache>
            </c:numRef>
          </c:cat>
          <c:val>
            <c:numRef>
              <c:f>[4]Feuil1!$C$94:$AL$94</c:f>
              <c:numCache>
                <c:formatCode>General</c:formatCode>
                <c:ptCount val="36"/>
                <c:pt idx="0">
                  <c:v>62.667153033825478</c:v>
                </c:pt>
                <c:pt idx="1">
                  <c:v>82.016238378875514</c:v>
                </c:pt>
                <c:pt idx="2">
                  <c:v>53.165296632483049</c:v>
                </c:pt>
                <c:pt idx="3">
                  <c:v>105.44932477317882</c:v>
                </c:pt>
                <c:pt idx="4">
                  <c:v>121.36793276170364</c:v>
                </c:pt>
                <c:pt idx="5">
                  <c:v>104.10832886381324</c:v>
                </c:pt>
                <c:pt idx="6">
                  <c:v>147.47955318465472</c:v>
                </c:pt>
                <c:pt idx="7">
                  <c:v>68.076950116913181</c:v>
                </c:pt>
                <c:pt idx="8">
                  <c:v>62.741052273701698</c:v>
                </c:pt>
                <c:pt idx="9">
                  <c:v>92.075799666886354</c:v>
                </c:pt>
                <c:pt idx="10">
                  <c:v>126.21050034706589</c:v>
                </c:pt>
                <c:pt idx="11">
                  <c:v>87.900776148216096</c:v>
                </c:pt>
                <c:pt idx="12">
                  <c:v>124.35708016573339</c:v>
                </c:pt>
                <c:pt idx="13">
                  <c:v>93.721136990277728</c:v>
                </c:pt>
                <c:pt idx="14">
                  <c:v>80.806789876299149</c:v>
                </c:pt>
                <c:pt idx="15">
                  <c:v>105.38842503742241</c:v>
                </c:pt>
                <c:pt idx="16">
                  <c:v>113.17250994595585</c:v>
                </c:pt>
                <c:pt idx="17">
                  <c:v>94.856252829147806</c:v>
                </c:pt>
                <c:pt idx="18">
                  <c:v>150.6927266023805</c:v>
                </c:pt>
                <c:pt idx="19">
                  <c:v>78.595035128802607</c:v>
                </c:pt>
                <c:pt idx="20">
                  <c:v>111.37456833277189</c:v>
                </c:pt>
                <c:pt idx="21">
                  <c:v>110.30066650485142</c:v>
                </c:pt>
                <c:pt idx="22">
                  <c:v>102.49552569880225</c:v>
                </c:pt>
                <c:pt idx="23">
                  <c:v>97.187534831516558</c:v>
                </c:pt>
                <c:pt idx="24">
                  <c:v>125.18684516510635</c:v>
                </c:pt>
                <c:pt idx="25">
                  <c:v>99.544860348019142</c:v>
                </c:pt>
                <c:pt idx="26">
                  <c:v>102.66252392596111</c:v>
                </c:pt>
                <c:pt idx="27">
                  <c:v>171.11421513473218</c:v>
                </c:pt>
                <c:pt idx="28">
                  <c:v>114.94303138232728</c:v>
                </c:pt>
                <c:pt idx="29">
                  <c:v>150.40239945865318</c:v>
                </c:pt>
                <c:pt idx="30">
                  <c:v>205.37701579513291</c:v>
                </c:pt>
                <c:pt idx="31">
                  <c:v>89.695892749763033</c:v>
                </c:pt>
                <c:pt idx="32">
                  <c:v>139.91233984015813</c:v>
                </c:pt>
                <c:pt idx="33">
                  <c:v>141.42146655632129</c:v>
                </c:pt>
                <c:pt idx="34">
                  <c:v>147.18781959108946</c:v>
                </c:pt>
                <c:pt idx="35">
                  <c:v>157.11687615004342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A0-456C-B575-34879EA8A9C8}"/>
            </c:ext>
          </c:extLst>
        </c:ser>
        <c:ser>
          <c:idx val="1"/>
          <c:order val="1"/>
          <c:tx>
            <c:strRef>
              <c:f>[4]Feuil1!$B$95</c:f>
              <c:strCache>
                <c:ptCount val="1"/>
                <c:pt idx="0">
                  <c:v>Produits pharmaceutiques de base et préparations pharmaceutiques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[4]Feuil1!$C$93:$AL$93</c:f>
              <c:numCache>
                <c:formatCode>General</c:formatCode>
                <c:ptCount val="36"/>
                <c:pt idx="0">
                  <c:v>43983</c:v>
                </c:pt>
                <c:pt idx="1">
                  <c:v>44013</c:v>
                </c:pt>
                <c:pt idx="2">
                  <c:v>44044</c:v>
                </c:pt>
                <c:pt idx="3">
                  <c:v>44075</c:v>
                </c:pt>
                <c:pt idx="4">
                  <c:v>44105</c:v>
                </c:pt>
                <c:pt idx="5">
                  <c:v>44136</c:v>
                </c:pt>
                <c:pt idx="6">
                  <c:v>44166</c:v>
                </c:pt>
                <c:pt idx="7">
                  <c:v>44197</c:v>
                </c:pt>
                <c:pt idx="8">
                  <c:v>44228</c:v>
                </c:pt>
                <c:pt idx="9">
                  <c:v>44256</c:v>
                </c:pt>
                <c:pt idx="10">
                  <c:v>44287</c:v>
                </c:pt>
                <c:pt idx="11">
                  <c:v>44317</c:v>
                </c:pt>
                <c:pt idx="12">
                  <c:v>44348</c:v>
                </c:pt>
                <c:pt idx="13">
                  <c:v>44378</c:v>
                </c:pt>
                <c:pt idx="14">
                  <c:v>44409</c:v>
                </c:pt>
                <c:pt idx="15">
                  <c:v>44440</c:v>
                </c:pt>
                <c:pt idx="16">
                  <c:v>44470</c:v>
                </c:pt>
                <c:pt idx="17">
                  <c:v>44501</c:v>
                </c:pt>
                <c:pt idx="18">
                  <c:v>44531</c:v>
                </c:pt>
                <c:pt idx="19">
                  <c:v>44562</c:v>
                </c:pt>
                <c:pt idx="20">
                  <c:v>44593</c:v>
                </c:pt>
                <c:pt idx="21">
                  <c:v>44621</c:v>
                </c:pt>
                <c:pt idx="22">
                  <c:v>44652</c:v>
                </c:pt>
                <c:pt idx="23">
                  <c:v>44682</c:v>
                </c:pt>
                <c:pt idx="24">
                  <c:v>44713</c:v>
                </c:pt>
                <c:pt idx="25">
                  <c:v>44743</c:v>
                </c:pt>
                <c:pt idx="26">
                  <c:v>44774</c:v>
                </c:pt>
                <c:pt idx="27">
                  <c:v>44805</c:v>
                </c:pt>
                <c:pt idx="28">
                  <c:v>44835</c:v>
                </c:pt>
                <c:pt idx="29">
                  <c:v>44866</c:v>
                </c:pt>
                <c:pt idx="30">
                  <c:v>44896</c:v>
                </c:pt>
                <c:pt idx="31">
                  <c:v>44927</c:v>
                </c:pt>
                <c:pt idx="32">
                  <c:v>44958</c:v>
                </c:pt>
                <c:pt idx="33">
                  <c:v>44986</c:v>
                </c:pt>
                <c:pt idx="34">
                  <c:v>45017</c:v>
                </c:pt>
                <c:pt idx="35">
                  <c:v>45047</c:v>
                </c:pt>
              </c:numCache>
            </c:numRef>
          </c:cat>
          <c:val>
            <c:numRef>
              <c:f>[4]Feuil1!$C$95:$AL$95</c:f>
              <c:numCache>
                <c:formatCode>General</c:formatCode>
                <c:ptCount val="36"/>
                <c:pt idx="0">
                  <c:v>100.48371875184723</c:v>
                </c:pt>
                <c:pt idx="1">
                  <c:v>102.24441480908435</c:v>
                </c:pt>
                <c:pt idx="2">
                  <c:v>74.640112768112232</c:v>
                </c:pt>
                <c:pt idx="3">
                  <c:v>108.80649825246556</c:v>
                </c:pt>
                <c:pt idx="4">
                  <c:v>102.54523175799966</c:v>
                </c:pt>
                <c:pt idx="5">
                  <c:v>103.82063459898509</c:v>
                </c:pt>
                <c:pt idx="6">
                  <c:v>100.67326918787687</c:v>
                </c:pt>
                <c:pt idx="7">
                  <c:v>105.715075407482</c:v>
                </c:pt>
                <c:pt idx="8">
                  <c:v>92.014533893083936</c:v>
                </c:pt>
                <c:pt idx="9">
                  <c:v>105.00270758905516</c:v>
                </c:pt>
                <c:pt idx="10">
                  <c:v>94.467077505220971</c:v>
                </c:pt>
                <c:pt idx="11">
                  <c:v>85.846507752802623</c:v>
                </c:pt>
                <c:pt idx="12">
                  <c:v>111.60764486326332</c:v>
                </c:pt>
                <c:pt idx="13">
                  <c:v>96.141042079974611</c:v>
                </c:pt>
                <c:pt idx="14">
                  <c:v>91.008087198876524</c:v>
                </c:pt>
                <c:pt idx="15">
                  <c:v>103.03166026630358</c:v>
                </c:pt>
                <c:pt idx="16">
                  <c:v>99.042000166379566</c:v>
                </c:pt>
                <c:pt idx="17">
                  <c:v>111.38939989084957</c:v>
                </c:pt>
                <c:pt idx="18">
                  <c:v>104.73426338670819</c:v>
                </c:pt>
                <c:pt idx="19">
                  <c:v>105.69548756314441</c:v>
                </c:pt>
                <c:pt idx="20">
                  <c:v>89.603454242171992</c:v>
                </c:pt>
                <c:pt idx="21">
                  <c:v>121.30412931181684</c:v>
                </c:pt>
                <c:pt idx="22">
                  <c:v>98.215928843510326</c:v>
                </c:pt>
                <c:pt idx="23">
                  <c:v>106.31508475766231</c:v>
                </c:pt>
                <c:pt idx="24">
                  <c:v>116.229587664479</c:v>
                </c:pt>
                <c:pt idx="25">
                  <c:v>112.47198377723093</c:v>
                </c:pt>
                <c:pt idx="26">
                  <c:v>100.32009097074976</c:v>
                </c:pt>
                <c:pt idx="27">
                  <c:v>114.71947826939569</c:v>
                </c:pt>
                <c:pt idx="28">
                  <c:v>108.30797751465178</c:v>
                </c:pt>
                <c:pt idx="29">
                  <c:v>113.92887724604064</c:v>
                </c:pt>
                <c:pt idx="30">
                  <c:v>113.76873541533176</c:v>
                </c:pt>
                <c:pt idx="31">
                  <c:v>105.87030059871093</c:v>
                </c:pt>
                <c:pt idx="32">
                  <c:v>96.986511708685114</c:v>
                </c:pt>
                <c:pt idx="33">
                  <c:v>127.88235121660641</c:v>
                </c:pt>
                <c:pt idx="34">
                  <c:v>93.238017098717904</c:v>
                </c:pt>
                <c:pt idx="35">
                  <c:v>95.564527339441199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A0-456C-B575-34879EA8A9C8}"/>
            </c:ext>
          </c:extLst>
        </c:ser>
        <c:ser>
          <c:idx val="2"/>
          <c:order val="2"/>
          <c:tx>
            <c:strRef>
              <c:f>[4]Feuil1!$B$96</c:f>
              <c:strCache>
                <c:ptCount val="1"/>
                <c:pt idx="0">
                  <c:v>Véhicules automobiles ; carrosseries automobiles ; remorques et semi-remorques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[4]Feuil1!$C$93:$AL$93</c:f>
              <c:numCache>
                <c:formatCode>General</c:formatCode>
                <c:ptCount val="36"/>
                <c:pt idx="0">
                  <c:v>43983</c:v>
                </c:pt>
                <c:pt idx="1">
                  <c:v>44013</c:v>
                </c:pt>
                <c:pt idx="2">
                  <c:v>44044</c:v>
                </c:pt>
                <c:pt idx="3">
                  <c:v>44075</c:v>
                </c:pt>
                <c:pt idx="4">
                  <c:v>44105</c:v>
                </c:pt>
                <c:pt idx="5">
                  <c:v>44136</c:v>
                </c:pt>
                <c:pt idx="6">
                  <c:v>44166</c:v>
                </c:pt>
                <c:pt idx="7">
                  <c:v>44197</c:v>
                </c:pt>
                <c:pt idx="8">
                  <c:v>44228</c:v>
                </c:pt>
                <c:pt idx="9">
                  <c:v>44256</c:v>
                </c:pt>
                <c:pt idx="10">
                  <c:v>44287</c:v>
                </c:pt>
                <c:pt idx="11">
                  <c:v>44317</c:v>
                </c:pt>
                <c:pt idx="12">
                  <c:v>44348</c:v>
                </c:pt>
                <c:pt idx="13">
                  <c:v>44378</c:v>
                </c:pt>
                <c:pt idx="14">
                  <c:v>44409</c:v>
                </c:pt>
                <c:pt idx="15">
                  <c:v>44440</c:v>
                </c:pt>
                <c:pt idx="16">
                  <c:v>44470</c:v>
                </c:pt>
                <c:pt idx="17">
                  <c:v>44501</c:v>
                </c:pt>
                <c:pt idx="18">
                  <c:v>44531</c:v>
                </c:pt>
                <c:pt idx="19">
                  <c:v>44562</c:v>
                </c:pt>
                <c:pt idx="20">
                  <c:v>44593</c:v>
                </c:pt>
                <c:pt idx="21">
                  <c:v>44621</c:v>
                </c:pt>
                <c:pt idx="22">
                  <c:v>44652</c:v>
                </c:pt>
                <c:pt idx="23">
                  <c:v>44682</c:v>
                </c:pt>
                <c:pt idx="24">
                  <c:v>44713</c:v>
                </c:pt>
                <c:pt idx="25">
                  <c:v>44743</c:v>
                </c:pt>
                <c:pt idx="26">
                  <c:v>44774</c:v>
                </c:pt>
                <c:pt idx="27">
                  <c:v>44805</c:v>
                </c:pt>
                <c:pt idx="28">
                  <c:v>44835</c:v>
                </c:pt>
                <c:pt idx="29">
                  <c:v>44866</c:v>
                </c:pt>
                <c:pt idx="30">
                  <c:v>44896</c:v>
                </c:pt>
                <c:pt idx="31">
                  <c:v>44927</c:v>
                </c:pt>
                <c:pt idx="32">
                  <c:v>44958</c:v>
                </c:pt>
                <c:pt idx="33">
                  <c:v>44986</c:v>
                </c:pt>
                <c:pt idx="34">
                  <c:v>45017</c:v>
                </c:pt>
                <c:pt idx="35">
                  <c:v>45047</c:v>
                </c:pt>
              </c:numCache>
            </c:numRef>
          </c:cat>
          <c:val>
            <c:numRef>
              <c:f>[4]Feuil1!$C$96:$AL$96</c:f>
              <c:numCache>
                <c:formatCode>General</c:formatCode>
                <c:ptCount val="36"/>
                <c:pt idx="0">
                  <c:v>88.123995612662767</c:v>
                </c:pt>
                <c:pt idx="1">
                  <c:v>91.895501978889399</c:v>
                </c:pt>
                <c:pt idx="2">
                  <c:v>47.311706477148782</c:v>
                </c:pt>
                <c:pt idx="3">
                  <c:v>110.6192163054277</c:v>
                </c:pt>
                <c:pt idx="4">
                  <c:v>141.03706584734294</c:v>
                </c:pt>
                <c:pt idx="5">
                  <c:v>132.69804047080856</c:v>
                </c:pt>
                <c:pt idx="6">
                  <c:v>102.69113256995385</c:v>
                </c:pt>
                <c:pt idx="7">
                  <c:v>97.409684041558222</c:v>
                </c:pt>
                <c:pt idx="8">
                  <c:v>110.71193185490138</c:v>
                </c:pt>
                <c:pt idx="9">
                  <c:v>126.38906414871926</c:v>
                </c:pt>
                <c:pt idx="10">
                  <c:v>105.58704628446505</c:v>
                </c:pt>
                <c:pt idx="11">
                  <c:v>94.048530444189382</c:v>
                </c:pt>
                <c:pt idx="12">
                  <c:v>109.98914938433245</c:v>
                </c:pt>
                <c:pt idx="13">
                  <c:v>82.046782749401828</c:v>
                </c:pt>
                <c:pt idx="14">
                  <c:v>49.649829240670009</c:v>
                </c:pt>
                <c:pt idx="15">
                  <c:v>98.22000812994392</c:v>
                </c:pt>
                <c:pt idx="16">
                  <c:v>105.68877319327744</c:v>
                </c:pt>
                <c:pt idx="17">
                  <c:v>113.17032559337102</c:v>
                </c:pt>
                <c:pt idx="18">
                  <c:v>107.08887493516998</c:v>
                </c:pt>
                <c:pt idx="19">
                  <c:v>97.768802851696989</c:v>
                </c:pt>
                <c:pt idx="20">
                  <c:v>101.76842712437329</c:v>
                </c:pt>
                <c:pt idx="21">
                  <c:v>108.72513915938428</c:v>
                </c:pt>
                <c:pt idx="22">
                  <c:v>90.475428510440679</c:v>
                </c:pt>
                <c:pt idx="23">
                  <c:v>112.87972860486713</c:v>
                </c:pt>
                <c:pt idx="24">
                  <c:v>125.44623084275743</c:v>
                </c:pt>
                <c:pt idx="25">
                  <c:v>97.419069941802135</c:v>
                </c:pt>
                <c:pt idx="26">
                  <c:v>69.012103321879323</c:v>
                </c:pt>
                <c:pt idx="27">
                  <c:v>126.83357840281361</c:v>
                </c:pt>
                <c:pt idx="28">
                  <c:v>124.77425355074182</c:v>
                </c:pt>
                <c:pt idx="29">
                  <c:v>132.07395217409871</c:v>
                </c:pt>
                <c:pt idx="30">
                  <c:v>124.70947796115345</c:v>
                </c:pt>
                <c:pt idx="31">
                  <c:v>122.93861963900143</c:v>
                </c:pt>
                <c:pt idx="32">
                  <c:v>135.01353339210593</c:v>
                </c:pt>
                <c:pt idx="33">
                  <c:v>146.08690893186571</c:v>
                </c:pt>
                <c:pt idx="34">
                  <c:v>131.74902557432674</c:v>
                </c:pt>
                <c:pt idx="35">
                  <c:v>131.83481029470917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CA0-456C-B575-34879EA8A9C8}"/>
            </c:ext>
          </c:extLst>
        </c:ser>
        <c:ser>
          <c:idx val="3"/>
          <c:order val="3"/>
          <c:tx>
            <c:strRef>
              <c:f>[4]Feuil1!$B$97</c:f>
              <c:strCache>
                <c:ptCount val="1"/>
                <c:pt idx="0">
                  <c:v>Produits chimiques, engrais, plastiques et caoutchouc synthétique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[4]Feuil1!$C$93:$AL$93</c:f>
              <c:numCache>
                <c:formatCode>General</c:formatCode>
                <c:ptCount val="36"/>
                <c:pt idx="0">
                  <c:v>43983</c:v>
                </c:pt>
                <c:pt idx="1">
                  <c:v>44013</c:v>
                </c:pt>
                <c:pt idx="2">
                  <c:v>44044</c:v>
                </c:pt>
                <c:pt idx="3">
                  <c:v>44075</c:v>
                </c:pt>
                <c:pt idx="4">
                  <c:v>44105</c:v>
                </c:pt>
                <c:pt idx="5">
                  <c:v>44136</c:v>
                </c:pt>
                <c:pt idx="6">
                  <c:v>44166</c:v>
                </c:pt>
                <c:pt idx="7">
                  <c:v>44197</c:v>
                </c:pt>
                <c:pt idx="8">
                  <c:v>44228</c:v>
                </c:pt>
                <c:pt idx="9">
                  <c:v>44256</c:v>
                </c:pt>
                <c:pt idx="10">
                  <c:v>44287</c:v>
                </c:pt>
                <c:pt idx="11">
                  <c:v>44317</c:v>
                </c:pt>
                <c:pt idx="12">
                  <c:v>44348</c:v>
                </c:pt>
                <c:pt idx="13">
                  <c:v>44378</c:v>
                </c:pt>
                <c:pt idx="14">
                  <c:v>44409</c:v>
                </c:pt>
                <c:pt idx="15">
                  <c:v>44440</c:v>
                </c:pt>
                <c:pt idx="16">
                  <c:v>44470</c:v>
                </c:pt>
                <c:pt idx="17">
                  <c:v>44501</c:v>
                </c:pt>
                <c:pt idx="18">
                  <c:v>44531</c:v>
                </c:pt>
                <c:pt idx="19">
                  <c:v>44562</c:v>
                </c:pt>
                <c:pt idx="20">
                  <c:v>44593</c:v>
                </c:pt>
                <c:pt idx="21">
                  <c:v>44621</c:v>
                </c:pt>
                <c:pt idx="22">
                  <c:v>44652</c:v>
                </c:pt>
                <c:pt idx="23">
                  <c:v>44682</c:v>
                </c:pt>
                <c:pt idx="24">
                  <c:v>44713</c:v>
                </c:pt>
                <c:pt idx="25">
                  <c:v>44743</c:v>
                </c:pt>
                <c:pt idx="26">
                  <c:v>44774</c:v>
                </c:pt>
                <c:pt idx="27">
                  <c:v>44805</c:v>
                </c:pt>
                <c:pt idx="28">
                  <c:v>44835</c:v>
                </c:pt>
                <c:pt idx="29">
                  <c:v>44866</c:v>
                </c:pt>
                <c:pt idx="30">
                  <c:v>44896</c:v>
                </c:pt>
                <c:pt idx="31">
                  <c:v>44927</c:v>
                </c:pt>
                <c:pt idx="32">
                  <c:v>44958</c:v>
                </c:pt>
                <c:pt idx="33">
                  <c:v>44986</c:v>
                </c:pt>
                <c:pt idx="34">
                  <c:v>45017</c:v>
                </c:pt>
                <c:pt idx="35">
                  <c:v>45047</c:v>
                </c:pt>
              </c:numCache>
            </c:numRef>
          </c:cat>
          <c:val>
            <c:numRef>
              <c:f>[4]Feuil1!$C$97:$AL$97</c:f>
              <c:numCache>
                <c:formatCode>General</c:formatCode>
                <c:ptCount val="36"/>
                <c:pt idx="0">
                  <c:v>72.038862421789304</c:v>
                </c:pt>
                <c:pt idx="1">
                  <c:v>71.800426035907591</c:v>
                </c:pt>
                <c:pt idx="2">
                  <c:v>60.625259432016769</c:v>
                </c:pt>
                <c:pt idx="3">
                  <c:v>75.315833980541939</c:v>
                </c:pt>
                <c:pt idx="4">
                  <c:v>77.534503556270266</c:v>
                </c:pt>
                <c:pt idx="5">
                  <c:v>83.162308076476066</c:v>
                </c:pt>
                <c:pt idx="6">
                  <c:v>73.435964272130306</c:v>
                </c:pt>
                <c:pt idx="7">
                  <c:v>80.707408139340728</c:v>
                </c:pt>
                <c:pt idx="8">
                  <c:v>82.313698873700758</c:v>
                </c:pt>
                <c:pt idx="9">
                  <c:v>103.58671838106815</c:v>
                </c:pt>
                <c:pt idx="10">
                  <c:v>90.650091662188942</c:v>
                </c:pt>
                <c:pt idx="11">
                  <c:v>92.794016744335025</c:v>
                </c:pt>
                <c:pt idx="12">
                  <c:v>130.1821402163992</c:v>
                </c:pt>
                <c:pt idx="13">
                  <c:v>92.372670083417475</c:v>
                </c:pt>
                <c:pt idx="14">
                  <c:v>88.446386835213559</c:v>
                </c:pt>
                <c:pt idx="15">
                  <c:v>107.82923906358991</c:v>
                </c:pt>
                <c:pt idx="16">
                  <c:v>118.36386854456421</c:v>
                </c:pt>
                <c:pt idx="17">
                  <c:v>109.82311998029999</c:v>
                </c:pt>
                <c:pt idx="18">
                  <c:v>102.93064147588211</c:v>
                </c:pt>
                <c:pt idx="19">
                  <c:v>112.42774908901585</c:v>
                </c:pt>
                <c:pt idx="20">
                  <c:v>112.74333890074915</c:v>
                </c:pt>
                <c:pt idx="21">
                  <c:v>129.15202559324976</c:v>
                </c:pt>
                <c:pt idx="22">
                  <c:v>127.24964306860223</c:v>
                </c:pt>
                <c:pt idx="23">
                  <c:v>131.22995316450252</c:v>
                </c:pt>
                <c:pt idx="24">
                  <c:v>150.72891404094622</c:v>
                </c:pt>
                <c:pt idx="25">
                  <c:v>131.26291778173751</c:v>
                </c:pt>
                <c:pt idx="26">
                  <c:v>125.99995035783091</c:v>
                </c:pt>
                <c:pt idx="27">
                  <c:v>114.68743157353926</c:v>
                </c:pt>
                <c:pt idx="28">
                  <c:v>129.30262707192989</c:v>
                </c:pt>
                <c:pt idx="29">
                  <c:v>109.70747205931691</c:v>
                </c:pt>
                <c:pt idx="30">
                  <c:v>90.564831318430009</c:v>
                </c:pt>
                <c:pt idx="31">
                  <c:v>105.63517730999767</c:v>
                </c:pt>
                <c:pt idx="32">
                  <c:v>114.36480519105537</c:v>
                </c:pt>
                <c:pt idx="33">
                  <c:v>128.41564984979917</c:v>
                </c:pt>
                <c:pt idx="34">
                  <c:v>97.057535095747141</c:v>
                </c:pt>
                <c:pt idx="35">
                  <c:v>113.8485211669316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CA0-456C-B575-34879EA8A9C8}"/>
            </c:ext>
          </c:extLst>
        </c:ser>
        <c:ser>
          <c:idx val="4"/>
          <c:order val="4"/>
          <c:tx>
            <c:strRef>
              <c:f>[4]Feuil1!$B$98</c:f>
              <c:strCache>
                <c:ptCount val="1"/>
                <c:pt idx="0">
                  <c:v>Machines et équipements d'usage général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[4]Feuil1!$C$93:$AL$93</c:f>
              <c:numCache>
                <c:formatCode>General</c:formatCode>
                <c:ptCount val="36"/>
                <c:pt idx="0">
                  <c:v>43983</c:v>
                </c:pt>
                <c:pt idx="1">
                  <c:v>44013</c:v>
                </c:pt>
                <c:pt idx="2">
                  <c:v>44044</c:v>
                </c:pt>
                <c:pt idx="3">
                  <c:v>44075</c:v>
                </c:pt>
                <c:pt idx="4">
                  <c:v>44105</c:v>
                </c:pt>
                <c:pt idx="5">
                  <c:v>44136</c:v>
                </c:pt>
                <c:pt idx="6">
                  <c:v>44166</c:v>
                </c:pt>
                <c:pt idx="7">
                  <c:v>44197</c:v>
                </c:pt>
                <c:pt idx="8">
                  <c:v>44228</c:v>
                </c:pt>
                <c:pt idx="9">
                  <c:v>44256</c:v>
                </c:pt>
                <c:pt idx="10">
                  <c:v>44287</c:v>
                </c:pt>
                <c:pt idx="11">
                  <c:v>44317</c:v>
                </c:pt>
                <c:pt idx="12">
                  <c:v>44348</c:v>
                </c:pt>
                <c:pt idx="13">
                  <c:v>44378</c:v>
                </c:pt>
                <c:pt idx="14">
                  <c:v>44409</c:v>
                </c:pt>
                <c:pt idx="15">
                  <c:v>44440</c:v>
                </c:pt>
                <c:pt idx="16">
                  <c:v>44470</c:v>
                </c:pt>
                <c:pt idx="17">
                  <c:v>44501</c:v>
                </c:pt>
                <c:pt idx="18">
                  <c:v>44531</c:v>
                </c:pt>
                <c:pt idx="19">
                  <c:v>44562</c:v>
                </c:pt>
                <c:pt idx="20">
                  <c:v>44593</c:v>
                </c:pt>
                <c:pt idx="21">
                  <c:v>44621</c:v>
                </c:pt>
                <c:pt idx="22">
                  <c:v>44652</c:v>
                </c:pt>
                <c:pt idx="23">
                  <c:v>44682</c:v>
                </c:pt>
                <c:pt idx="24">
                  <c:v>44713</c:v>
                </c:pt>
                <c:pt idx="25">
                  <c:v>44743</c:v>
                </c:pt>
                <c:pt idx="26">
                  <c:v>44774</c:v>
                </c:pt>
                <c:pt idx="27">
                  <c:v>44805</c:v>
                </c:pt>
                <c:pt idx="28">
                  <c:v>44835</c:v>
                </c:pt>
                <c:pt idx="29">
                  <c:v>44866</c:v>
                </c:pt>
                <c:pt idx="30">
                  <c:v>44896</c:v>
                </c:pt>
                <c:pt idx="31">
                  <c:v>44927</c:v>
                </c:pt>
                <c:pt idx="32">
                  <c:v>44958</c:v>
                </c:pt>
                <c:pt idx="33">
                  <c:v>44986</c:v>
                </c:pt>
                <c:pt idx="34">
                  <c:v>45017</c:v>
                </c:pt>
                <c:pt idx="35">
                  <c:v>45047</c:v>
                </c:pt>
              </c:numCache>
            </c:numRef>
          </c:cat>
          <c:val>
            <c:numRef>
              <c:f>[4]Feuil1!$C$98:$AL$98</c:f>
              <c:numCache>
                <c:formatCode>General</c:formatCode>
                <c:ptCount val="36"/>
                <c:pt idx="0">
                  <c:v>91.087941853176616</c:v>
                </c:pt>
                <c:pt idx="1">
                  <c:v>96.215590879179928</c:v>
                </c:pt>
                <c:pt idx="2">
                  <c:v>69.529079522170349</c:v>
                </c:pt>
                <c:pt idx="3">
                  <c:v>99.4585273525432</c:v>
                </c:pt>
                <c:pt idx="4">
                  <c:v>105.63018143269511</c:v>
                </c:pt>
                <c:pt idx="5">
                  <c:v>99.553975311471874</c:v>
                </c:pt>
                <c:pt idx="6">
                  <c:v>97.640061846974561</c:v>
                </c:pt>
                <c:pt idx="7">
                  <c:v>87.286476529748697</c:v>
                </c:pt>
                <c:pt idx="8">
                  <c:v>94.779992880712925</c:v>
                </c:pt>
                <c:pt idx="9">
                  <c:v>115.92958034021683</c:v>
                </c:pt>
                <c:pt idx="10">
                  <c:v>99.775504623067064</c:v>
                </c:pt>
                <c:pt idx="11">
                  <c:v>96.036652336404941</c:v>
                </c:pt>
                <c:pt idx="12">
                  <c:v>110.24020115263028</c:v>
                </c:pt>
                <c:pt idx="13">
                  <c:v>104.59595381723017</c:v>
                </c:pt>
                <c:pt idx="14">
                  <c:v>80.023832423412159</c:v>
                </c:pt>
                <c:pt idx="15">
                  <c:v>104.57787243755917</c:v>
                </c:pt>
                <c:pt idx="16">
                  <c:v>101.2024931849943</c:v>
                </c:pt>
                <c:pt idx="17">
                  <c:v>100.98944565498824</c:v>
                </c:pt>
                <c:pt idx="18">
                  <c:v>104.56199461903532</c:v>
                </c:pt>
                <c:pt idx="19">
                  <c:v>97.354460004114273</c:v>
                </c:pt>
                <c:pt idx="20">
                  <c:v>100.96042854638439</c:v>
                </c:pt>
                <c:pt idx="21">
                  <c:v>121.64638411153652</c:v>
                </c:pt>
                <c:pt idx="22">
                  <c:v>97.024436858385812</c:v>
                </c:pt>
                <c:pt idx="23">
                  <c:v>111.27561809123578</c:v>
                </c:pt>
                <c:pt idx="24">
                  <c:v>119.27748599785909</c:v>
                </c:pt>
                <c:pt idx="25">
                  <c:v>109.67177827597411</c:v>
                </c:pt>
                <c:pt idx="26">
                  <c:v>87.436490701221203</c:v>
                </c:pt>
                <c:pt idx="27">
                  <c:v>124.59163136308315</c:v>
                </c:pt>
                <c:pt idx="28">
                  <c:v>119.02817908645177</c:v>
                </c:pt>
                <c:pt idx="29">
                  <c:v>121.34366819371608</c:v>
                </c:pt>
                <c:pt idx="30">
                  <c:v>121.27960022478291</c:v>
                </c:pt>
                <c:pt idx="31">
                  <c:v>116.05022122499427</c:v>
                </c:pt>
                <c:pt idx="32">
                  <c:v>113.85330707923519</c:v>
                </c:pt>
                <c:pt idx="33">
                  <c:v>136.86313338779647</c:v>
                </c:pt>
                <c:pt idx="34">
                  <c:v>110.95215458503722</c:v>
                </c:pt>
                <c:pt idx="35">
                  <c:v>116.77132624352258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CA0-456C-B575-34879EA8A9C8}"/>
            </c:ext>
          </c:extLst>
        </c:ser>
        <c:ser>
          <c:idx val="5"/>
          <c:order val="5"/>
          <c:tx>
            <c:strRef>
              <c:f>[4]Feuil1!$B$99</c:f>
              <c:strCache>
                <c:ptCount val="1"/>
                <c:pt idx="0">
                  <c:v>Autres produits chimiques, fibres artificielles ou synthétiques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[4]Feuil1!$C$93:$AL$93</c:f>
              <c:numCache>
                <c:formatCode>General</c:formatCode>
                <c:ptCount val="36"/>
                <c:pt idx="0">
                  <c:v>43983</c:v>
                </c:pt>
                <c:pt idx="1">
                  <c:v>44013</c:v>
                </c:pt>
                <c:pt idx="2">
                  <c:v>44044</c:v>
                </c:pt>
                <c:pt idx="3">
                  <c:v>44075</c:v>
                </c:pt>
                <c:pt idx="4">
                  <c:v>44105</c:v>
                </c:pt>
                <c:pt idx="5">
                  <c:v>44136</c:v>
                </c:pt>
                <c:pt idx="6">
                  <c:v>44166</c:v>
                </c:pt>
                <c:pt idx="7">
                  <c:v>44197</c:v>
                </c:pt>
                <c:pt idx="8">
                  <c:v>44228</c:v>
                </c:pt>
                <c:pt idx="9">
                  <c:v>44256</c:v>
                </c:pt>
                <c:pt idx="10">
                  <c:v>44287</c:v>
                </c:pt>
                <c:pt idx="11">
                  <c:v>44317</c:v>
                </c:pt>
                <c:pt idx="12">
                  <c:v>44348</c:v>
                </c:pt>
                <c:pt idx="13">
                  <c:v>44378</c:v>
                </c:pt>
                <c:pt idx="14">
                  <c:v>44409</c:v>
                </c:pt>
                <c:pt idx="15">
                  <c:v>44440</c:v>
                </c:pt>
                <c:pt idx="16">
                  <c:v>44470</c:v>
                </c:pt>
                <c:pt idx="17">
                  <c:v>44501</c:v>
                </c:pt>
                <c:pt idx="18">
                  <c:v>44531</c:v>
                </c:pt>
                <c:pt idx="19">
                  <c:v>44562</c:v>
                </c:pt>
                <c:pt idx="20">
                  <c:v>44593</c:v>
                </c:pt>
                <c:pt idx="21">
                  <c:v>44621</c:v>
                </c:pt>
                <c:pt idx="22">
                  <c:v>44652</c:v>
                </c:pt>
                <c:pt idx="23">
                  <c:v>44682</c:v>
                </c:pt>
                <c:pt idx="24">
                  <c:v>44713</c:v>
                </c:pt>
                <c:pt idx="25">
                  <c:v>44743</c:v>
                </c:pt>
                <c:pt idx="26">
                  <c:v>44774</c:v>
                </c:pt>
                <c:pt idx="27">
                  <c:v>44805</c:v>
                </c:pt>
                <c:pt idx="28">
                  <c:v>44835</c:v>
                </c:pt>
                <c:pt idx="29">
                  <c:v>44866</c:v>
                </c:pt>
                <c:pt idx="30">
                  <c:v>44896</c:v>
                </c:pt>
                <c:pt idx="31">
                  <c:v>44927</c:v>
                </c:pt>
                <c:pt idx="32">
                  <c:v>44958</c:v>
                </c:pt>
                <c:pt idx="33">
                  <c:v>44986</c:v>
                </c:pt>
                <c:pt idx="34">
                  <c:v>45017</c:v>
                </c:pt>
                <c:pt idx="35">
                  <c:v>45047</c:v>
                </c:pt>
              </c:numCache>
            </c:numRef>
          </c:cat>
          <c:val>
            <c:numRef>
              <c:f>[4]Feuil1!$C$99:$AL$99</c:f>
              <c:numCache>
                <c:formatCode>General</c:formatCode>
                <c:ptCount val="36"/>
                <c:pt idx="0">
                  <c:v>81.890909049960953</c:v>
                </c:pt>
                <c:pt idx="1">
                  <c:v>88.362501021844963</c:v>
                </c:pt>
                <c:pt idx="2">
                  <c:v>70.202967781382313</c:v>
                </c:pt>
                <c:pt idx="3">
                  <c:v>84.027805426755748</c:v>
                </c:pt>
                <c:pt idx="4">
                  <c:v>87.306711452769903</c:v>
                </c:pt>
                <c:pt idx="5">
                  <c:v>91.464331987183911</c:v>
                </c:pt>
                <c:pt idx="6">
                  <c:v>85.814348104461871</c:v>
                </c:pt>
                <c:pt idx="7">
                  <c:v>96.014108703962577</c:v>
                </c:pt>
                <c:pt idx="8">
                  <c:v>105.11931600137954</c:v>
                </c:pt>
                <c:pt idx="9">
                  <c:v>122.74601813722499</c:v>
                </c:pt>
                <c:pt idx="10">
                  <c:v>104.98439767610188</c:v>
                </c:pt>
                <c:pt idx="11">
                  <c:v>94.022124593417445</c:v>
                </c:pt>
                <c:pt idx="12">
                  <c:v>105.03977235216706</c:v>
                </c:pt>
                <c:pt idx="13">
                  <c:v>101.61881043140592</c:v>
                </c:pt>
                <c:pt idx="14">
                  <c:v>81.064719381464471</c:v>
                </c:pt>
                <c:pt idx="15">
                  <c:v>96.784061703257478</c:v>
                </c:pt>
                <c:pt idx="16">
                  <c:v>92.493032262993268</c:v>
                </c:pt>
                <c:pt idx="17">
                  <c:v>98.468509469240161</c:v>
                </c:pt>
                <c:pt idx="18">
                  <c:v>101.64512928738525</c:v>
                </c:pt>
                <c:pt idx="19">
                  <c:v>114.22209209091763</c:v>
                </c:pt>
                <c:pt idx="20">
                  <c:v>117.57286817656831</c:v>
                </c:pt>
                <c:pt idx="21">
                  <c:v>133.67812158229111</c:v>
                </c:pt>
                <c:pt idx="22">
                  <c:v>110.7808679260522</c:v>
                </c:pt>
                <c:pt idx="23">
                  <c:v>112.17679847201993</c:v>
                </c:pt>
                <c:pt idx="24">
                  <c:v>118.60045323005231</c:v>
                </c:pt>
                <c:pt idx="25">
                  <c:v>104.70017900019192</c:v>
                </c:pt>
                <c:pt idx="26">
                  <c:v>98.672062921505272</c:v>
                </c:pt>
                <c:pt idx="27">
                  <c:v>114.3760423671127</c:v>
                </c:pt>
                <c:pt idx="28">
                  <c:v>105.82505335213695</c:v>
                </c:pt>
                <c:pt idx="29">
                  <c:v>106.75568112690694</c:v>
                </c:pt>
                <c:pt idx="30">
                  <c:v>105.84435593945962</c:v>
                </c:pt>
                <c:pt idx="31">
                  <c:v>122.68156837689753</c:v>
                </c:pt>
                <c:pt idx="32">
                  <c:v>121.18627340904999</c:v>
                </c:pt>
                <c:pt idx="33">
                  <c:v>139.67046106736694</c:v>
                </c:pt>
                <c:pt idx="34">
                  <c:v>106.12816258350546</c:v>
                </c:pt>
                <c:pt idx="35">
                  <c:v>105.37281668181824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CA0-456C-B575-34879EA8A9C8}"/>
            </c:ext>
          </c:extLst>
        </c:ser>
        <c:ser>
          <c:idx val="6"/>
          <c:order val="6"/>
          <c:tx>
            <c:strRef>
              <c:f>[4]Feuil1!$B$100</c:f>
              <c:strCache>
                <c:ptCount val="1"/>
                <c:pt idx="0">
                  <c:v>Autres équipements électriques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[4]Feuil1!$C$93:$AL$93</c:f>
              <c:numCache>
                <c:formatCode>General</c:formatCode>
                <c:ptCount val="36"/>
                <c:pt idx="0">
                  <c:v>43983</c:v>
                </c:pt>
                <c:pt idx="1">
                  <c:v>44013</c:v>
                </c:pt>
                <c:pt idx="2">
                  <c:v>44044</c:v>
                </c:pt>
                <c:pt idx="3">
                  <c:v>44075</c:v>
                </c:pt>
                <c:pt idx="4">
                  <c:v>44105</c:v>
                </c:pt>
                <c:pt idx="5">
                  <c:v>44136</c:v>
                </c:pt>
                <c:pt idx="6">
                  <c:v>44166</c:v>
                </c:pt>
                <c:pt idx="7">
                  <c:v>44197</c:v>
                </c:pt>
                <c:pt idx="8">
                  <c:v>44228</c:v>
                </c:pt>
                <c:pt idx="9">
                  <c:v>44256</c:v>
                </c:pt>
                <c:pt idx="10">
                  <c:v>44287</c:v>
                </c:pt>
                <c:pt idx="11">
                  <c:v>44317</c:v>
                </c:pt>
                <c:pt idx="12">
                  <c:v>44348</c:v>
                </c:pt>
                <c:pt idx="13">
                  <c:v>44378</c:v>
                </c:pt>
                <c:pt idx="14">
                  <c:v>44409</c:v>
                </c:pt>
                <c:pt idx="15">
                  <c:v>44440</c:v>
                </c:pt>
                <c:pt idx="16">
                  <c:v>44470</c:v>
                </c:pt>
                <c:pt idx="17">
                  <c:v>44501</c:v>
                </c:pt>
                <c:pt idx="18">
                  <c:v>44531</c:v>
                </c:pt>
                <c:pt idx="19">
                  <c:v>44562</c:v>
                </c:pt>
                <c:pt idx="20">
                  <c:v>44593</c:v>
                </c:pt>
                <c:pt idx="21">
                  <c:v>44621</c:v>
                </c:pt>
                <c:pt idx="22">
                  <c:v>44652</c:v>
                </c:pt>
                <c:pt idx="23">
                  <c:v>44682</c:v>
                </c:pt>
                <c:pt idx="24">
                  <c:v>44713</c:v>
                </c:pt>
                <c:pt idx="25">
                  <c:v>44743</c:v>
                </c:pt>
                <c:pt idx="26">
                  <c:v>44774</c:v>
                </c:pt>
                <c:pt idx="27">
                  <c:v>44805</c:v>
                </c:pt>
                <c:pt idx="28">
                  <c:v>44835</c:v>
                </c:pt>
                <c:pt idx="29">
                  <c:v>44866</c:v>
                </c:pt>
                <c:pt idx="30">
                  <c:v>44896</c:v>
                </c:pt>
                <c:pt idx="31">
                  <c:v>44927</c:v>
                </c:pt>
                <c:pt idx="32">
                  <c:v>44958</c:v>
                </c:pt>
                <c:pt idx="33">
                  <c:v>44986</c:v>
                </c:pt>
                <c:pt idx="34">
                  <c:v>45017</c:v>
                </c:pt>
                <c:pt idx="35">
                  <c:v>45047</c:v>
                </c:pt>
              </c:numCache>
            </c:numRef>
          </c:cat>
          <c:val>
            <c:numRef>
              <c:f>[4]Feuil1!$C$100:$AL$100</c:f>
              <c:numCache>
                <c:formatCode>General</c:formatCode>
                <c:ptCount val="36"/>
                <c:pt idx="0">
                  <c:v>90.32608092658522</c:v>
                </c:pt>
                <c:pt idx="1">
                  <c:v>92.779216375637915</c:v>
                </c:pt>
                <c:pt idx="2">
                  <c:v>71.737839927525869</c:v>
                </c:pt>
                <c:pt idx="3">
                  <c:v>95.804903437077812</c:v>
                </c:pt>
                <c:pt idx="4">
                  <c:v>102.20677687334863</c:v>
                </c:pt>
                <c:pt idx="5">
                  <c:v>98.03575170692767</c:v>
                </c:pt>
                <c:pt idx="6">
                  <c:v>92.39732619392187</c:v>
                </c:pt>
                <c:pt idx="7">
                  <c:v>86.590692583100505</c:v>
                </c:pt>
                <c:pt idx="8">
                  <c:v>94.258675746916737</c:v>
                </c:pt>
                <c:pt idx="9">
                  <c:v>110.03317250136847</c:v>
                </c:pt>
                <c:pt idx="10">
                  <c:v>98.188862615621119</c:v>
                </c:pt>
                <c:pt idx="11">
                  <c:v>93.377620089011671</c:v>
                </c:pt>
                <c:pt idx="12">
                  <c:v>108.83808802033724</c:v>
                </c:pt>
                <c:pt idx="13">
                  <c:v>98.875005928352678</c:v>
                </c:pt>
                <c:pt idx="14">
                  <c:v>82.413964944954628</c:v>
                </c:pt>
                <c:pt idx="15">
                  <c:v>105.63777715855177</c:v>
                </c:pt>
                <c:pt idx="16">
                  <c:v>105.72255026016934</c:v>
                </c:pt>
                <c:pt idx="17">
                  <c:v>107.60930442686055</c:v>
                </c:pt>
                <c:pt idx="18">
                  <c:v>108.45428572475522</c:v>
                </c:pt>
                <c:pt idx="19">
                  <c:v>104.44765989075121</c:v>
                </c:pt>
                <c:pt idx="20">
                  <c:v>106.70670691610756</c:v>
                </c:pt>
                <c:pt idx="21">
                  <c:v>123.57010573141091</c:v>
                </c:pt>
                <c:pt idx="22">
                  <c:v>101.94155846423716</c:v>
                </c:pt>
                <c:pt idx="23">
                  <c:v>112.36450562835029</c:v>
                </c:pt>
                <c:pt idx="24">
                  <c:v>122.49272378384921</c:v>
                </c:pt>
                <c:pt idx="25">
                  <c:v>110.30686506681656</c:v>
                </c:pt>
                <c:pt idx="26">
                  <c:v>101.99468698027411</c:v>
                </c:pt>
                <c:pt idx="27">
                  <c:v>126.8297219432564</c:v>
                </c:pt>
                <c:pt idx="28">
                  <c:v>121.7325558387256</c:v>
                </c:pt>
                <c:pt idx="29">
                  <c:v>128.39670941126184</c:v>
                </c:pt>
                <c:pt idx="30">
                  <c:v>121.12574552468593</c:v>
                </c:pt>
                <c:pt idx="31">
                  <c:v>121.18797104684461</c:v>
                </c:pt>
                <c:pt idx="32">
                  <c:v>123.77398616856975</c:v>
                </c:pt>
                <c:pt idx="33">
                  <c:v>140.46266890039516</c:v>
                </c:pt>
                <c:pt idx="34">
                  <c:v>110.8009131856094</c:v>
                </c:pt>
                <c:pt idx="35">
                  <c:v>126.48919871872495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CA0-456C-B575-34879EA8A9C8}"/>
            </c:ext>
          </c:extLst>
        </c:ser>
        <c:ser>
          <c:idx val="7"/>
          <c:order val="7"/>
          <c:tx>
            <c:strRef>
              <c:f>[4]Feuil1!$B$101</c:f>
              <c:strCache>
                <c:ptCount val="1"/>
                <c:pt idx="0">
                  <c:v>Boissons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[4]Feuil1!$C$93:$AL$93</c:f>
              <c:numCache>
                <c:formatCode>General</c:formatCode>
                <c:ptCount val="36"/>
                <c:pt idx="0">
                  <c:v>43983</c:v>
                </c:pt>
                <c:pt idx="1">
                  <c:v>44013</c:v>
                </c:pt>
                <c:pt idx="2">
                  <c:v>44044</c:v>
                </c:pt>
                <c:pt idx="3">
                  <c:v>44075</c:v>
                </c:pt>
                <c:pt idx="4">
                  <c:v>44105</c:v>
                </c:pt>
                <c:pt idx="5">
                  <c:v>44136</c:v>
                </c:pt>
                <c:pt idx="6">
                  <c:v>44166</c:v>
                </c:pt>
                <c:pt idx="7">
                  <c:v>44197</c:v>
                </c:pt>
                <c:pt idx="8">
                  <c:v>44228</c:v>
                </c:pt>
                <c:pt idx="9">
                  <c:v>44256</c:v>
                </c:pt>
                <c:pt idx="10">
                  <c:v>44287</c:v>
                </c:pt>
                <c:pt idx="11">
                  <c:v>44317</c:v>
                </c:pt>
                <c:pt idx="12">
                  <c:v>44348</c:v>
                </c:pt>
                <c:pt idx="13">
                  <c:v>44378</c:v>
                </c:pt>
                <c:pt idx="14">
                  <c:v>44409</c:v>
                </c:pt>
                <c:pt idx="15">
                  <c:v>44440</c:v>
                </c:pt>
                <c:pt idx="16">
                  <c:v>44470</c:v>
                </c:pt>
                <c:pt idx="17">
                  <c:v>44501</c:v>
                </c:pt>
                <c:pt idx="18">
                  <c:v>44531</c:v>
                </c:pt>
                <c:pt idx="19">
                  <c:v>44562</c:v>
                </c:pt>
                <c:pt idx="20">
                  <c:v>44593</c:v>
                </c:pt>
                <c:pt idx="21">
                  <c:v>44621</c:v>
                </c:pt>
                <c:pt idx="22">
                  <c:v>44652</c:v>
                </c:pt>
                <c:pt idx="23">
                  <c:v>44682</c:v>
                </c:pt>
                <c:pt idx="24">
                  <c:v>44713</c:v>
                </c:pt>
                <c:pt idx="25">
                  <c:v>44743</c:v>
                </c:pt>
                <c:pt idx="26">
                  <c:v>44774</c:v>
                </c:pt>
                <c:pt idx="27">
                  <c:v>44805</c:v>
                </c:pt>
                <c:pt idx="28">
                  <c:v>44835</c:v>
                </c:pt>
                <c:pt idx="29">
                  <c:v>44866</c:v>
                </c:pt>
                <c:pt idx="30">
                  <c:v>44896</c:v>
                </c:pt>
                <c:pt idx="31">
                  <c:v>44927</c:v>
                </c:pt>
                <c:pt idx="32">
                  <c:v>44958</c:v>
                </c:pt>
                <c:pt idx="33">
                  <c:v>44986</c:v>
                </c:pt>
                <c:pt idx="34">
                  <c:v>45017</c:v>
                </c:pt>
                <c:pt idx="35">
                  <c:v>45047</c:v>
                </c:pt>
              </c:numCache>
            </c:numRef>
          </c:cat>
          <c:val>
            <c:numRef>
              <c:f>[4]Feuil1!$C$101:$AL$101</c:f>
              <c:numCache>
                <c:formatCode>General</c:formatCode>
                <c:ptCount val="36"/>
                <c:pt idx="0">
                  <c:v>79.037123201230941</c:v>
                </c:pt>
                <c:pt idx="1">
                  <c:v>93.517377950302318</c:v>
                </c:pt>
                <c:pt idx="2">
                  <c:v>73.382912798440032</c:v>
                </c:pt>
                <c:pt idx="3">
                  <c:v>92.868277802752928</c:v>
                </c:pt>
                <c:pt idx="4">
                  <c:v>105.10426067849599</c:v>
                </c:pt>
                <c:pt idx="5">
                  <c:v>99.277176614709546</c:v>
                </c:pt>
                <c:pt idx="6">
                  <c:v>82.22908826199675</c:v>
                </c:pt>
                <c:pt idx="7">
                  <c:v>66.951885276498317</c:v>
                </c:pt>
                <c:pt idx="8">
                  <c:v>73.297951942060607</c:v>
                </c:pt>
                <c:pt idx="9">
                  <c:v>96.719738509176139</c:v>
                </c:pt>
                <c:pt idx="10">
                  <c:v>106.01445837744291</c:v>
                </c:pt>
                <c:pt idx="11">
                  <c:v>104.48334736567038</c:v>
                </c:pt>
                <c:pt idx="12">
                  <c:v>118.07631965786896</c:v>
                </c:pt>
                <c:pt idx="13">
                  <c:v>106.33046292275532</c:v>
                </c:pt>
                <c:pt idx="14">
                  <c:v>99.374756357216498</c:v>
                </c:pt>
                <c:pt idx="15">
                  <c:v>110.65133572740412</c:v>
                </c:pt>
                <c:pt idx="16">
                  <c:v>115.52034835612463</c:v>
                </c:pt>
                <c:pt idx="17">
                  <c:v>109.27159267188011</c:v>
                </c:pt>
                <c:pt idx="18">
                  <c:v>93.307802835901953</c:v>
                </c:pt>
                <c:pt idx="19">
                  <c:v>85.369178309049076</c:v>
                </c:pt>
                <c:pt idx="20">
                  <c:v>91.907087557934133</c:v>
                </c:pt>
                <c:pt idx="21">
                  <c:v>109.72941770634367</c:v>
                </c:pt>
                <c:pt idx="22">
                  <c:v>111.40829568485015</c:v>
                </c:pt>
                <c:pt idx="23">
                  <c:v>126.60594093350952</c:v>
                </c:pt>
                <c:pt idx="24">
                  <c:v>118.70681448985385</c:v>
                </c:pt>
                <c:pt idx="25">
                  <c:v>119.41558661137066</c:v>
                </c:pt>
                <c:pt idx="26">
                  <c:v>113.23178385645704</c:v>
                </c:pt>
                <c:pt idx="27">
                  <c:v>127.33348260285175</c:v>
                </c:pt>
                <c:pt idx="28">
                  <c:v>126.27183544074353</c:v>
                </c:pt>
                <c:pt idx="29">
                  <c:v>115.02575568797772</c:v>
                </c:pt>
                <c:pt idx="30">
                  <c:v>93.018325039199254</c:v>
                </c:pt>
                <c:pt idx="31">
                  <c:v>86.530437307332221</c:v>
                </c:pt>
                <c:pt idx="32">
                  <c:v>94.573337007252249</c:v>
                </c:pt>
                <c:pt idx="33">
                  <c:v>114.2380212597439</c:v>
                </c:pt>
                <c:pt idx="34">
                  <c:v>115.28473104561881</c:v>
                </c:pt>
                <c:pt idx="35">
                  <c:v>114.53988528554851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CA0-456C-B575-34879EA8A9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80534304"/>
        <c:axId val="1"/>
      </c:lineChart>
      <c:catAx>
        <c:axId val="1580534304"/>
        <c:scaling>
          <c:orientation val="minMax"/>
        </c:scaling>
        <c:delete val="0"/>
        <c:axPos val="b"/>
        <c:numFmt formatCode="m/d/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1"/>
      </c:catAx>
      <c:valAx>
        <c:axId val="1"/>
        <c:scaling>
          <c:orientation val="minMax"/>
          <c:max val="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8053430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6.7402248876193942E-3"/>
          <c:y val="0.80324895973369193"/>
          <c:w val="0.99293992745288873"/>
          <c:h val="0.17723884514435698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400" b="0" i="0" u="none" strike="noStrike" baseline="0">
                <a:effectLst/>
              </a:rPr>
              <a:t>France: </a:t>
            </a:r>
            <a:r>
              <a:rPr lang="fr-FR"/>
              <a:t>Importations de biens par secteur, base 100 en 2019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040293520468652E-2"/>
          <c:y val="8.3536036036036029E-2"/>
          <c:w val="0.93568149708256498"/>
          <c:h val="0.65477158260622836"/>
        </c:manualLayout>
      </c:layout>
      <c:lineChart>
        <c:grouping val="standard"/>
        <c:varyColors val="0"/>
        <c:ser>
          <c:idx val="0"/>
          <c:order val="0"/>
          <c:tx>
            <c:strRef>
              <c:f>[5]Feuil2!$B$94</c:f>
              <c:strCache>
                <c:ptCount val="1"/>
                <c:pt idx="0">
                  <c:v>Véhicules automobiles ; carrosseries automobiles ; remorques et semi-remorques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[5]Feuil2!$C$93:$AL$93</c:f>
              <c:numCache>
                <c:formatCode>General</c:formatCode>
                <c:ptCount val="36"/>
                <c:pt idx="0">
                  <c:v>43983</c:v>
                </c:pt>
                <c:pt idx="1">
                  <c:v>44013</c:v>
                </c:pt>
                <c:pt idx="2">
                  <c:v>44044</c:v>
                </c:pt>
                <c:pt idx="3">
                  <c:v>44075</c:v>
                </c:pt>
                <c:pt idx="4">
                  <c:v>44105</c:v>
                </c:pt>
                <c:pt idx="5">
                  <c:v>44136</c:v>
                </c:pt>
                <c:pt idx="6">
                  <c:v>44166</c:v>
                </c:pt>
                <c:pt idx="7">
                  <c:v>44197</c:v>
                </c:pt>
                <c:pt idx="8">
                  <c:v>44228</c:v>
                </c:pt>
                <c:pt idx="9">
                  <c:v>44256</c:v>
                </c:pt>
                <c:pt idx="10">
                  <c:v>44287</c:v>
                </c:pt>
                <c:pt idx="11">
                  <c:v>44317</c:v>
                </c:pt>
                <c:pt idx="12">
                  <c:v>44348</c:v>
                </c:pt>
                <c:pt idx="13">
                  <c:v>44378</c:v>
                </c:pt>
                <c:pt idx="14">
                  <c:v>44409</c:v>
                </c:pt>
                <c:pt idx="15">
                  <c:v>44440</c:v>
                </c:pt>
                <c:pt idx="16">
                  <c:v>44470</c:v>
                </c:pt>
                <c:pt idx="17">
                  <c:v>44501</c:v>
                </c:pt>
                <c:pt idx="18">
                  <c:v>44531</c:v>
                </c:pt>
                <c:pt idx="19">
                  <c:v>44562</c:v>
                </c:pt>
                <c:pt idx="20">
                  <c:v>44593</c:v>
                </c:pt>
                <c:pt idx="21">
                  <c:v>44621</c:v>
                </c:pt>
                <c:pt idx="22">
                  <c:v>44652</c:v>
                </c:pt>
                <c:pt idx="23">
                  <c:v>44682</c:v>
                </c:pt>
                <c:pt idx="24">
                  <c:v>44713</c:v>
                </c:pt>
                <c:pt idx="25">
                  <c:v>44743</c:v>
                </c:pt>
                <c:pt idx="26">
                  <c:v>44774</c:v>
                </c:pt>
                <c:pt idx="27">
                  <c:v>44805</c:v>
                </c:pt>
                <c:pt idx="28">
                  <c:v>44835</c:v>
                </c:pt>
                <c:pt idx="29">
                  <c:v>44866</c:v>
                </c:pt>
                <c:pt idx="30">
                  <c:v>44896</c:v>
                </c:pt>
                <c:pt idx="31">
                  <c:v>44927</c:v>
                </c:pt>
                <c:pt idx="32">
                  <c:v>44958</c:v>
                </c:pt>
                <c:pt idx="33">
                  <c:v>44986</c:v>
                </c:pt>
                <c:pt idx="34">
                  <c:v>45017</c:v>
                </c:pt>
                <c:pt idx="35">
                  <c:v>45047</c:v>
                </c:pt>
              </c:numCache>
            </c:numRef>
          </c:cat>
          <c:val>
            <c:numRef>
              <c:f>[5]Feuil2!$C$94:$AL$94</c:f>
              <c:numCache>
                <c:formatCode>General</c:formatCode>
                <c:ptCount val="36"/>
                <c:pt idx="0">
                  <c:v>108.51923893890547</c:v>
                </c:pt>
                <c:pt idx="1">
                  <c:v>108.84277108909593</c:v>
                </c:pt>
                <c:pt idx="2">
                  <c:v>72.4521828269868</c:v>
                </c:pt>
                <c:pt idx="3">
                  <c:v>119.81673098940774</c:v>
                </c:pt>
                <c:pt idx="4">
                  <c:v>130.56611274625567</c:v>
                </c:pt>
                <c:pt idx="5">
                  <c:v>117.50093587081386</c:v>
                </c:pt>
                <c:pt idx="6">
                  <c:v>102.17020103471295</c:v>
                </c:pt>
                <c:pt idx="7">
                  <c:v>84.458243571836334</c:v>
                </c:pt>
                <c:pt idx="8">
                  <c:v>105.19770817547546</c:v>
                </c:pt>
                <c:pt idx="9">
                  <c:v>126.92964578866955</c:v>
                </c:pt>
                <c:pt idx="10">
                  <c:v>108.44821857149186</c:v>
                </c:pt>
                <c:pt idx="11">
                  <c:v>97.81230412076124</c:v>
                </c:pt>
                <c:pt idx="12">
                  <c:v>118.83116970752616</c:v>
                </c:pt>
                <c:pt idx="13">
                  <c:v>79.610023245068845</c:v>
                </c:pt>
                <c:pt idx="14">
                  <c:v>59.937839296002906</c:v>
                </c:pt>
                <c:pt idx="15">
                  <c:v>90.52504521568062</c:v>
                </c:pt>
                <c:pt idx="16">
                  <c:v>94.879723758844094</c:v>
                </c:pt>
                <c:pt idx="17">
                  <c:v>110.5558371413188</c:v>
                </c:pt>
                <c:pt idx="18">
                  <c:v>122.81424140732406</c:v>
                </c:pt>
                <c:pt idx="19">
                  <c:v>88.707702644597958</c:v>
                </c:pt>
                <c:pt idx="20">
                  <c:v>94.779126061520031</c:v>
                </c:pt>
                <c:pt idx="21">
                  <c:v>108.73317816867021</c:v>
                </c:pt>
                <c:pt idx="22">
                  <c:v>87.346860690278589</c:v>
                </c:pt>
                <c:pt idx="23">
                  <c:v>103.28150239809602</c:v>
                </c:pt>
                <c:pt idx="24">
                  <c:v>122.62607571833229</c:v>
                </c:pt>
                <c:pt idx="25">
                  <c:v>91.17417088343548</c:v>
                </c:pt>
                <c:pt idx="26">
                  <c:v>75.397975249489832</c:v>
                </c:pt>
                <c:pt idx="27">
                  <c:v>119.48568000718134</c:v>
                </c:pt>
                <c:pt idx="28">
                  <c:v>114.15742654093003</c:v>
                </c:pt>
                <c:pt idx="29">
                  <c:v>133.29129192538957</c:v>
                </c:pt>
                <c:pt idx="30">
                  <c:v>139.39799520963624</c:v>
                </c:pt>
                <c:pt idx="31">
                  <c:v>105.99565821783945</c:v>
                </c:pt>
                <c:pt idx="32">
                  <c:v>122.90062758927451</c:v>
                </c:pt>
                <c:pt idx="33">
                  <c:v>139.59985806024989</c:v>
                </c:pt>
                <c:pt idx="34">
                  <c:v>118.75464795737327</c:v>
                </c:pt>
                <c:pt idx="35">
                  <c:v>129.80521505177046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6B-4DBF-98BD-9013845E2E8F}"/>
            </c:ext>
          </c:extLst>
        </c:ser>
        <c:ser>
          <c:idx val="1"/>
          <c:order val="1"/>
          <c:tx>
            <c:strRef>
              <c:f>[5]Feuil2!$B$95</c:f>
              <c:strCache>
                <c:ptCount val="1"/>
                <c:pt idx="0">
                  <c:v>Hydrocarbures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[5]Feuil2!$C$93:$AL$93</c:f>
              <c:numCache>
                <c:formatCode>General</c:formatCode>
                <c:ptCount val="36"/>
                <c:pt idx="0">
                  <c:v>43983</c:v>
                </c:pt>
                <c:pt idx="1">
                  <c:v>44013</c:v>
                </c:pt>
                <c:pt idx="2">
                  <c:v>44044</c:v>
                </c:pt>
                <c:pt idx="3">
                  <c:v>44075</c:v>
                </c:pt>
                <c:pt idx="4">
                  <c:v>44105</c:v>
                </c:pt>
                <c:pt idx="5">
                  <c:v>44136</c:v>
                </c:pt>
                <c:pt idx="6">
                  <c:v>44166</c:v>
                </c:pt>
                <c:pt idx="7">
                  <c:v>44197</c:v>
                </c:pt>
                <c:pt idx="8">
                  <c:v>44228</c:v>
                </c:pt>
                <c:pt idx="9">
                  <c:v>44256</c:v>
                </c:pt>
                <c:pt idx="10">
                  <c:v>44287</c:v>
                </c:pt>
                <c:pt idx="11">
                  <c:v>44317</c:v>
                </c:pt>
                <c:pt idx="12">
                  <c:v>44348</c:v>
                </c:pt>
                <c:pt idx="13">
                  <c:v>44378</c:v>
                </c:pt>
                <c:pt idx="14">
                  <c:v>44409</c:v>
                </c:pt>
                <c:pt idx="15">
                  <c:v>44440</c:v>
                </c:pt>
                <c:pt idx="16">
                  <c:v>44470</c:v>
                </c:pt>
                <c:pt idx="17">
                  <c:v>44501</c:v>
                </c:pt>
                <c:pt idx="18">
                  <c:v>44531</c:v>
                </c:pt>
                <c:pt idx="19">
                  <c:v>44562</c:v>
                </c:pt>
                <c:pt idx="20">
                  <c:v>44593</c:v>
                </c:pt>
                <c:pt idx="21">
                  <c:v>44621</c:v>
                </c:pt>
                <c:pt idx="22">
                  <c:v>44652</c:v>
                </c:pt>
                <c:pt idx="23">
                  <c:v>44682</c:v>
                </c:pt>
                <c:pt idx="24">
                  <c:v>44713</c:v>
                </c:pt>
                <c:pt idx="25">
                  <c:v>44743</c:v>
                </c:pt>
                <c:pt idx="26">
                  <c:v>44774</c:v>
                </c:pt>
                <c:pt idx="27">
                  <c:v>44805</c:v>
                </c:pt>
                <c:pt idx="28">
                  <c:v>44835</c:v>
                </c:pt>
                <c:pt idx="29">
                  <c:v>44866</c:v>
                </c:pt>
                <c:pt idx="30">
                  <c:v>44896</c:v>
                </c:pt>
                <c:pt idx="31">
                  <c:v>44927</c:v>
                </c:pt>
                <c:pt idx="32">
                  <c:v>44958</c:v>
                </c:pt>
                <c:pt idx="33">
                  <c:v>44986</c:v>
                </c:pt>
                <c:pt idx="34">
                  <c:v>45017</c:v>
                </c:pt>
                <c:pt idx="35">
                  <c:v>45047</c:v>
                </c:pt>
              </c:numCache>
            </c:numRef>
          </c:cat>
          <c:val>
            <c:numRef>
              <c:f>[5]Feuil2!$C$95:$AL$95</c:f>
              <c:numCache>
                <c:formatCode>General</c:formatCode>
                <c:ptCount val="36"/>
                <c:pt idx="0">
                  <c:v>41.86252764821711</c:v>
                </c:pt>
                <c:pt idx="1">
                  <c:v>48.569817440668167</c:v>
                </c:pt>
                <c:pt idx="2">
                  <c:v>47.09725344107953</c:v>
                </c:pt>
                <c:pt idx="3">
                  <c:v>45.292892782178363</c:v>
                </c:pt>
                <c:pt idx="4">
                  <c:v>43.091074571217185</c:v>
                </c:pt>
                <c:pt idx="5">
                  <c:v>53.590953247426093</c:v>
                </c:pt>
                <c:pt idx="6">
                  <c:v>43.20048344689026</c:v>
                </c:pt>
                <c:pt idx="7">
                  <c:v>62.069528018562714</c:v>
                </c:pt>
                <c:pt idx="8">
                  <c:v>54.616512608859153</c:v>
                </c:pt>
                <c:pt idx="9">
                  <c:v>74.071575306619835</c:v>
                </c:pt>
                <c:pt idx="10">
                  <c:v>70.502646324713368</c:v>
                </c:pt>
                <c:pt idx="11">
                  <c:v>70.012604583774248</c:v>
                </c:pt>
                <c:pt idx="12">
                  <c:v>80.623253903494998</c:v>
                </c:pt>
                <c:pt idx="13">
                  <c:v>98.772590985461662</c:v>
                </c:pt>
                <c:pt idx="14">
                  <c:v>106.32023535927094</c:v>
                </c:pt>
                <c:pt idx="15">
                  <c:v>101.01906177691662</c:v>
                </c:pt>
                <c:pt idx="16">
                  <c:v>139.6631394495152</c:v>
                </c:pt>
                <c:pt idx="17">
                  <c:v>158.54460659724504</c:v>
                </c:pt>
                <c:pt idx="18">
                  <c:v>183.78424508556617</c:v>
                </c:pt>
                <c:pt idx="19">
                  <c:v>190.53580898148374</c:v>
                </c:pt>
                <c:pt idx="20">
                  <c:v>214.75874043800462</c:v>
                </c:pt>
                <c:pt idx="21">
                  <c:v>269.62603934836045</c:v>
                </c:pt>
                <c:pt idx="22">
                  <c:v>279.44399406958689</c:v>
                </c:pt>
                <c:pt idx="23">
                  <c:v>264.96452063570877</c:v>
                </c:pt>
                <c:pt idx="24">
                  <c:v>248.07969171863289</c:v>
                </c:pt>
                <c:pt idx="25">
                  <c:v>287.8419401362155</c:v>
                </c:pt>
                <c:pt idx="26">
                  <c:v>323.89832226510578</c:v>
                </c:pt>
                <c:pt idx="27">
                  <c:v>362.67250467241348</c:v>
                </c:pt>
                <c:pt idx="28">
                  <c:v>211.63723086653201</c:v>
                </c:pt>
                <c:pt idx="29">
                  <c:v>262.09987601728136</c:v>
                </c:pt>
                <c:pt idx="30">
                  <c:v>349.50627867928949</c:v>
                </c:pt>
                <c:pt idx="31">
                  <c:v>294.89542017103906</c:v>
                </c:pt>
                <c:pt idx="32">
                  <c:v>217.83596188041227</c:v>
                </c:pt>
                <c:pt idx="33">
                  <c:v>200.65499362225924</c:v>
                </c:pt>
                <c:pt idx="34">
                  <c:v>180.57665898877102</c:v>
                </c:pt>
                <c:pt idx="35">
                  <c:v>200.70213330181519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6B-4DBF-98BD-9013845E2E8F}"/>
            </c:ext>
          </c:extLst>
        </c:ser>
        <c:ser>
          <c:idx val="2"/>
          <c:order val="2"/>
          <c:tx>
            <c:strRef>
              <c:f>[5]Feuil2!$B$96</c:f>
              <c:strCache>
                <c:ptCount val="1"/>
                <c:pt idx="0">
                  <c:v>Produits pharmaceutiques de base et préparations pharmaceutiques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[5]Feuil2!$C$93:$AL$93</c:f>
              <c:numCache>
                <c:formatCode>General</c:formatCode>
                <c:ptCount val="36"/>
                <c:pt idx="0">
                  <c:v>43983</c:v>
                </c:pt>
                <c:pt idx="1">
                  <c:v>44013</c:v>
                </c:pt>
                <c:pt idx="2">
                  <c:v>44044</c:v>
                </c:pt>
                <c:pt idx="3">
                  <c:v>44075</c:v>
                </c:pt>
                <c:pt idx="4">
                  <c:v>44105</c:v>
                </c:pt>
                <c:pt idx="5">
                  <c:v>44136</c:v>
                </c:pt>
                <c:pt idx="6">
                  <c:v>44166</c:v>
                </c:pt>
                <c:pt idx="7">
                  <c:v>44197</c:v>
                </c:pt>
                <c:pt idx="8">
                  <c:v>44228</c:v>
                </c:pt>
                <c:pt idx="9">
                  <c:v>44256</c:v>
                </c:pt>
                <c:pt idx="10">
                  <c:v>44287</c:v>
                </c:pt>
                <c:pt idx="11">
                  <c:v>44317</c:v>
                </c:pt>
                <c:pt idx="12">
                  <c:v>44348</c:v>
                </c:pt>
                <c:pt idx="13">
                  <c:v>44378</c:v>
                </c:pt>
                <c:pt idx="14">
                  <c:v>44409</c:v>
                </c:pt>
                <c:pt idx="15">
                  <c:v>44440</c:v>
                </c:pt>
                <c:pt idx="16">
                  <c:v>44470</c:v>
                </c:pt>
                <c:pt idx="17">
                  <c:v>44501</c:v>
                </c:pt>
                <c:pt idx="18">
                  <c:v>44531</c:v>
                </c:pt>
                <c:pt idx="19">
                  <c:v>44562</c:v>
                </c:pt>
                <c:pt idx="20">
                  <c:v>44593</c:v>
                </c:pt>
                <c:pt idx="21">
                  <c:v>44621</c:v>
                </c:pt>
                <c:pt idx="22">
                  <c:v>44652</c:v>
                </c:pt>
                <c:pt idx="23">
                  <c:v>44682</c:v>
                </c:pt>
                <c:pt idx="24">
                  <c:v>44713</c:v>
                </c:pt>
                <c:pt idx="25">
                  <c:v>44743</c:v>
                </c:pt>
                <c:pt idx="26">
                  <c:v>44774</c:v>
                </c:pt>
                <c:pt idx="27">
                  <c:v>44805</c:v>
                </c:pt>
                <c:pt idx="28">
                  <c:v>44835</c:v>
                </c:pt>
                <c:pt idx="29">
                  <c:v>44866</c:v>
                </c:pt>
                <c:pt idx="30">
                  <c:v>44896</c:v>
                </c:pt>
                <c:pt idx="31">
                  <c:v>44927</c:v>
                </c:pt>
                <c:pt idx="32">
                  <c:v>44958</c:v>
                </c:pt>
                <c:pt idx="33">
                  <c:v>44986</c:v>
                </c:pt>
                <c:pt idx="34">
                  <c:v>45017</c:v>
                </c:pt>
                <c:pt idx="35">
                  <c:v>45047</c:v>
                </c:pt>
              </c:numCache>
            </c:numRef>
          </c:cat>
          <c:val>
            <c:numRef>
              <c:f>[5]Feuil2!$C$96:$AL$96</c:f>
              <c:numCache>
                <c:formatCode>General</c:formatCode>
                <c:ptCount val="36"/>
                <c:pt idx="0">
                  <c:v>94.842454029886255</c:v>
                </c:pt>
                <c:pt idx="1">
                  <c:v>93.642797328098411</c:v>
                </c:pt>
                <c:pt idx="2">
                  <c:v>76.736833029133123</c:v>
                </c:pt>
                <c:pt idx="3">
                  <c:v>87.179491337611552</c:v>
                </c:pt>
                <c:pt idx="4">
                  <c:v>91.688361198332629</c:v>
                </c:pt>
                <c:pt idx="5">
                  <c:v>82.687814392798003</c:v>
                </c:pt>
                <c:pt idx="6">
                  <c:v>88.208814160243264</c:v>
                </c:pt>
                <c:pt idx="7">
                  <c:v>82.310065166444232</c:v>
                </c:pt>
                <c:pt idx="8">
                  <c:v>80.280403180111833</c:v>
                </c:pt>
                <c:pt idx="9">
                  <c:v>108.73020428836494</c:v>
                </c:pt>
                <c:pt idx="10">
                  <c:v>99.983441758937673</c:v>
                </c:pt>
                <c:pt idx="11">
                  <c:v>97.602349361756225</c:v>
                </c:pt>
                <c:pt idx="12">
                  <c:v>116.58256398871666</c:v>
                </c:pt>
                <c:pt idx="13">
                  <c:v>98.818606832803283</c:v>
                </c:pt>
                <c:pt idx="14">
                  <c:v>91.044314257939618</c:v>
                </c:pt>
                <c:pt idx="15">
                  <c:v>103.10131271502756</c:v>
                </c:pt>
                <c:pt idx="16">
                  <c:v>104.00400420251145</c:v>
                </c:pt>
                <c:pt idx="17">
                  <c:v>111.77403514925635</c:v>
                </c:pt>
                <c:pt idx="18">
                  <c:v>105.76869909813017</c:v>
                </c:pt>
                <c:pt idx="19">
                  <c:v>105.93409875219983</c:v>
                </c:pt>
                <c:pt idx="20">
                  <c:v>109.60957534962019</c:v>
                </c:pt>
                <c:pt idx="21">
                  <c:v>117.44062316579574</c:v>
                </c:pt>
                <c:pt idx="22">
                  <c:v>97.893079015675028</c:v>
                </c:pt>
                <c:pt idx="23">
                  <c:v>96.500515844135606</c:v>
                </c:pt>
                <c:pt idx="24">
                  <c:v>110.77686525835685</c:v>
                </c:pt>
                <c:pt idx="25">
                  <c:v>98.160390946925077</c:v>
                </c:pt>
                <c:pt idx="26">
                  <c:v>103.01888750912177</c:v>
                </c:pt>
                <c:pt idx="27">
                  <c:v>131.86455186441071</c:v>
                </c:pt>
                <c:pt idx="28">
                  <c:v>108.70443174227348</c:v>
                </c:pt>
                <c:pt idx="29">
                  <c:v>111.14444731868483</c:v>
                </c:pt>
                <c:pt idx="30">
                  <c:v>99.960614604740329</c:v>
                </c:pt>
                <c:pt idx="31">
                  <c:v>109.37839504413708</c:v>
                </c:pt>
                <c:pt idx="32">
                  <c:v>101.28749614629047</c:v>
                </c:pt>
                <c:pt idx="33">
                  <c:v>111.47323808477165</c:v>
                </c:pt>
                <c:pt idx="34">
                  <c:v>116.53987342311012</c:v>
                </c:pt>
                <c:pt idx="35">
                  <c:v>107.43539904521361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56B-4DBF-98BD-9013845E2E8F}"/>
            </c:ext>
          </c:extLst>
        </c:ser>
        <c:ser>
          <c:idx val="3"/>
          <c:order val="3"/>
          <c:tx>
            <c:strRef>
              <c:f>[5]Feuil2!$B$97</c:f>
              <c:strCache>
                <c:ptCount val="1"/>
                <c:pt idx="0">
                  <c:v>Machines et équipements d'usage général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[5]Feuil2!$C$93:$AL$93</c:f>
              <c:numCache>
                <c:formatCode>General</c:formatCode>
                <c:ptCount val="36"/>
                <c:pt idx="0">
                  <c:v>43983</c:v>
                </c:pt>
                <c:pt idx="1">
                  <c:v>44013</c:v>
                </c:pt>
                <c:pt idx="2">
                  <c:v>44044</c:v>
                </c:pt>
                <c:pt idx="3">
                  <c:v>44075</c:v>
                </c:pt>
                <c:pt idx="4">
                  <c:v>44105</c:v>
                </c:pt>
                <c:pt idx="5">
                  <c:v>44136</c:v>
                </c:pt>
                <c:pt idx="6">
                  <c:v>44166</c:v>
                </c:pt>
                <c:pt idx="7">
                  <c:v>44197</c:v>
                </c:pt>
                <c:pt idx="8">
                  <c:v>44228</c:v>
                </c:pt>
                <c:pt idx="9">
                  <c:v>44256</c:v>
                </c:pt>
                <c:pt idx="10">
                  <c:v>44287</c:v>
                </c:pt>
                <c:pt idx="11">
                  <c:v>44317</c:v>
                </c:pt>
                <c:pt idx="12">
                  <c:v>44348</c:v>
                </c:pt>
                <c:pt idx="13">
                  <c:v>44378</c:v>
                </c:pt>
                <c:pt idx="14">
                  <c:v>44409</c:v>
                </c:pt>
                <c:pt idx="15">
                  <c:v>44440</c:v>
                </c:pt>
                <c:pt idx="16">
                  <c:v>44470</c:v>
                </c:pt>
                <c:pt idx="17">
                  <c:v>44501</c:v>
                </c:pt>
                <c:pt idx="18">
                  <c:v>44531</c:v>
                </c:pt>
                <c:pt idx="19">
                  <c:v>44562</c:v>
                </c:pt>
                <c:pt idx="20">
                  <c:v>44593</c:v>
                </c:pt>
                <c:pt idx="21">
                  <c:v>44621</c:v>
                </c:pt>
                <c:pt idx="22">
                  <c:v>44652</c:v>
                </c:pt>
                <c:pt idx="23">
                  <c:v>44682</c:v>
                </c:pt>
                <c:pt idx="24">
                  <c:v>44713</c:v>
                </c:pt>
                <c:pt idx="25">
                  <c:v>44743</c:v>
                </c:pt>
                <c:pt idx="26">
                  <c:v>44774</c:v>
                </c:pt>
                <c:pt idx="27">
                  <c:v>44805</c:v>
                </c:pt>
                <c:pt idx="28">
                  <c:v>44835</c:v>
                </c:pt>
                <c:pt idx="29">
                  <c:v>44866</c:v>
                </c:pt>
                <c:pt idx="30">
                  <c:v>44896</c:v>
                </c:pt>
                <c:pt idx="31">
                  <c:v>44927</c:v>
                </c:pt>
                <c:pt idx="32">
                  <c:v>44958</c:v>
                </c:pt>
                <c:pt idx="33">
                  <c:v>44986</c:v>
                </c:pt>
                <c:pt idx="34">
                  <c:v>45017</c:v>
                </c:pt>
                <c:pt idx="35">
                  <c:v>45047</c:v>
                </c:pt>
              </c:numCache>
            </c:numRef>
          </c:cat>
          <c:val>
            <c:numRef>
              <c:f>[5]Feuil2!$C$97:$AL$97</c:f>
              <c:numCache>
                <c:formatCode>General</c:formatCode>
                <c:ptCount val="36"/>
                <c:pt idx="0">
                  <c:v>86.795872549617528</c:v>
                </c:pt>
                <c:pt idx="1">
                  <c:v>90.452487241692708</c:v>
                </c:pt>
                <c:pt idx="2">
                  <c:v>69.421522623618927</c:v>
                </c:pt>
                <c:pt idx="3">
                  <c:v>95.214995176684681</c:v>
                </c:pt>
                <c:pt idx="4">
                  <c:v>97.972463875965147</c:v>
                </c:pt>
                <c:pt idx="5">
                  <c:v>95.16810166068953</c:v>
                </c:pt>
                <c:pt idx="6">
                  <c:v>88.450290909175749</c:v>
                </c:pt>
                <c:pt idx="7">
                  <c:v>88.903687202684864</c:v>
                </c:pt>
                <c:pt idx="8">
                  <c:v>96.18288372701987</c:v>
                </c:pt>
                <c:pt idx="9">
                  <c:v>113.68876741459454</c:v>
                </c:pt>
                <c:pt idx="10">
                  <c:v>103.73957853274104</c:v>
                </c:pt>
                <c:pt idx="11">
                  <c:v>101.21446657694757</c:v>
                </c:pt>
                <c:pt idx="12">
                  <c:v>107.96000155854975</c:v>
                </c:pt>
                <c:pt idx="13">
                  <c:v>99.298820280436701</c:v>
                </c:pt>
                <c:pt idx="14">
                  <c:v>81.656916089523392</c:v>
                </c:pt>
                <c:pt idx="15">
                  <c:v>104.9804304216853</c:v>
                </c:pt>
                <c:pt idx="16">
                  <c:v>98.651306837598341</c:v>
                </c:pt>
                <c:pt idx="17">
                  <c:v>102.92689474708094</c:v>
                </c:pt>
                <c:pt idx="18">
                  <c:v>100.79624661113763</c:v>
                </c:pt>
                <c:pt idx="19">
                  <c:v>97.792758425232151</c:v>
                </c:pt>
                <c:pt idx="20">
                  <c:v>106.09353567700704</c:v>
                </c:pt>
                <c:pt idx="21">
                  <c:v>124.64415736797211</c:v>
                </c:pt>
                <c:pt idx="22">
                  <c:v>105.83413661900558</c:v>
                </c:pt>
                <c:pt idx="23">
                  <c:v>114.99780604083108</c:v>
                </c:pt>
                <c:pt idx="24">
                  <c:v>118.470447100736</c:v>
                </c:pt>
                <c:pt idx="25">
                  <c:v>104.2641172055984</c:v>
                </c:pt>
                <c:pt idx="26">
                  <c:v>97.635994486519095</c:v>
                </c:pt>
                <c:pt idx="27">
                  <c:v>122.14581154591838</c:v>
                </c:pt>
                <c:pt idx="28">
                  <c:v>116.74162017277934</c:v>
                </c:pt>
                <c:pt idx="29">
                  <c:v>120.07700766644626</c:v>
                </c:pt>
                <c:pt idx="30">
                  <c:v>106.89492776790686</c:v>
                </c:pt>
                <c:pt idx="31">
                  <c:v>112.59700637797917</c:v>
                </c:pt>
                <c:pt idx="32">
                  <c:v>112.58082783624124</c:v>
                </c:pt>
                <c:pt idx="33">
                  <c:v>132.78775004439436</c:v>
                </c:pt>
                <c:pt idx="34">
                  <c:v>111.14913205159411</c:v>
                </c:pt>
                <c:pt idx="35">
                  <c:v>120.08663311468597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56B-4DBF-98BD-9013845E2E8F}"/>
            </c:ext>
          </c:extLst>
        </c:ser>
        <c:ser>
          <c:idx val="4"/>
          <c:order val="4"/>
          <c:tx>
            <c:strRef>
              <c:f>[5]Feuil2!$B$98</c:f>
              <c:strCache>
                <c:ptCount val="1"/>
                <c:pt idx="0">
                  <c:v>Produits chimiques, engrais, plastiques et caoutchouc synthétique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[5]Feuil2!$C$93:$AL$93</c:f>
              <c:numCache>
                <c:formatCode>General</c:formatCode>
                <c:ptCount val="36"/>
                <c:pt idx="0">
                  <c:v>43983</c:v>
                </c:pt>
                <c:pt idx="1">
                  <c:v>44013</c:v>
                </c:pt>
                <c:pt idx="2">
                  <c:v>44044</c:v>
                </c:pt>
                <c:pt idx="3">
                  <c:v>44075</c:v>
                </c:pt>
                <c:pt idx="4">
                  <c:v>44105</c:v>
                </c:pt>
                <c:pt idx="5">
                  <c:v>44136</c:v>
                </c:pt>
                <c:pt idx="6">
                  <c:v>44166</c:v>
                </c:pt>
                <c:pt idx="7">
                  <c:v>44197</c:v>
                </c:pt>
                <c:pt idx="8">
                  <c:v>44228</c:v>
                </c:pt>
                <c:pt idx="9">
                  <c:v>44256</c:v>
                </c:pt>
                <c:pt idx="10">
                  <c:v>44287</c:v>
                </c:pt>
                <c:pt idx="11">
                  <c:v>44317</c:v>
                </c:pt>
                <c:pt idx="12">
                  <c:v>44348</c:v>
                </c:pt>
                <c:pt idx="13">
                  <c:v>44378</c:v>
                </c:pt>
                <c:pt idx="14">
                  <c:v>44409</c:v>
                </c:pt>
                <c:pt idx="15">
                  <c:v>44440</c:v>
                </c:pt>
                <c:pt idx="16">
                  <c:v>44470</c:v>
                </c:pt>
                <c:pt idx="17">
                  <c:v>44501</c:v>
                </c:pt>
                <c:pt idx="18">
                  <c:v>44531</c:v>
                </c:pt>
                <c:pt idx="19">
                  <c:v>44562</c:v>
                </c:pt>
                <c:pt idx="20">
                  <c:v>44593</c:v>
                </c:pt>
                <c:pt idx="21">
                  <c:v>44621</c:v>
                </c:pt>
                <c:pt idx="22">
                  <c:v>44652</c:v>
                </c:pt>
                <c:pt idx="23">
                  <c:v>44682</c:v>
                </c:pt>
                <c:pt idx="24">
                  <c:v>44713</c:v>
                </c:pt>
                <c:pt idx="25">
                  <c:v>44743</c:v>
                </c:pt>
                <c:pt idx="26">
                  <c:v>44774</c:v>
                </c:pt>
                <c:pt idx="27">
                  <c:v>44805</c:v>
                </c:pt>
                <c:pt idx="28">
                  <c:v>44835</c:v>
                </c:pt>
                <c:pt idx="29">
                  <c:v>44866</c:v>
                </c:pt>
                <c:pt idx="30">
                  <c:v>44896</c:v>
                </c:pt>
                <c:pt idx="31">
                  <c:v>44927</c:v>
                </c:pt>
                <c:pt idx="32">
                  <c:v>44958</c:v>
                </c:pt>
                <c:pt idx="33">
                  <c:v>44986</c:v>
                </c:pt>
                <c:pt idx="34">
                  <c:v>45017</c:v>
                </c:pt>
                <c:pt idx="35">
                  <c:v>45047</c:v>
                </c:pt>
              </c:numCache>
            </c:numRef>
          </c:cat>
          <c:val>
            <c:numRef>
              <c:f>[5]Feuil2!$C$98:$AL$98</c:f>
              <c:numCache>
                <c:formatCode>General</c:formatCode>
                <c:ptCount val="36"/>
                <c:pt idx="0">
                  <c:v>72.850527404944231</c:v>
                </c:pt>
                <c:pt idx="1">
                  <c:v>73.189729682659106</c:v>
                </c:pt>
                <c:pt idx="2">
                  <c:v>59.984657297698753</c:v>
                </c:pt>
                <c:pt idx="3">
                  <c:v>75.638441148385454</c:v>
                </c:pt>
                <c:pt idx="4">
                  <c:v>76.649233180669768</c:v>
                </c:pt>
                <c:pt idx="5">
                  <c:v>77.101332754932855</c:v>
                </c:pt>
                <c:pt idx="6">
                  <c:v>73.874763342020543</c:v>
                </c:pt>
                <c:pt idx="7">
                  <c:v>79.511224444817671</c:v>
                </c:pt>
                <c:pt idx="8">
                  <c:v>85.027181360596643</c:v>
                </c:pt>
                <c:pt idx="9">
                  <c:v>105.37503387446313</c:v>
                </c:pt>
                <c:pt idx="10">
                  <c:v>98.242975731916019</c:v>
                </c:pt>
                <c:pt idx="11">
                  <c:v>94.861309199452791</c:v>
                </c:pt>
                <c:pt idx="12">
                  <c:v>105.07409246650397</c:v>
                </c:pt>
                <c:pt idx="13">
                  <c:v>102.7802014108639</c:v>
                </c:pt>
                <c:pt idx="14">
                  <c:v>90.188575508483297</c:v>
                </c:pt>
                <c:pt idx="15">
                  <c:v>108.54010055537574</c:v>
                </c:pt>
                <c:pt idx="16">
                  <c:v>108.19008940444743</c:v>
                </c:pt>
                <c:pt idx="17">
                  <c:v>110.74122949721297</c:v>
                </c:pt>
                <c:pt idx="18">
                  <c:v>111.46798654586641</c:v>
                </c:pt>
                <c:pt idx="19">
                  <c:v>140.45150813098937</c:v>
                </c:pt>
                <c:pt idx="20">
                  <c:v>134.56027533909474</c:v>
                </c:pt>
                <c:pt idx="21">
                  <c:v>148.47104345695851</c:v>
                </c:pt>
                <c:pt idx="22">
                  <c:v>132.13661785873978</c:v>
                </c:pt>
                <c:pt idx="23">
                  <c:v>139.87926062231395</c:v>
                </c:pt>
                <c:pt idx="24">
                  <c:v>150.78213146742488</c:v>
                </c:pt>
                <c:pt idx="25">
                  <c:v>129.81554615263602</c:v>
                </c:pt>
                <c:pt idx="26">
                  <c:v>125.10853444240998</c:v>
                </c:pt>
                <c:pt idx="27">
                  <c:v>144.22523360601681</c:v>
                </c:pt>
                <c:pt idx="28">
                  <c:v>129.44884022484527</c:v>
                </c:pt>
                <c:pt idx="29">
                  <c:v>140.3528460862201</c:v>
                </c:pt>
                <c:pt idx="30">
                  <c:v>113.41947779678424</c:v>
                </c:pt>
                <c:pt idx="31">
                  <c:v>125.01859743033681</c:v>
                </c:pt>
                <c:pt idx="32">
                  <c:v>114.03253126693515</c:v>
                </c:pt>
                <c:pt idx="33">
                  <c:v>127.98527765869991</c:v>
                </c:pt>
                <c:pt idx="34">
                  <c:v>111.36969090287968</c:v>
                </c:pt>
                <c:pt idx="35">
                  <c:v>108.55063428688355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56B-4DBF-98BD-9013845E2E8F}"/>
            </c:ext>
          </c:extLst>
        </c:ser>
        <c:ser>
          <c:idx val="5"/>
          <c:order val="5"/>
          <c:tx>
            <c:strRef>
              <c:f>[5]Feuil2!$B$99</c:f>
              <c:strCache>
                <c:ptCount val="1"/>
                <c:pt idx="0">
                  <c:v>Produits de la cokéfaction et du raffinage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[5]Feuil2!$C$93:$AL$93</c:f>
              <c:numCache>
                <c:formatCode>General</c:formatCode>
                <c:ptCount val="36"/>
                <c:pt idx="0">
                  <c:v>43983</c:v>
                </c:pt>
                <c:pt idx="1">
                  <c:v>44013</c:v>
                </c:pt>
                <c:pt idx="2">
                  <c:v>44044</c:v>
                </c:pt>
                <c:pt idx="3">
                  <c:v>44075</c:v>
                </c:pt>
                <c:pt idx="4">
                  <c:v>44105</c:v>
                </c:pt>
                <c:pt idx="5">
                  <c:v>44136</c:v>
                </c:pt>
                <c:pt idx="6">
                  <c:v>44166</c:v>
                </c:pt>
                <c:pt idx="7">
                  <c:v>44197</c:v>
                </c:pt>
                <c:pt idx="8">
                  <c:v>44228</c:v>
                </c:pt>
                <c:pt idx="9">
                  <c:v>44256</c:v>
                </c:pt>
                <c:pt idx="10">
                  <c:v>44287</c:v>
                </c:pt>
                <c:pt idx="11">
                  <c:v>44317</c:v>
                </c:pt>
                <c:pt idx="12">
                  <c:v>44348</c:v>
                </c:pt>
                <c:pt idx="13">
                  <c:v>44378</c:v>
                </c:pt>
                <c:pt idx="14">
                  <c:v>44409</c:v>
                </c:pt>
                <c:pt idx="15">
                  <c:v>44440</c:v>
                </c:pt>
                <c:pt idx="16">
                  <c:v>44470</c:v>
                </c:pt>
                <c:pt idx="17">
                  <c:v>44501</c:v>
                </c:pt>
                <c:pt idx="18">
                  <c:v>44531</c:v>
                </c:pt>
                <c:pt idx="19">
                  <c:v>44562</c:v>
                </c:pt>
                <c:pt idx="20">
                  <c:v>44593</c:v>
                </c:pt>
                <c:pt idx="21">
                  <c:v>44621</c:v>
                </c:pt>
                <c:pt idx="22">
                  <c:v>44652</c:v>
                </c:pt>
                <c:pt idx="23">
                  <c:v>44682</c:v>
                </c:pt>
                <c:pt idx="24">
                  <c:v>44713</c:v>
                </c:pt>
                <c:pt idx="25">
                  <c:v>44743</c:v>
                </c:pt>
                <c:pt idx="26">
                  <c:v>44774</c:v>
                </c:pt>
                <c:pt idx="27">
                  <c:v>44805</c:v>
                </c:pt>
                <c:pt idx="28">
                  <c:v>44835</c:v>
                </c:pt>
                <c:pt idx="29">
                  <c:v>44866</c:v>
                </c:pt>
                <c:pt idx="30">
                  <c:v>44896</c:v>
                </c:pt>
                <c:pt idx="31">
                  <c:v>44927</c:v>
                </c:pt>
                <c:pt idx="32">
                  <c:v>44958</c:v>
                </c:pt>
                <c:pt idx="33">
                  <c:v>44986</c:v>
                </c:pt>
                <c:pt idx="34">
                  <c:v>45017</c:v>
                </c:pt>
                <c:pt idx="35">
                  <c:v>45047</c:v>
                </c:pt>
              </c:numCache>
            </c:numRef>
          </c:cat>
          <c:val>
            <c:numRef>
              <c:f>[5]Feuil2!$C$99:$AL$99</c:f>
              <c:numCache>
                <c:formatCode>General</c:formatCode>
                <c:ptCount val="36"/>
                <c:pt idx="0">
                  <c:v>65.863829102647358</c:v>
                </c:pt>
                <c:pt idx="1">
                  <c:v>59.348473229507555</c:v>
                </c:pt>
                <c:pt idx="2">
                  <c:v>64.076483594585071</c:v>
                </c:pt>
                <c:pt idx="3">
                  <c:v>50.672302148925752</c:v>
                </c:pt>
                <c:pt idx="4">
                  <c:v>64.608378730045899</c:v>
                </c:pt>
                <c:pt idx="5">
                  <c:v>44.258324136219507</c:v>
                </c:pt>
                <c:pt idx="6">
                  <c:v>67.992899176974788</c:v>
                </c:pt>
                <c:pt idx="7">
                  <c:v>91.514682253854033</c:v>
                </c:pt>
                <c:pt idx="8">
                  <c:v>86.951143748712653</c:v>
                </c:pt>
                <c:pt idx="9">
                  <c:v>80.466224941323972</c:v>
                </c:pt>
                <c:pt idx="10">
                  <c:v>89.266956717733905</c:v>
                </c:pt>
                <c:pt idx="11">
                  <c:v>93.034670659209951</c:v>
                </c:pt>
                <c:pt idx="12">
                  <c:v>92.271749608667605</c:v>
                </c:pt>
                <c:pt idx="13">
                  <c:v>87.714713628824782</c:v>
                </c:pt>
                <c:pt idx="14">
                  <c:v>105.83603206360884</c:v>
                </c:pt>
                <c:pt idx="15">
                  <c:v>94.83435132044545</c:v>
                </c:pt>
                <c:pt idx="16">
                  <c:v>127.83102076234029</c:v>
                </c:pt>
                <c:pt idx="17">
                  <c:v>132.6364363844738</c:v>
                </c:pt>
                <c:pt idx="18">
                  <c:v>117.64201791080477</c:v>
                </c:pt>
                <c:pt idx="19">
                  <c:v>117.30722094773519</c:v>
                </c:pt>
                <c:pt idx="20">
                  <c:v>113.07027083671149</c:v>
                </c:pt>
                <c:pt idx="21">
                  <c:v>152.51966851106715</c:v>
                </c:pt>
                <c:pt idx="22">
                  <c:v>149.42183263521406</c:v>
                </c:pt>
                <c:pt idx="23">
                  <c:v>176.79315584142921</c:v>
                </c:pt>
                <c:pt idx="24">
                  <c:v>180.41857111036609</c:v>
                </c:pt>
                <c:pt idx="25">
                  <c:v>188.08818075966937</c:v>
                </c:pt>
                <c:pt idx="26">
                  <c:v>155.83981052332916</c:v>
                </c:pt>
                <c:pt idx="27">
                  <c:v>141.99649173173785</c:v>
                </c:pt>
                <c:pt idx="28">
                  <c:v>245.67549064483123</c:v>
                </c:pt>
                <c:pt idx="29">
                  <c:v>176.51429403108392</c:v>
                </c:pt>
                <c:pt idx="30">
                  <c:v>152.56823770844233</c:v>
                </c:pt>
                <c:pt idx="31">
                  <c:v>140.53007189034608</c:v>
                </c:pt>
                <c:pt idx="32">
                  <c:v>127.30814955698322</c:v>
                </c:pt>
                <c:pt idx="33">
                  <c:v>107.53598952060131</c:v>
                </c:pt>
                <c:pt idx="34">
                  <c:v>156.429271533818</c:v>
                </c:pt>
                <c:pt idx="35">
                  <c:v>126.67106594439825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56B-4DBF-98BD-9013845E2E8F}"/>
            </c:ext>
          </c:extLst>
        </c:ser>
        <c:ser>
          <c:idx val="6"/>
          <c:order val="6"/>
          <c:tx>
            <c:strRef>
              <c:f>[5]Feuil2!$B$100</c:f>
              <c:strCache>
                <c:ptCount val="1"/>
                <c:pt idx="0">
                  <c:v>Autres équipements électriques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[5]Feuil2!$C$93:$AL$93</c:f>
              <c:numCache>
                <c:formatCode>General</c:formatCode>
                <c:ptCount val="36"/>
                <c:pt idx="0">
                  <c:v>43983</c:v>
                </c:pt>
                <c:pt idx="1">
                  <c:v>44013</c:v>
                </c:pt>
                <c:pt idx="2">
                  <c:v>44044</c:v>
                </c:pt>
                <c:pt idx="3">
                  <c:v>44075</c:v>
                </c:pt>
                <c:pt idx="4">
                  <c:v>44105</c:v>
                </c:pt>
                <c:pt idx="5">
                  <c:v>44136</c:v>
                </c:pt>
                <c:pt idx="6">
                  <c:v>44166</c:v>
                </c:pt>
                <c:pt idx="7">
                  <c:v>44197</c:v>
                </c:pt>
                <c:pt idx="8">
                  <c:v>44228</c:v>
                </c:pt>
                <c:pt idx="9">
                  <c:v>44256</c:v>
                </c:pt>
                <c:pt idx="10">
                  <c:v>44287</c:v>
                </c:pt>
                <c:pt idx="11">
                  <c:v>44317</c:v>
                </c:pt>
                <c:pt idx="12">
                  <c:v>44348</c:v>
                </c:pt>
                <c:pt idx="13">
                  <c:v>44378</c:v>
                </c:pt>
                <c:pt idx="14">
                  <c:v>44409</c:v>
                </c:pt>
                <c:pt idx="15">
                  <c:v>44440</c:v>
                </c:pt>
                <c:pt idx="16">
                  <c:v>44470</c:v>
                </c:pt>
                <c:pt idx="17">
                  <c:v>44501</c:v>
                </c:pt>
                <c:pt idx="18">
                  <c:v>44531</c:v>
                </c:pt>
                <c:pt idx="19">
                  <c:v>44562</c:v>
                </c:pt>
                <c:pt idx="20">
                  <c:v>44593</c:v>
                </c:pt>
                <c:pt idx="21">
                  <c:v>44621</c:v>
                </c:pt>
                <c:pt idx="22">
                  <c:v>44652</c:v>
                </c:pt>
                <c:pt idx="23">
                  <c:v>44682</c:v>
                </c:pt>
                <c:pt idx="24">
                  <c:v>44713</c:v>
                </c:pt>
                <c:pt idx="25">
                  <c:v>44743</c:v>
                </c:pt>
                <c:pt idx="26">
                  <c:v>44774</c:v>
                </c:pt>
                <c:pt idx="27">
                  <c:v>44805</c:v>
                </c:pt>
                <c:pt idx="28">
                  <c:v>44835</c:v>
                </c:pt>
                <c:pt idx="29">
                  <c:v>44866</c:v>
                </c:pt>
                <c:pt idx="30">
                  <c:v>44896</c:v>
                </c:pt>
                <c:pt idx="31">
                  <c:v>44927</c:v>
                </c:pt>
                <c:pt idx="32">
                  <c:v>44958</c:v>
                </c:pt>
                <c:pt idx="33">
                  <c:v>44986</c:v>
                </c:pt>
                <c:pt idx="34">
                  <c:v>45017</c:v>
                </c:pt>
                <c:pt idx="35">
                  <c:v>45047</c:v>
                </c:pt>
              </c:numCache>
            </c:numRef>
          </c:cat>
          <c:val>
            <c:numRef>
              <c:f>[5]Feuil2!$C$100:$AL$100</c:f>
              <c:numCache>
                <c:formatCode>General</c:formatCode>
                <c:ptCount val="36"/>
                <c:pt idx="0">
                  <c:v>91.244640155556951</c:v>
                </c:pt>
                <c:pt idx="1">
                  <c:v>90.012514632090515</c:v>
                </c:pt>
                <c:pt idx="2">
                  <c:v>70.85437792779453</c:v>
                </c:pt>
                <c:pt idx="3">
                  <c:v>94.852413945884351</c:v>
                </c:pt>
                <c:pt idx="4">
                  <c:v>99.732934879160936</c:v>
                </c:pt>
                <c:pt idx="5">
                  <c:v>96.56656452000675</c:v>
                </c:pt>
                <c:pt idx="6">
                  <c:v>88.189520587043731</c:v>
                </c:pt>
                <c:pt idx="7">
                  <c:v>91.500661429878164</c:v>
                </c:pt>
                <c:pt idx="8">
                  <c:v>97.198689610652437</c:v>
                </c:pt>
                <c:pt idx="9">
                  <c:v>108.71363334255901</c:v>
                </c:pt>
                <c:pt idx="10">
                  <c:v>95.942775479495026</c:v>
                </c:pt>
                <c:pt idx="11">
                  <c:v>93.02021341830195</c:v>
                </c:pt>
                <c:pt idx="12">
                  <c:v>104.47433764546317</c:v>
                </c:pt>
                <c:pt idx="13">
                  <c:v>96.205914719337201</c:v>
                </c:pt>
                <c:pt idx="14">
                  <c:v>85.223173302489229</c:v>
                </c:pt>
                <c:pt idx="15">
                  <c:v>102.39509543563906</c:v>
                </c:pt>
                <c:pt idx="16">
                  <c:v>111.31339985680472</c:v>
                </c:pt>
                <c:pt idx="17">
                  <c:v>108.19623806426465</c:v>
                </c:pt>
                <c:pt idx="18">
                  <c:v>105.81586769511544</c:v>
                </c:pt>
                <c:pt idx="19">
                  <c:v>105.2794566323971</c:v>
                </c:pt>
                <c:pt idx="20">
                  <c:v>109.46957417463608</c:v>
                </c:pt>
                <c:pt idx="21">
                  <c:v>124.39473197460819</c:v>
                </c:pt>
                <c:pt idx="22">
                  <c:v>110.29710074220195</c:v>
                </c:pt>
                <c:pt idx="23">
                  <c:v>119.96550417808015</c:v>
                </c:pt>
                <c:pt idx="24">
                  <c:v>126.78444125283188</c:v>
                </c:pt>
                <c:pt idx="25">
                  <c:v>116.39898070782691</c:v>
                </c:pt>
                <c:pt idx="26">
                  <c:v>112.00026980783346</c:v>
                </c:pt>
                <c:pt idx="27">
                  <c:v>136.5412088614674</c:v>
                </c:pt>
                <c:pt idx="28">
                  <c:v>129.5908093109565</c:v>
                </c:pt>
                <c:pt idx="29">
                  <c:v>132.41538588798969</c:v>
                </c:pt>
                <c:pt idx="30">
                  <c:v>121.8749221361862</c:v>
                </c:pt>
                <c:pt idx="31">
                  <c:v>131.13662211214663</c:v>
                </c:pt>
                <c:pt idx="32">
                  <c:v>124.51871154375931</c:v>
                </c:pt>
                <c:pt idx="33">
                  <c:v>142.35085095134727</c:v>
                </c:pt>
                <c:pt idx="34">
                  <c:v>122.06957461943406</c:v>
                </c:pt>
                <c:pt idx="35">
                  <c:v>135.95160247988815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56B-4DBF-98BD-9013845E2E8F}"/>
            </c:ext>
          </c:extLst>
        </c:ser>
        <c:ser>
          <c:idx val="7"/>
          <c:order val="7"/>
          <c:tx>
            <c:strRef>
              <c:f>[5]Feuil2!$B$101</c:f>
              <c:strCache>
                <c:ptCount val="1"/>
                <c:pt idx="0">
                  <c:v>Articles d'habillement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[5]Feuil2!$C$93:$AL$93</c:f>
              <c:numCache>
                <c:formatCode>General</c:formatCode>
                <c:ptCount val="36"/>
                <c:pt idx="0">
                  <c:v>43983</c:v>
                </c:pt>
                <c:pt idx="1">
                  <c:v>44013</c:v>
                </c:pt>
                <c:pt idx="2">
                  <c:v>44044</c:v>
                </c:pt>
                <c:pt idx="3">
                  <c:v>44075</c:v>
                </c:pt>
                <c:pt idx="4">
                  <c:v>44105</c:v>
                </c:pt>
                <c:pt idx="5">
                  <c:v>44136</c:v>
                </c:pt>
                <c:pt idx="6">
                  <c:v>44166</c:v>
                </c:pt>
                <c:pt idx="7">
                  <c:v>44197</c:v>
                </c:pt>
                <c:pt idx="8">
                  <c:v>44228</c:v>
                </c:pt>
                <c:pt idx="9">
                  <c:v>44256</c:v>
                </c:pt>
                <c:pt idx="10">
                  <c:v>44287</c:v>
                </c:pt>
                <c:pt idx="11">
                  <c:v>44317</c:v>
                </c:pt>
                <c:pt idx="12">
                  <c:v>44348</c:v>
                </c:pt>
                <c:pt idx="13">
                  <c:v>44378</c:v>
                </c:pt>
                <c:pt idx="14">
                  <c:v>44409</c:v>
                </c:pt>
                <c:pt idx="15">
                  <c:v>44440</c:v>
                </c:pt>
                <c:pt idx="16">
                  <c:v>44470</c:v>
                </c:pt>
                <c:pt idx="17">
                  <c:v>44501</c:v>
                </c:pt>
                <c:pt idx="18">
                  <c:v>44531</c:v>
                </c:pt>
                <c:pt idx="19">
                  <c:v>44562</c:v>
                </c:pt>
                <c:pt idx="20">
                  <c:v>44593</c:v>
                </c:pt>
                <c:pt idx="21">
                  <c:v>44621</c:v>
                </c:pt>
                <c:pt idx="22">
                  <c:v>44652</c:v>
                </c:pt>
                <c:pt idx="23">
                  <c:v>44682</c:v>
                </c:pt>
                <c:pt idx="24">
                  <c:v>44713</c:v>
                </c:pt>
                <c:pt idx="25">
                  <c:v>44743</c:v>
                </c:pt>
                <c:pt idx="26">
                  <c:v>44774</c:v>
                </c:pt>
                <c:pt idx="27">
                  <c:v>44805</c:v>
                </c:pt>
                <c:pt idx="28">
                  <c:v>44835</c:v>
                </c:pt>
                <c:pt idx="29">
                  <c:v>44866</c:v>
                </c:pt>
                <c:pt idx="30">
                  <c:v>44896</c:v>
                </c:pt>
                <c:pt idx="31">
                  <c:v>44927</c:v>
                </c:pt>
                <c:pt idx="32">
                  <c:v>44958</c:v>
                </c:pt>
                <c:pt idx="33">
                  <c:v>44986</c:v>
                </c:pt>
                <c:pt idx="34">
                  <c:v>45017</c:v>
                </c:pt>
                <c:pt idx="35">
                  <c:v>45047</c:v>
                </c:pt>
              </c:numCache>
            </c:numRef>
          </c:cat>
          <c:val>
            <c:numRef>
              <c:f>[5]Feuil2!$C$101:$AL$101</c:f>
              <c:numCache>
                <c:formatCode>General</c:formatCode>
                <c:ptCount val="36"/>
                <c:pt idx="0">
                  <c:v>88.799305487183929</c:v>
                </c:pt>
                <c:pt idx="1">
                  <c:v>108.12603284882215</c:v>
                </c:pt>
                <c:pt idx="2">
                  <c:v>113.54808316208884</c:v>
                </c:pt>
                <c:pt idx="3">
                  <c:v>117.39596924520995</c:v>
                </c:pt>
                <c:pt idx="4">
                  <c:v>107.82129856006279</c:v>
                </c:pt>
                <c:pt idx="5">
                  <c:v>83.139907142560489</c:v>
                </c:pt>
                <c:pt idx="6">
                  <c:v>106.69562107809949</c:v>
                </c:pt>
                <c:pt idx="7">
                  <c:v>94.378001547601244</c:v>
                </c:pt>
                <c:pt idx="8">
                  <c:v>88.12900183751799</c:v>
                </c:pt>
                <c:pt idx="9">
                  <c:v>94.240839232958564</c:v>
                </c:pt>
                <c:pt idx="10">
                  <c:v>71.774044467719364</c:v>
                </c:pt>
                <c:pt idx="11">
                  <c:v>84.298803943293947</c:v>
                </c:pt>
                <c:pt idx="12">
                  <c:v>102.86532358300332</c:v>
                </c:pt>
                <c:pt idx="13">
                  <c:v>103.38683053111814</c:v>
                </c:pt>
                <c:pt idx="14">
                  <c:v>105.13277464637591</c:v>
                </c:pt>
                <c:pt idx="15">
                  <c:v>111.54626598727685</c:v>
                </c:pt>
                <c:pt idx="16">
                  <c:v>109.66706251127982</c:v>
                </c:pt>
                <c:pt idx="17">
                  <c:v>114.87243728168771</c:v>
                </c:pt>
                <c:pt idx="18">
                  <c:v>119.7086144301671</c:v>
                </c:pt>
                <c:pt idx="19">
                  <c:v>117.13890888002119</c:v>
                </c:pt>
                <c:pt idx="20">
                  <c:v>104.90454991939554</c:v>
                </c:pt>
                <c:pt idx="21">
                  <c:v>117.82470424833079</c:v>
                </c:pt>
                <c:pt idx="22">
                  <c:v>103.64672093877473</c:v>
                </c:pt>
                <c:pt idx="23">
                  <c:v>110.94526529070831</c:v>
                </c:pt>
                <c:pt idx="24">
                  <c:v>122.74443862370218</c:v>
                </c:pt>
                <c:pt idx="25">
                  <c:v>126.18616240067594</c:v>
                </c:pt>
                <c:pt idx="26">
                  <c:v>152.48321462868799</c:v>
                </c:pt>
                <c:pt idx="27">
                  <c:v>144.97776064457912</c:v>
                </c:pt>
                <c:pt idx="28">
                  <c:v>136.50253717906159</c:v>
                </c:pt>
                <c:pt idx="29">
                  <c:v>138.67802970456265</c:v>
                </c:pt>
                <c:pt idx="30">
                  <c:v>133.32198264203072</c:v>
                </c:pt>
                <c:pt idx="31">
                  <c:v>124.27471839339087</c:v>
                </c:pt>
                <c:pt idx="32">
                  <c:v>107.10804214721384</c:v>
                </c:pt>
                <c:pt idx="33">
                  <c:v>121.6067728442485</c:v>
                </c:pt>
                <c:pt idx="34">
                  <c:v>96.264819578028863</c:v>
                </c:pt>
                <c:pt idx="35">
                  <c:v>110.38690155931945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56B-4DBF-98BD-9013845E2E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80532640"/>
        <c:axId val="1"/>
      </c:lineChart>
      <c:catAx>
        <c:axId val="1580532640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8053264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6.5103515778618748E-3"/>
          <c:y val="0.83687557636376531"/>
          <c:w val="0.98845901753956666"/>
          <c:h val="0.14855252890685966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800" b="1" i="0" u="none" strike="noStrike" baseline="0">
                <a:effectLst/>
              </a:rPr>
              <a:t>France: </a:t>
            </a:r>
            <a:r>
              <a:rPr lang="fr-FR"/>
              <a:t>Echanges de services, en milliards d'euros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'31. échanges de S'!$L$49</c:f>
              <c:strCache>
                <c:ptCount val="1"/>
                <c:pt idx="0">
                  <c:v>Solde (échelle de gauche)</c:v>
                </c:pt>
              </c:strCache>
            </c:strRef>
          </c:tx>
          <c:spPr>
            <a:solidFill>
              <a:srgbClr val="5B9BD5"/>
            </a:solidFill>
            <a:ln w="25400">
              <a:noFill/>
            </a:ln>
          </c:spPr>
          <c:invertIfNegative val="0"/>
          <c:cat>
            <c:strRef>
              <c:f>'31. échanges de S'!$M$48:$AP$48</c:f>
              <c:strCache>
                <c:ptCount val="30"/>
                <c:pt idx="0">
                  <c:v>S1 2008</c:v>
                </c:pt>
                <c:pt idx="1">
                  <c:v>S2 2008</c:v>
                </c:pt>
                <c:pt idx="2">
                  <c:v>S1 2009</c:v>
                </c:pt>
                <c:pt idx="3">
                  <c:v>S2 2009</c:v>
                </c:pt>
                <c:pt idx="4">
                  <c:v>S1 2010</c:v>
                </c:pt>
                <c:pt idx="5">
                  <c:v>S2 2010</c:v>
                </c:pt>
                <c:pt idx="6">
                  <c:v>S1 2011</c:v>
                </c:pt>
                <c:pt idx="7">
                  <c:v>S2 2011</c:v>
                </c:pt>
                <c:pt idx="8">
                  <c:v>S1 2012</c:v>
                </c:pt>
                <c:pt idx="9">
                  <c:v>S2 2012</c:v>
                </c:pt>
                <c:pt idx="10">
                  <c:v>S1 2013</c:v>
                </c:pt>
                <c:pt idx="11">
                  <c:v>S2 2013</c:v>
                </c:pt>
                <c:pt idx="12">
                  <c:v>S1 2014</c:v>
                </c:pt>
                <c:pt idx="13">
                  <c:v>S2 2014</c:v>
                </c:pt>
                <c:pt idx="14">
                  <c:v>S1 2015</c:v>
                </c:pt>
                <c:pt idx="15">
                  <c:v>S2 2015</c:v>
                </c:pt>
                <c:pt idx="16">
                  <c:v>S1 2016</c:v>
                </c:pt>
                <c:pt idx="17">
                  <c:v>S2 2016</c:v>
                </c:pt>
                <c:pt idx="18">
                  <c:v>S1 2017</c:v>
                </c:pt>
                <c:pt idx="19">
                  <c:v>S2 2017</c:v>
                </c:pt>
                <c:pt idx="20">
                  <c:v>S1 2018</c:v>
                </c:pt>
                <c:pt idx="21">
                  <c:v>S2 2018</c:v>
                </c:pt>
                <c:pt idx="22">
                  <c:v>S1 2019</c:v>
                </c:pt>
                <c:pt idx="23">
                  <c:v>S2 2019</c:v>
                </c:pt>
                <c:pt idx="24">
                  <c:v>S1 2020</c:v>
                </c:pt>
                <c:pt idx="25">
                  <c:v>S2 2020</c:v>
                </c:pt>
                <c:pt idx="26">
                  <c:v>S1 2021</c:v>
                </c:pt>
                <c:pt idx="27">
                  <c:v>S2 2021</c:v>
                </c:pt>
                <c:pt idx="28">
                  <c:v>S1 2022</c:v>
                </c:pt>
                <c:pt idx="29">
                  <c:v>S2 2022</c:v>
                </c:pt>
              </c:strCache>
            </c:strRef>
          </c:cat>
          <c:val>
            <c:numRef>
              <c:f>'31. échanges de S'!$M$49:$AP$49</c:f>
              <c:numCache>
                <c:formatCode>General</c:formatCode>
                <c:ptCount val="30"/>
                <c:pt idx="0">
                  <c:v>11.755000000000001</c:v>
                </c:pt>
                <c:pt idx="1">
                  <c:v>12.112</c:v>
                </c:pt>
                <c:pt idx="2">
                  <c:v>8.6590000000000007</c:v>
                </c:pt>
                <c:pt idx="3">
                  <c:v>9.5559999999999992</c:v>
                </c:pt>
                <c:pt idx="4">
                  <c:v>11.098000000000001</c:v>
                </c:pt>
                <c:pt idx="5">
                  <c:v>9.2260000000000009</c:v>
                </c:pt>
                <c:pt idx="6">
                  <c:v>11.516999999999999</c:v>
                </c:pt>
                <c:pt idx="7">
                  <c:v>15.81</c:v>
                </c:pt>
                <c:pt idx="8">
                  <c:v>16.143000000000001</c:v>
                </c:pt>
                <c:pt idx="9">
                  <c:v>14.471</c:v>
                </c:pt>
                <c:pt idx="10">
                  <c:v>14.992000000000001</c:v>
                </c:pt>
                <c:pt idx="11">
                  <c:v>15.472</c:v>
                </c:pt>
                <c:pt idx="12">
                  <c:v>12.019</c:v>
                </c:pt>
                <c:pt idx="13">
                  <c:v>13.557</c:v>
                </c:pt>
                <c:pt idx="14">
                  <c:v>11.097</c:v>
                </c:pt>
                <c:pt idx="15">
                  <c:v>8.7189999999999994</c:v>
                </c:pt>
                <c:pt idx="16">
                  <c:v>11.872999999999999</c:v>
                </c:pt>
                <c:pt idx="17">
                  <c:v>8.8030000000000008</c:v>
                </c:pt>
                <c:pt idx="18">
                  <c:v>11.766</c:v>
                </c:pt>
                <c:pt idx="19">
                  <c:v>12.845000000000001</c:v>
                </c:pt>
                <c:pt idx="20">
                  <c:v>11.286</c:v>
                </c:pt>
                <c:pt idx="21">
                  <c:v>13.223000000000001</c:v>
                </c:pt>
                <c:pt idx="22">
                  <c:v>11.843999999999999</c:v>
                </c:pt>
                <c:pt idx="23">
                  <c:v>13.442</c:v>
                </c:pt>
                <c:pt idx="24">
                  <c:v>5.0709999999999997</c:v>
                </c:pt>
                <c:pt idx="25">
                  <c:v>10.23</c:v>
                </c:pt>
                <c:pt idx="26">
                  <c:v>13.446</c:v>
                </c:pt>
                <c:pt idx="27">
                  <c:v>22.084</c:v>
                </c:pt>
                <c:pt idx="28">
                  <c:v>30.045000000000002</c:v>
                </c:pt>
                <c:pt idx="29">
                  <c:v>22.826000000000001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B9-48A1-990D-0D039E83CF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7"/>
        <c:overlap val="-27"/>
        <c:axId val="1580530976"/>
        <c:axId val="1"/>
      </c:barChart>
      <c:lineChart>
        <c:grouping val="standard"/>
        <c:varyColors val="0"/>
        <c:ser>
          <c:idx val="1"/>
          <c:order val="1"/>
          <c:tx>
            <c:strRef>
              <c:f>'31. échanges de S'!$L$50</c:f>
              <c:strCache>
                <c:ptCount val="1"/>
                <c:pt idx="0">
                  <c:v>Exportations (échelle de droite)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'31. échanges de S'!$M$48:$AP$48</c:f>
              <c:strCache>
                <c:ptCount val="30"/>
                <c:pt idx="0">
                  <c:v>S1 2008</c:v>
                </c:pt>
                <c:pt idx="1">
                  <c:v>S2 2008</c:v>
                </c:pt>
                <c:pt idx="2">
                  <c:v>S1 2009</c:v>
                </c:pt>
                <c:pt idx="3">
                  <c:v>S2 2009</c:v>
                </c:pt>
                <c:pt idx="4">
                  <c:v>S1 2010</c:v>
                </c:pt>
                <c:pt idx="5">
                  <c:v>S2 2010</c:v>
                </c:pt>
                <c:pt idx="6">
                  <c:v>S1 2011</c:v>
                </c:pt>
                <c:pt idx="7">
                  <c:v>S2 2011</c:v>
                </c:pt>
                <c:pt idx="8">
                  <c:v>S1 2012</c:v>
                </c:pt>
                <c:pt idx="9">
                  <c:v>S2 2012</c:v>
                </c:pt>
                <c:pt idx="10">
                  <c:v>S1 2013</c:v>
                </c:pt>
                <c:pt idx="11">
                  <c:v>S2 2013</c:v>
                </c:pt>
                <c:pt idx="12">
                  <c:v>S1 2014</c:v>
                </c:pt>
                <c:pt idx="13">
                  <c:v>S2 2014</c:v>
                </c:pt>
                <c:pt idx="14">
                  <c:v>S1 2015</c:v>
                </c:pt>
                <c:pt idx="15">
                  <c:v>S2 2015</c:v>
                </c:pt>
                <c:pt idx="16">
                  <c:v>S1 2016</c:v>
                </c:pt>
                <c:pt idx="17">
                  <c:v>S2 2016</c:v>
                </c:pt>
                <c:pt idx="18">
                  <c:v>S1 2017</c:v>
                </c:pt>
                <c:pt idx="19">
                  <c:v>S2 2017</c:v>
                </c:pt>
                <c:pt idx="20">
                  <c:v>S1 2018</c:v>
                </c:pt>
                <c:pt idx="21">
                  <c:v>S2 2018</c:v>
                </c:pt>
                <c:pt idx="22">
                  <c:v>S1 2019</c:v>
                </c:pt>
                <c:pt idx="23">
                  <c:v>S2 2019</c:v>
                </c:pt>
                <c:pt idx="24">
                  <c:v>S1 2020</c:v>
                </c:pt>
                <c:pt idx="25">
                  <c:v>S2 2020</c:v>
                </c:pt>
                <c:pt idx="26">
                  <c:v>S1 2021</c:v>
                </c:pt>
                <c:pt idx="27">
                  <c:v>S2 2021</c:v>
                </c:pt>
                <c:pt idx="28">
                  <c:v>S1 2022</c:v>
                </c:pt>
                <c:pt idx="29">
                  <c:v>S2 2022</c:v>
                </c:pt>
              </c:strCache>
            </c:strRef>
          </c:cat>
          <c:val>
            <c:numRef>
              <c:f>'31. échanges de S'!$M$50:$AP$50</c:f>
              <c:numCache>
                <c:formatCode>General</c:formatCode>
                <c:ptCount val="30"/>
                <c:pt idx="0">
                  <c:v>77.876000000000005</c:v>
                </c:pt>
                <c:pt idx="1">
                  <c:v>78.179000000000002</c:v>
                </c:pt>
                <c:pt idx="2">
                  <c:v>72.47</c:v>
                </c:pt>
                <c:pt idx="3">
                  <c:v>72.099000000000004</c:v>
                </c:pt>
                <c:pt idx="4">
                  <c:v>78.096000000000004</c:v>
                </c:pt>
                <c:pt idx="5">
                  <c:v>79.337999999999994</c:v>
                </c:pt>
                <c:pt idx="6">
                  <c:v>84.826999999999998</c:v>
                </c:pt>
                <c:pt idx="7">
                  <c:v>90.213999999999999</c:v>
                </c:pt>
                <c:pt idx="8">
                  <c:v>93.623999999999995</c:v>
                </c:pt>
                <c:pt idx="9">
                  <c:v>95.826999999999998</c:v>
                </c:pt>
                <c:pt idx="10">
                  <c:v>98.352000000000004</c:v>
                </c:pt>
                <c:pt idx="11">
                  <c:v>103.42400000000001</c:v>
                </c:pt>
                <c:pt idx="12">
                  <c:v>104.67700000000001</c:v>
                </c:pt>
                <c:pt idx="13">
                  <c:v>110.861</c:v>
                </c:pt>
                <c:pt idx="14">
                  <c:v>113.58499999999999</c:v>
                </c:pt>
                <c:pt idx="15">
                  <c:v>116.738</c:v>
                </c:pt>
                <c:pt idx="16">
                  <c:v>117.68899999999999</c:v>
                </c:pt>
                <c:pt idx="17">
                  <c:v>116.39100000000001</c:v>
                </c:pt>
                <c:pt idx="18">
                  <c:v>120.90900000000001</c:v>
                </c:pt>
                <c:pt idx="19">
                  <c:v>121.747</c:v>
                </c:pt>
                <c:pt idx="20">
                  <c:v>126.01900000000001</c:v>
                </c:pt>
                <c:pt idx="21">
                  <c:v>130.28700000000001</c:v>
                </c:pt>
                <c:pt idx="22">
                  <c:v>130.524</c:v>
                </c:pt>
                <c:pt idx="23">
                  <c:v>133.506</c:v>
                </c:pt>
                <c:pt idx="24">
                  <c:v>107.101</c:v>
                </c:pt>
                <c:pt idx="25">
                  <c:v>107.742</c:v>
                </c:pt>
                <c:pt idx="26">
                  <c:v>117.96</c:v>
                </c:pt>
                <c:pt idx="27">
                  <c:v>138.63200000000001</c:v>
                </c:pt>
                <c:pt idx="28">
                  <c:v>160.512</c:v>
                </c:pt>
                <c:pt idx="29">
                  <c:v>166.40199999999999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B9-48A1-990D-0D039E83CF5A}"/>
            </c:ext>
          </c:extLst>
        </c:ser>
        <c:ser>
          <c:idx val="2"/>
          <c:order val="2"/>
          <c:tx>
            <c:strRef>
              <c:f>'31. échanges de S'!$L$51</c:f>
              <c:strCache>
                <c:ptCount val="1"/>
                <c:pt idx="0">
                  <c:v>Importations (échelle de droite)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'31. échanges de S'!$M$48:$AP$48</c:f>
              <c:strCache>
                <c:ptCount val="30"/>
                <c:pt idx="0">
                  <c:v>S1 2008</c:v>
                </c:pt>
                <c:pt idx="1">
                  <c:v>S2 2008</c:v>
                </c:pt>
                <c:pt idx="2">
                  <c:v>S1 2009</c:v>
                </c:pt>
                <c:pt idx="3">
                  <c:v>S2 2009</c:v>
                </c:pt>
                <c:pt idx="4">
                  <c:v>S1 2010</c:v>
                </c:pt>
                <c:pt idx="5">
                  <c:v>S2 2010</c:v>
                </c:pt>
                <c:pt idx="6">
                  <c:v>S1 2011</c:v>
                </c:pt>
                <c:pt idx="7">
                  <c:v>S2 2011</c:v>
                </c:pt>
                <c:pt idx="8">
                  <c:v>S1 2012</c:v>
                </c:pt>
                <c:pt idx="9">
                  <c:v>S2 2012</c:v>
                </c:pt>
                <c:pt idx="10">
                  <c:v>S1 2013</c:v>
                </c:pt>
                <c:pt idx="11">
                  <c:v>S2 2013</c:v>
                </c:pt>
                <c:pt idx="12">
                  <c:v>S1 2014</c:v>
                </c:pt>
                <c:pt idx="13">
                  <c:v>S2 2014</c:v>
                </c:pt>
                <c:pt idx="14">
                  <c:v>S1 2015</c:v>
                </c:pt>
                <c:pt idx="15">
                  <c:v>S2 2015</c:v>
                </c:pt>
                <c:pt idx="16">
                  <c:v>S1 2016</c:v>
                </c:pt>
                <c:pt idx="17">
                  <c:v>S2 2016</c:v>
                </c:pt>
                <c:pt idx="18">
                  <c:v>S1 2017</c:v>
                </c:pt>
                <c:pt idx="19">
                  <c:v>S2 2017</c:v>
                </c:pt>
                <c:pt idx="20">
                  <c:v>S1 2018</c:v>
                </c:pt>
                <c:pt idx="21">
                  <c:v>S2 2018</c:v>
                </c:pt>
                <c:pt idx="22">
                  <c:v>S1 2019</c:v>
                </c:pt>
                <c:pt idx="23">
                  <c:v>S2 2019</c:v>
                </c:pt>
                <c:pt idx="24">
                  <c:v>S1 2020</c:v>
                </c:pt>
                <c:pt idx="25">
                  <c:v>S2 2020</c:v>
                </c:pt>
                <c:pt idx="26">
                  <c:v>S1 2021</c:v>
                </c:pt>
                <c:pt idx="27">
                  <c:v>S2 2021</c:v>
                </c:pt>
                <c:pt idx="28">
                  <c:v>S1 2022</c:v>
                </c:pt>
                <c:pt idx="29">
                  <c:v>S2 2022</c:v>
                </c:pt>
              </c:strCache>
            </c:strRef>
          </c:cat>
          <c:val>
            <c:numRef>
              <c:f>'31. échanges de S'!$M$51:$AP$51</c:f>
              <c:numCache>
                <c:formatCode>General</c:formatCode>
                <c:ptCount val="30"/>
                <c:pt idx="0">
                  <c:v>66.120999999999995</c:v>
                </c:pt>
                <c:pt idx="1">
                  <c:v>66.066999999999993</c:v>
                </c:pt>
                <c:pt idx="2">
                  <c:v>63.811</c:v>
                </c:pt>
                <c:pt idx="3">
                  <c:v>62.542999999999999</c:v>
                </c:pt>
                <c:pt idx="4">
                  <c:v>66.998000000000005</c:v>
                </c:pt>
                <c:pt idx="5">
                  <c:v>70.111999999999995</c:v>
                </c:pt>
                <c:pt idx="6">
                  <c:v>73.31</c:v>
                </c:pt>
                <c:pt idx="7">
                  <c:v>74.403999999999996</c:v>
                </c:pt>
                <c:pt idx="8">
                  <c:v>77.480999999999995</c:v>
                </c:pt>
                <c:pt idx="9">
                  <c:v>81.355999999999995</c:v>
                </c:pt>
                <c:pt idx="10">
                  <c:v>83.36</c:v>
                </c:pt>
                <c:pt idx="11">
                  <c:v>87.951999999999998</c:v>
                </c:pt>
                <c:pt idx="12">
                  <c:v>92.658000000000001</c:v>
                </c:pt>
                <c:pt idx="13">
                  <c:v>97.304000000000002</c:v>
                </c:pt>
                <c:pt idx="14">
                  <c:v>102.488</c:v>
                </c:pt>
                <c:pt idx="15">
                  <c:v>108.01900000000001</c:v>
                </c:pt>
                <c:pt idx="16">
                  <c:v>105.816</c:v>
                </c:pt>
                <c:pt idx="17">
                  <c:v>107.58799999999999</c:v>
                </c:pt>
                <c:pt idx="18">
                  <c:v>109.143</c:v>
                </c:pt>
                <c:pt idx="19">
                  <c:v>108.902</c:v>
                </c:pt>
                <c:pt idx="20">
                  <c:v>114.733</c:v>
                </c:pt>
                <c:pt idx="21">
                  <c:v>117.06399999999999</c:v>
                </c:pt>
                <c:pt idx="22">
                  <c:v>118.68</c:v>
                </c:pt>
                <c:pt idx="23">
                  <c:v>120.06399999999999</c:v>
                </c:pt>
                <c:pt idx="24">
                  <c:v>102.03</c:v>
                </c:pt>
                <c:pt idx="25">
                  <c:v>97.512</c:v>
                </c:pt>
                <c:pt idx="26">
                  <c:v>104.514</c:v>
                </c:pt>
                <c:pt idx="27">
                  <c:v>116.548</c:v>
                </c:pt>
                <c:pt idx="28">
                  <c:v>130.46700000000001</c:v>
                </c:pt>
                <c:pt idx="29">
                  <c:v>143.57599999999999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DB9-48A1-990D-0D039E83CF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580530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Echange</a:t>
                </a:r>
                <a:r>
                  <a:rPr lang="fr-FR" baseline="0"/>
                  <a:t> de service (Mds d'euros)</a:t>
                </a:r>
                <a:endParaRPr lang="fr-FR"/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8053097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title>
          <c:layout/>
          <c:overlay val="0"/>
          <c:spPr>
            <a:noFill/>
            <a:ln w="25400">
              <a:noFill/>
            </a:ln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France: Echanges de services par secteur</a:t>
            </a:r>
          </a:p>
          <a:p>
            <a:pPr>
              <a:defRPr/>
            </a:pPr>
            <a:r>
              <a:rPr lang="fr-FR"/>
              <a:t>(taux de croissance par rapport à la moyenne de 2019)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'32. échanges de S par secteur'!$A$227</c:f>
              <c:strCache>
                <c:ptCount val="1"/>
                <c:pt idx="0">
                  <c:v> Transport - Exportations</c:v>
                </c:pt>
              </c:strCache>
            </c:strRef>
          </c:tx>
          <c:spPr>
            <a:ln w="28575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'32. échanges de S par secteur'!$B$226:$AO$226</c:f>
              <c:numCache>
                <c:formatCode>mmm\-yy</c:formatCode>
                <c:ptCount val="40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  <c:pt idx="27">
                  <c:v>44652</c:v>
                </c:pt>
                <c:pt idx="28">
                  <c:v>44682</c:v>
                </c:pt>
                <c:pt idx="29">
                  <c:v>44713</c:v>
                </c:pt>
                <c:pt idx="30">
                  <c:v>44743</c:v>
                </c:pt>
                <c:pt idx="31">
                  <c:v>44774</c:v>
                </c:pt>
                <c:pt idx="32">
                  <c:v>44805</c:v>
                </c:pt>
                <c:pt idx="33">
                  <c:v>44835</c:v>
                </c:pt>
                <c:pt idx="34">
                  <c:v>44866</c:v>
                </c:pt>
                <c:pt idx="35">
                  <c:v>44896</c:v>
                </c:pt>
                <c:pt idx="36">
                  <c:v>44927</c:v>
                </c:pt>
                <c:pt idx="37">
                  <c:v>44958</c:v>
                </c:pt>
                <c:pt idx="38">
                  <c:v>44986</c:v>
                </c:pt>
                <c:pt idx="39">
                  <c:v>45017</c:v>
                </c:pt>
              </c:numCache>
            </c:numRef>
          </c:cat>
          <c:val>
            <c:numRef>
              <c:f>'32. échanges de S par secteur'!$B$227:$AO$227</c:f>
              <c:numCache>
                <c:formatCode>0%</c:formatCode>
                <c:ptCount val="40"/>
                <c:pt idx="0">
                  <c:v>-1.9473302730128039E-2</c:v>
                </c:pt>
                <c:pt idx="1">
                  <c:v>-7.6588547958444053E-2</c:v>
                </c:pt>
                <c:pt idx="2">
                  <c:v>-9.6013529838125167E-2</c:v>
                </c:pt>
                <c:pt idx="3">
                  <c:v>-0.16704517999516788</c:v>
                </c:pt>
                <c:pt idx="4">
                  <c:v>-0.2183619231698477</c:v>
                </c:pt>
                <c:pt idx="5">
                  <c:v>-0.23575742933075616</c:v>
                </c:pt>
                <c:pt idx="6">
                  <c:v>-0.20328581783039379</c:v>
                </c:pt>
                <c:pt idx="7">
                  <c:v>-0.16211645324957713</c:v>
                </c:pt>
                <c:pt idx="8">
                  <c:v>-0.204445518241121</c:v>
                </c:pt>
                <c:pt idx="9">
                  <c:v>-4.3827011355399792E-2</c:v>
                </c:pt>
                <c:pt idx="10">
                  <c:v>1.8216960618506972E-2</c:v>
                </c:pt>
                <c:pt idx="11">
                  <c:v>8.6639284851413478E-2</c:v>
                </c:pt>
                <c:pt idx="12">
                  <c:v>8.5769509543367928E-2</c:v>
                </c:pt>
                <c:pt idx="13">
                  <c:v>0.13940565353950229</c:v>
                </c:pt>
                <c:pt idx="14">
                  <c:v>0.35829910606426685</c:v>
                </c:pt>
                <c:pt idx="15">
                  <c:v>0.17448659096400099</c:v>
                </c:pt>
                <c:pt idx="16">
                  <c:v>0.22029475718772651</c:v>
                </c:pt>
                <c:pt idx="17">
                  <c:v>0.41773375211403718</c:v>
                </c:pt>
                <c:pt idx="18">
                  <c:v>0.42092292824353716</c:v>
                </c:pt>
                <c:pt idx="19">
                  <c:v>0.46702101956994446</c:v>
                </c:pt>
                <c:pt idx="20">
                  <c:v>0.60067649190625771</c:v>
                </c:pt>
                <c:pt idx="21">
                  <c:v>0.69577192558589029</c:v>
                </c:pt>
                <c:pt idx="22">
                  <c:v>0.64735443343802856</c:v>
                </c:pt>
                <c:pt idx="23">
                  <c:v>0.75723604735443351</c:v>
                </c:pt>
                <c:pt idx="24">
                  <c:v>0.83551582507852151</c:v>
                </c:pt>
                <c:pt idx="25">
                  <c:v>0.81841024402029494</c:v>
                </c:pt>
                <c:pt idx="26">
                  <c:v>0.95873399371828949</c:v>
                </c:pt>
                <c:pt idx="27">
                  <c:v>1.0460014496255137</c:v>
                </c:pt>
                <c:pt idx="28">
                  <c:v>1.1358782314568736</c:v>
                </c:pt>
                <c:pt idx="29">
                  <c:v>1.1703793186760088</c:v>
                </c:pt>
                <c:pt idx="30">
                  <c:v>1.1439961343319642</c:v>
                </c:pt>
                <c:pt idx="31">
                  <c:v>1.343174679874366</c:v>
                </c:pt>
                <c:pt idx="32">
                  <c:v>1.0515100265764676</c:v>
                </c:pt>
                <c:pt idx="33">
                  <c:v>0.99903358299106082</c:v>
                </c:pt>
                <c:pt idx="34">
                  <c:v>0.74187001691229781</c:v>
                </c:pt>
                <c:pt idx="35">
                  <c:v>0.73752114037207073</c:v>
                </c:pt>
                <c:pt idx="36">
                  <c:v>0.68214544575984548</c:v>
                </c:pt>
                <c:pt idx="37">
                  <c:v>0.70649915438511735</c:v>
                </c:pt>
                <c:pt idx="38">
                  <c:v>0.57023435612466788</c:v>
                </c:pt>
                <c:pt idx="39">
                  <c:v>0.55399855037448664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68-4BFF-A659-FBEF6179C1D0}"/>
            </c:ext>
          </c:extLst>
        </c:ser>
        <c:ser>
          <c:idx val="1"/>
          <c:order val="1"/>
          <c:tx>
            <c:strRef>
              <c:f>'32. échanges de S par secteur'!$A$228</c:f>
              <c:strCache>
                <c:ptCount val="1"/>
                <c:pt idx="0">
                  <c:v>Transport  - Importations </c:v>
                </c:pt>
              </c:strCache>
            </c:strRef>
          </c:tx>
          <c:spPr>
            <a:ln w="28575" cap="rnd">
              <a:solidFill>
                <a:schemeClr val="accent5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'32. échanges de S par secteur'!$B$226:$AO$226</c:f>
              <c:numCache>
                <c:formatCode>mmm\-yy</c:formatCode>
                <c:ptCount val="40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  <c:pt idx="27">
                  <c:v>44652</c:v>
                </c:pt>
                <c:pt idx="28">
                  <c:v>44682</c:v>
                </c:pt>
                <c:pt idx="29">
                  <c:v>44713</c:v>
                </c:pt>
                <c:pt idx="30">
                  <c:v>44743</c:v>
                </c:pt>
                <c:pt idx="31">
                  <c:v>44774</c:v>
                </c:pt>
                <c:pt idx="32">
                  <c:v>44805</c:v>
                </c:pt>
                <c:pt idx="33">
                  <c:v>44835</c:v>
                </c:pt>
                <c:pt idx="34">
                  <c:v>44866</c:v>
                </c:pt>
                <c:pt idx="35">
                  <c:v>44896</c:v>
                </c:pt>
                <c:pt idx="36">
                  <c:v>44927</c:v>
                </c:pt>
                <c:pt idx="37">
                  <c:v>44958</c:v>
                </c:pt>
                <c:pt idx="38">
                  <c:v>44986</c:v>
                </c:pt>
                <c:pt idx="39">
                  <c:v>45017</c:v>
                </c:pt>
              </c:numCache>
            </c:numRef>
          </c:cat>
          <c:val>
            <c:numRef>
              <c:f>'32. échanges de S par secteur'!$B$228:$AO$228</c:f>
              <c:numCache>
                <c:formatCode>0%</c:formatCode>
                <c:ptCount val="40"/>
                <c:pt idx="0">
                  <c:v>-5.8445923966081836E-2</c:v>
                </c:pt>
                <c:pt idx="1">
                  <c:v>-5.8185682375138326E-2</c:v>
                </c:pt>
                <c:pt idx="2">
                  <c:v>-0.1724317407993754</c:v>
                </c:pt>
                <c:pt idx="3">
                  <c:v>-0.18856671943787817</c:v>
                </c:pt>
                <c:pt idx="4">
                  <c:v>-0.25414760035566353</c:v>
                </c:pt>
                <c:pt idx="5">
                  <c:v>-0.23462948103489412</c:v>
                </c:pt>
                <c:pt idx="6">
                  <c:v>-0.18622454511938591</c:v>
                </c:pt>
                <c:pt idx="7">
                  <c:v>-0.19507275921146805</c:v>
                </c:pt>
                <c:pt idx="8">
                  <c:v>-0.25831146581076103</c:v>
                </c:pt>
                <c:pt idx="9">
                  <c:v>-0.15057144716011372</c:v>
                </c:pt>
                <c:pt idx="10">
                  <c:v>-0.17399319034503702</c:v>
                </c:pt>
                <c:pt idx="11">
                  <c:v>-0.14848951443256497</c:v>
                </c:pt>
                <c:pt idx="12">
                  <c:v>-0.11387738283706716</c:v>
                </c:pt>
                <c:pt idx="13">
                  <c:v>-0.1143978660189543</c:v>
                </c:pt>
                <c:pt idx="14">
                  <c:v>-9.5205048686864968E-3</c:v>
                </c:pt>
                <c:pt idx="15">
                  <c:v>-8.7072498969877121E-2</c:v>
                </c:pt>
                <c:pt idx="16">
                  <c:v>-5.2720608965322824E-2</c:v>
                </c:pt>
                <c:pt idx="17">
                  <c:v>-6.417123896684096E-2</c:v>
                </c:pt>
                <c:pt idx="18">
                  <c:v>-4.7255535555507433E-2</c:v>
                </c:pt>
                <c:pt idx="19">
                  <c:v>-6.2089306239292208E-2</c:v>
                </c:pt>
                <c:pt idx="20">
                  <c:v>-2.7737416234737911E-2</c:v>
                </c:pt>
                <c:pt idx="21">
                  <c:v>2.483138513586769E-2</c:v>
                </c:pt>
                <c:pt idx="22">
                  <c:v>3.6021773546442315E-2</c:v>
                </c:pt>
                <c:pt idx="23">
                  <c:v>9.6137581054412058E-2</c:v>
                </c:pt>
                <c:pt idx="24">
                  <c:v>0.15807507969898715</c:v>
                </c:pt>
                <c:pt idx="25">
                  <c:v>0.18045585652013618</c:v>
                </c:pt>
                <c:pt idx="26">
                  <c:v>0.24525601266509067</c:v>
                </c:pt>
                <c:pt idx="27">
                  <c:v>0.26919823903190121</c:v>
                </c:pt>
                <c:pt idx="28">
                  <c:v>0.34154540131422007</c:v>
                </c:pt>
                <c:pt idx="29">
                  <c:v>0.34102491813233282</c:v>
                </c:pt>
                <c:pt idx="30">
                  <c:v>0.36835028518141</c:v>
                </c:pt>
                <c:pt idx="31">
                  <c:v>0.44694324564637489</c:v>
                </c:pt>
                <c:pt idx="32">
                  <c:v>0.42039860337012858</c:v>
                </c:pt>
                <c:pt idx="33">
                  <c:v>0.37355511700028177</c:v>
                </c:pt>
                <c:pt idx="34">
                  <c:v>0.36626835245386125</c:v>
                </c:pt>
                <c:pt idx="35">
                  <c:v>0.379280432001041</c:v>
                </c:pt>
                <c:pt idx="36">
                  <c:v>0.68402333499598789</c:v>
                </c:pt>
                <c:pt idx="37">
                  <c:v>0.42716488473466185</c:v>
                </c:pt>
                <c:pt idx="38">
                  <c:v>0.29027780789833213</c:v>
                </c:pt>
                <c:pt idx="39">
                  <c:v>0.31161761835570689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68-4BFF-A659-FBEF6179C1D0}"/>
            </c:ext>
          </c:extLst>
        </c:ser>
        <c:ser>
          <c:idx val="2"/>
          <c:order val="2"/>
          <c:tx>
            <c:strRef>
              <c:f>'32. échanges de S par secteur'!$A$229</c:f>
              <c:strCache>
                <c:ptCount val="1"/>
                <c:pt idx="0">
                  <c:v> Voyages - Exportations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'32. échanges de S par secteur'!$B$226:$AO$226</c:f>
              <c:numCache>
                <c:formatCode>mmm\-yy</c:formatCode>
                <c:ptCount val="40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  <c:pt idx="27">
                  <c:v>44652</c:v>
                </c:pt>
                <c:pt idx="28">
                  <c:v>44682</c:v>
                </c:pt>
                <c:pt idx="29">
                  <c:v>44713</c:v>
                </c:pt>
                <c:pt idx="30">
                  <c:v>44743</c:v>
                </c:pt>
                <c:pt idx="31">
                  <c:v>44774</c:v>
                </c:pt>
                <c:pt idx="32">
                  <c:v>44805</c:v>
                </c:pt>
                <c:pt idx="33">
                  <c:v>44835</c:v>
                </c:pt>
                <c:pt idx="34">
                  <c:v>44866</c:v>
                </c:pt>
                <c:pt idx="35">
                  <c:v>44896</c:v>
                </c:pt>
                <c:pt idx="36">
                  <c:v>44927</c:v>
                </c:pt>
                <c:pt idx="37">
                  <c:v>44958</c:v>
                </c:pt>
                <c:pt idx="38">
                  <c:v>44986</c:v>
                </c:pt>
                <c:pt idx="39">
                  <c:v>45017</c:v>
                </c:pt>
              </c:numCache>
            </c:numRef>
          </c:cat>
          <c:val>
            <c:numRef>
              <c:f>'32. échanges de S par secteur'!$B$229:$AO$229</c:f>
              <c:numCache>
                <c:formatCode>0%</c:formatCode>
                <c:ptCount val="40"/>
                <c:pt idx="0">
                  <c:v>-5.3027892671542176E-4</c:v>
                </c:pt>
                <c:pt idx="1">
                  <c:v>-3.0756177749495794E-3</c:v>
                </c:pt>
                <c:pt idx="2">
                  <c:v>-0.35751405239155798</c:v>
                </c:pt>
                <c:pt idx="3">
                  <c:v>-0.86127903277123763</c:v>
                </c:pt>
                <c:pt idx="4">
                  <c:v>-0.77473751193127582</c:v>
                </c:pt>
                <c:pt idx="5">
                  <c:v>-0.70940714815993211</c:v>
                </c:pt>
                <c:pt idx="6">
                  <c:v>-0.64471311910064699</c:v>
                </c:pt>
                <c:pt idx="7">
                  <c:v>-0.6114116025029166</c:v>
                </c:pt>
                <c:pt idx="8">
                  <c:v>-0.59020044543429839</c:v>
                </c:pt>
                <c:pt idx="9">
                  <c:v>-0.51447661469933181</c:v>
                </c:pt>
                <c:pt idx="10">
                  <c:v>-0.47481175098101602</c:v>
                </c:pt>
                <c:pt idx="11">
                  <c:v>-0.43090465584897653</c:v>
                </c:pt>
                <c:pt idx="12">
                  <c:v>-0.42475342029907737</c:v>
                </c:pt>
                <c:pt idx="13">
                  <c:v>-0.38275532930321354</c:v>
                </c:pt>
                <c:pt idx="14">
                  <c:v>-0.46802418071905827</c:v>
                </c:pt>
                <c:pt idx="15">
                  <c:v>-0.68968077208611733</c:v>
                </c:pt>
                <c:pt idx="16">
                  <c:v>-0.63028953229398665</c:v>
                </c:pt>
                <c:pt idx="17">
                  <c:v>-0.5484144660091208</c:v>
                </c:pt>
                <c:pt idx="18">
                  <c:v>-0.4661151765828826</c:v>
                </c:pt>
                <c:pt idx="19">
                  <c:v>-0.37066496977410113</c:v>
                </c:pt>
                <c:pt idx="20">
                  <c:v>-0.28348711422208084</c:v>
                </c:pt>
                <c:pt idx="21">
                  <c:v>-0.20564216778025246</c:v>
                </c:pt>
                <c:pt idx="22">
                  <c:v>-9.640470887686925E-2</c:v>
                </c:pt>
                <c:pt idx="23">
                  <c:v>-0.12376710149538661</c:v>
                </c:pt>
                <c:pt idx="24">
                  <c:v>-0.13267578746420616</c:v>
                </c:pt>
                <c:pt idx="25">
                  <c:v>-5.0376498037967954E-2</c:v>
                </c:pt>
                <c:pt idx="26">
                  <c:v>1.3469084738572557E-2</c:v>
                </c:pt>
                <c:pt idx="27">
                  <c:v>2.6513946335773309E-3</c:v>
                </c:pt>
                <c:pt idx="28">
                  <c:v>0.12207020892989706</c:v>
                </c:pt>
                <c:pt idx="29">
                  <c:v>0.16618941563262268</c:v>
                </c:pt>
                <c:pt idx="30">
                  <c:v>-4.7619047619047672E-2</c:v>
                </c:pt>
                <c:pt idx="31">
                  <c:v>3.8074026938169414E-2</c:v>
                </c:pt>
                <c:pt idx="32">
                  <c:v>-2.2801993848764468E-2</c:v>
                </c:pt>
                <c:pt idx="33">
                  <c:v>-4.1255700498462167E-2</c:v>
                </c:pt>
                <c:pt idx="34">
                  <c:v>-2.7468448403860424E-2</c:v>
                </c:pt>
                <c:pt idx="35">
                  <c:v>2.8635062042634551E-3</c:v>
                </c:pt>
                <c:pt idx="36">
                  <c:v>4.1892035210520762E-2</c:v>
                </c:pt>
                <c:pt idx="37">
                  <c:v>4.6558489765616606E-2</c:v>
                </c:pt>
                <c:pt idx="38">
                  <c:v>2.1529324424647278E-2</c:v>
                </c:pt>
                <c:pt idx="39">
                  <c:v>0.15431116767419661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D68-4BFF-A659-FBEF6179C1D0}"/>
            </c:ext>
          </c:extLst>
        </c:ser>
        <c:ser>
          <c:idx val="3"/>
          <c:order val="3"/>
          <c:tx>
            <c:strRef>
              <c:f>'32. échanges de S par secteur'!$A$230</c:f>
              <c:strCache>
                <c:ptCount val="1"/>
                <c:pt idx="0">
                  <c:v> Voyages - Importations </c:v>
                </c:pt>
              </c:strCache>
            </c:strRef>
          </c:tx>
          <c:spPr>
            <a:ln w="28575" cap="rnd">
              <a:solidFill>
                <a:srgbClr val="00B05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'32. échanges de S par secteur'!$B$226:$AO$226</c:f>
              <c:numCache>
                <c:formatCode>mmm\-yy</c:formatCode>
                <c:ptCount val="40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  <c:pt idx="27">
                  <c:v>44652</c:v>
                </c:pt>
                <c:pt idx="28">
                  <c:v>44682</c:v>
                </c:pt>
                <c:pt idx="29">
                  <c:v>44713</c:v>
                </c:pt>
                <c:pt idx="30">
                  <c:v>44743</c:v>
                </c:pt>
                <c:pt idx="31">
                  <c:v>44774</c:v>
                </c:pt>
                <c:pt idx="32">
                  <c:v>44805</c:v>
                </c:pt>
                <c:pt idx="33">
                  <c:v>44835</c:v>
                </c:pt>
                <c:pt idx="34">
                  <c:v>44866</c:v>
                </c:pt>
                <c:pt idx="35">
                  <c:v>44896</c:v>
                </c:pt>
                <c:pt idx="36">
                  <c:v>44927</c:v>
                </c:pt>
                <c:pt idx="37">
                  <c:v>44958</c:v>
                </c:pt>
                <c:pt idx="38">
                  <c:v>44986</c:v>
                </c:pt>
                <c:pt idx="39">
                  <c:v>45017</c:v>
                </c:pt>
              </c:numCache>
            </c:numRef>
          </c:cat>
          <c:val>
            <c:numRef>
              <c:f>'32. échanges de S par secteur'!$B$230:$AO$230</c:f>
              <c:numCache>
                <c:formatCode>0%</c:formatCode>
                <c:ptCount val="40"/>
                <c:pt idx="0">
                  <c:v>-3.5881019074296416E-2</c:v>
                </c:pt>
                <c:pt idx="1">
                  <c:v>5.748966253167942E-2</c:v>
                </c:pt>
                <c:pt idx="2">
                  <c:v>-0.29411764705882348</c:v>
                </c:pt>
                <c:pt idx="3">
                  <c:v>-0.7361611311191143</c:v>
                </c:pt>
                <c:pt idx="4">
                  <c:v>-0.67933840202747764</c:v>
                </c:pt>
                <c:pt idx="5">
                  <c:v>-0.49926637321595302</c:v>
                </c:pt>
                <c:pt idx="6">
                  <c:v>-0.50380152060824335</c:v>
                </c:pt>
                <c:pt idx="7">
                  <c:v>-0.50913698812858477</c:v>
                </c:pt>
                <c:pt idx="8">
                  <c:v>-0.43097238895558221</c:v>
                </c:pt>
                <c:pt idx="9">
                  <c:v>-0.4496465252767774</c:v>
                </c:pt>
                <c:pt idx="10">
                  <c:v>-0.54648526077097503</c:v>
                </c:pt>
                <c:pt idx="11">
                  <c:v>-0.46858743497398958</c:v>
                </c:pt>
                <c:pt idx="12">
                  <c:v>-0.53421368547418968</c:v>
                </c:pt>
                <c:pt idx="13">
                  <c:v>-0.55502200880352137</c:v>
                </c:pt>
                <c:pt idx="14">
                  <c:v>-0.52621048419367744</c:v>
                </c:pt>
                <c:pt idx="15">
                  <c:v>-0.53341336534613848</c:v>
                </c:pt>
                <c:pt idx="16">
                  <c:v>-0.3629451780712285</c:v>
                </c:pt>
                <c:pt idx="17">
                  <c:v>-0.28558089902627715</c:v>
                </c:pt>
                <c:pt idx="18">
                  <c:v>-0.30692276910764305</c:v>
                </c:pt>
                <c:pt idx="19">
                  <c:v>-0.2514339068960918</c:v>
                </c:pt>
                <c:pt idx="20">
                  <c:v>-0.22448979591836737</c:v>
                </c:pt>
                <c:pt idx="21">
                  <c:v>-0.18687474989996</c:v>
                </c:pt>
                <c:pt idx="22">
                  <c:v>-8.7101507269574552E-2</c:v>
                </c:pt>
                <c:pt idx="23">
                  <c:v>-0.1655328798185941</c:v>
                </c:pt>
                <c:pt idx="24">
                  <c:v>-0.36828064559156992</c:v>
                </c:pt>
                <c:pt idx="25">
                  <c:v>-0.22155528878217956</c:v>
                </c:pt>
                <c:pt idx="26">
                  <c:v>-0.18420701613978929</c:v>
                </c:pt>
                <c:pt idx="27">
                  <c:v>-0.33946912098172599</c:v>
                </c:pt>
                <c:pt idx="28">
                  <c:v>-0.17140189409096973</c:v>
                </c:pt>
                <c:pt idx="29">
                  <c:v>-0.19354408430038683</c:v>
                </c:pt>
                <c:pt idx="30">
                  <c:v>-4.281712685074035E-2</c:v>
                </c:pt>
                <c:pt idx="31">
                  <c:v>-4.001600640256564E-4</c:v>
                </c:pt>
                <c:pt idx="32">
                  <c:v>-6.4959317060157451E-2</c:v>
                </c:pt>
                <c:pt idx="33">
                  <c:v>-6.9227691076430564E-2</c:v>
                </c:pt>
                <c:pt idx="34">
                  <c:v>-5.8823529411764719E-2</c:v>
                </c:pt>
                <c:pt idx="35">
                  <c:v>-7.1095104708550072E-2</c:v>
                </c:pt>
                <c:pt idx="36">
                  <c:v>7.069494464452486E-3</c:v>
                </c:pt>
                <c:pt idx="37">
                  <c:v>6.6026410564225646E-2</c:v>
                </c:pt>
                <c:pt idx="38">
                  <c:v>-1.8540749633186637E-2</c:v>
                </c:pt>
                <c:pt idx="39">
                  <c:v>-0.31519274376417239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D68-4BFF-A659-FBEF6179C1D0}"/>
            </c:ext>
          </c:extLst>
        </c:ser>
        <c:ser>
          <c:idx val="4"/>
          <c:order val="4"/>
          <c:tx>
            <c:strRef>
              <c:f>'32. échanges de S par secteur'!$A$231</c:f>
              <c:strCache>
                <c:ptCount val="1"/>
                <c:pt idx="0">
                  <c:v> Autres services  - Exportations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'32. échanges de S par secteur'!$B$226:$AO$226</c:f>
              <c:numCache>
                <c:formatCode>mmm\-yy</c:formatCode>
                <c:ptCount val="40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  <c:pt idx="27">
                  <c:v>44652</c:v>
                </c:pt>
                <c:pt idx="28">
                  <c:v>44682</c:v>
                </c:pt>
                <c:pt idx="29">
                  <c:v>44713</c:v>
                </c:pt>
                <c:pt idx="30">
                  <c:v>44743</c:v>
                </c:pt>
                <c:pt idx="31">
                  <c:v>44774</c:v>
                </c:pt>
                <c:pt idx="32">
                  <c:v>44805</c:v>
                </c:pt>
                <c:pt idx="33">
                  <c:v>44835</c:v>
                </c:pt>
                <c:pt idx="34">
                  <c:v>44866</c:v>
                </c:pt>
                <c:pt idx="35">
                  <c:v>44896</c:v>
                </c:pt>
                <c:pt idx="36">
                  <c:v>44927</c:v>
                </c:pt>
                <c:pt idx="37">
                  <c:v>44958</c:v>
                </c:pt>
                <c:pt idx="38">
                  <c:v>44986</c:v>
                </c:pt>
                <c:pt idx="39">
                  <c:v>45017</c:v>
                </c:pt>
              </c:numCache>
            </c:numRef>
          </c:cat>
          <c:val>
            <c:numRef>
              <c:f>'32. échanges de S par secteur'!$B$231:$AO$231</c:f>
              <c:numCache>
                <c:formatCode>0%</c:formatCode>
                <c:ptCount val="40"/>
                <c:pt idx="0">
                  <c:v>-9.8767959726855592E-2</c:v>
                </c:pt>
                <c:pt idx="1">
                  <c:v>-0.1130032637626005</c:v>
                </c:pt>
                <c:pt idx="2">
                  <c:v>-0.12478171329471421</c:v>
                </c:pt>
                <c:pt idx="3">
                  <c:v>-0.11322004504233263</c:v>
                </c:pt>
                <c:pt idx="4">
                  <c:v>-0.12232485879108312</c:v>
                </c:pt>
                <c:pt idx="5">
                  <c:v>-0.10346488745438565</c:v>
                </c:pt>
                <c:pt idx="6">
                  <c:v>-9.7539532475040103E-2</c:v>
                </c:pt>
                <c:pt idx="7">
                  <c:v>-8.1425457348283214E-2</c:v>
                </c:pt>
                <c:pt idx="8">
                  <c:v>-5.1437380318668513E-2</c:v>
                </c:pt>
                <c:pt idx="9">
                  <c:v>-0.11105223224501104</c:v>
                </c:pt>
                <c:pt idx="10">
                  <c:v>-0.13540399600158981</c:v>
                </c:pt>
                <c:pt idx="11">
                  <c:v>-3.7491117989233214E-2</c:v>
                </c:pt>
                <c:pt idx="12">
                  <c:v>-7.8462779858610499E-2</c:v>
                </c:pt>
                <c:pt idx="13">
                  <c:v>-6.9502486963014753E-2</c:v>
                </c:pt>
                <c:pt idx="14">
                  <c:v>-6.4155215396288212E-2</c:v>
                </c:pt>
                <c:pt idx="15">
                  <c:v>-4.551202533932297E-2</c:v>
                </c:pt>
                <c:pt idx="16">
                  <c:v>-7.4054893837389946E-2</c:v>
                </c:pt>
                <c:pt idx="17">
                  <c:v>3.917719460937219E-2</c:v>
                </c:pt>
                <c:pt idx="18">
                  <c:v>-2.5279105897655141E-2</c:v>
                </c:pt>
                <c:pt idx="19">
                  <c:v>-2.773596040128623E-2</c:v>
                </c:pt>
                <c:pt idx="20">
                  <c:v>3.3396360483181287E-2</c:v>
                </c:pt>
                <c:pt idx="21">
                  <c:v>-1.6174292148904645E-2</c:v>
                </c:pt>
                <c:pt idx="22">
                  <c:v>0.11201570459937615</c:v>
                </c:pt>
                <c:pt idx="23">
                  <c:v>3.4118964748955261E-2</c:v>
                </c:pt>
                <c:pt idx="24">
                  <c:v>6.1577926848361386E-2</c:v>
                </c:pt>
                <c:pt idx="25">
                  <c:v>9.0193055773005959E-2</c:v>
                </c:pt>
                <c:pt idx="26">
                  <c:v>7.805330410800515E-2</c:v>
                </c:pt>
                <c:pt idx="27">
                  <c:v>8.1377283730564853E-2</c:v>
                </c:pt>
                <c:pt idx="28">
                  <c:v>9.4600941794226401E-2</c:v>
                </c:pt>
                <c:pt idx="29">
                  <c:v>0.12538388351619223</c:v>
                </c:pt>
                <c:pt idx="30">
                  <c:v>0.1088362458299712</c:v>
                </c:pt>
                <c:pt idx="31">
                  <c:v>0.14236508376187773</c:v>
                </c:pt>
                <c:pt idx="32">
                  <c:v>0.15609456481158079</c:v>
                </c:pt>
                <c:pt idx="33">
                  <c:v>0.22842725181554324</c:v>
                </c:pt>
                <c:pt idx="34">
                  <c:v>0.17806173449110596</c:v>
                </c:pt>
                <c:pt idx="35">
                  <c:v>0.20479809232473833</c:v>
                </c:pt>
                <c:pt idx="36">
                  <c:v>0.19778883094673194</c:v>
                </c:pt>
                <c:pt idx="37">
                  <c:v>0.13217636361446639</c:v>
                </c:pt>
                <c:pt idx="38">
                  <c:v>0.23319643996965067</c:v>
                </c:pt>
                <c:pt idx="39">
                  <c:v>0.13195958233473437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D68-4BFF-A659-FBEF6179C1D0}"/>
            </c:ext>
          </c:extLst>
        </c:ser>
        <c:ser>
          <c:idx val="5"/>
          <c:order val="5"/>
          <c:tx>
            <c:strRef>
              <c:f>'32. échanges de S par secteur'!$A$232</c:f>
              <c:strCache>
                <c:ptCount val="1"/>
                <c:pt idx="0">
                  <c:v>Autres services - Importations 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'32. échanges de S par secteur'!$B$226:$AO$226</c:f>
              <c:numCache>
                <c:formatCode>mmm\-yy</c:formatCode>
                <c:ptCount val="40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  <c:pt idx="27">
                  <c:v>44652</c:v>
                </c:pt>
                <c:pt idx="28">
                  <c:v>44682</c:v>
                </c:pt>
                <c:pt idx="29">
                  <c:v>44713</c:v>
                </c:pt>
                <c:pt idx="30">
                  <c:v>44743</c:v>
                </c:pt>
                <c:pt idx="31">
                  <c:v>44774</c:v>
                </c:pt>
                <c:pt idx="32">
                  <c:v>44805</c:v>
                </c:pt>
                <c:pt idx="33">
                  <c:v>44835</c:v>
                </c:pt>
                <c:pt idx="34">
                  <c:v>44866</c:v>
                </c:pt>
                <c:pt idx="35">
                  <c:v>44896</c:v>
                </c:pt>
                <c:pt idx="36">
                  <c:v>44927</c:v>
                </c:pt>
                <c:pt idx="37">
                  <c:v>44958</c:v>
                </c:pt>
                <c:pt idx="38">
                  <c:v>44986</c:v>
                </c:pt>
                <c:pt idx="39">
                  <c:v>45017</c:v>
                </c:pt>
              </c:numCache>
            </c:numRef>
          </c:cat>
          <c:val>
            <c:numRef>
              <c:f>'32. échanges de S par secteur'!$B$232:$AO$232</c:f>
              <c:numCache>
                <c:formatCode>0%</c:formatCode>
                <c:ptCount val="40"/>
                <c:pt idx="0">
                  <c:v>-8.1943230997419625E-2</c:v>
                </c:pt>
                <c:pt idx="1">
                  <c:v>-3.9843956356543475E-2</c:v>
                </c:pt>
                <c:pt idx="2">
                  <c:v>-0.10445577747526258</c:v>
                </c:pt>
                <c:pt idx="3">
                  <c:v>-6.4794684763394783E-2</c:v>
                </c:pt>
                <c:pt idx="4">
                  <c:v>-8.1536867342584918E-2</c:v>
                </c:pt>
                <c:pt idx="5">
                  <c:v>-6.8695775849808016E-2</c:v>
                </c:pt>
                <c:pt idx="6">
                  <c:v>-8.0724140032915503E-2</c:v>
                </c:pt>
                <c:pt idx="7">
                  <c:v>-9.9335595424345224E-2</c:v>
                </c:pt>
                <c:pt idx="8">
                  <c:v>-8.5275412967064201E-2</c:v>
                </c:pt>
                <c:pt idx="9">
                  <c:v>-9.3483958794725375E-2</c:v>
                </c:pt>
                <c:pt idx="10">
                  <c:v>-0.12168559644025434</c:v>
                </c:pt>
                <c:pt idx="11">
                  <c:v>-6.2519048296320379E-2</c:v>
                </c:pt>
                <c:pt idx="12">
                  <c:v>-5.1547229615783174E-2</c:v>
                </c:pt>
                <c:pt idx="13">
                  <c:v>-2.1069955503179805E-2</c:v>
                </c:pt>
                <c:pt idx="14">
                  <c:v>-1.3836682447121884E-2</c:v>
                </c:pt>
                <c:pt idx="15">
                  <c:v>-4.927159314870877E-2</c:v>
                </c:pt>
                <c:pt idx="16">
                  <c:v>-5.0815775037080679E-2</c:v>
                </c:pt>
                <c:pt idx="17">
                  <c:v>-3.0822683219212887E-2</c:v>
                </c:pt>
                <c:pt idx="18">
                  <c:v>-3.3525001523864173E-3</c:v>
                </c:pt>
                <c:pt idx="19">
                  <c:v>1.6721864396448405E-2</c:v>
                </c:pt>
                <c:pt idx="20">
                  <c:v>-5.3843184265599531E-3</c:v>
                </c:pt>
                <c:pt idx="21">
                  <c:v>8.5945912997540397E-3</c:v>
                </c:pt>
                <c:pt idx="22">
                  <c:v>1.7940955360952415E-2</c:v>
                </c:pt>
                <c:pt idx="23">
                  <c:v>0.10213950464270471</c:v>
                </c:pt>
                <c:pt idx="24">
                  <c:v>0.13765568807525863</c:v>
                </c:pt>
                <c:pt idx="25">
                  <c:v>0.12197005099863878</c:v>
                </c:pt>
                <c:pt idx="26">
                  <c:v>0.12188877826767164</c:v>
                </c:pt>
                <c:pt idx="27">
                  <c:v>0.1421256882784403</c:v>
                </c:pt>
                <c:pt idx="28">
                  <c:v>0.13952496088749822</c:v>
                </c:pt>
                <c:pt idx="29">
                  <c:v>0.20941950951906851</c:v>
                </c:pt>
                <c:pt idx="30">
                  <c:v>0.19828514537659747</c:v>
                </c:pt>
                <c:pt idx="31">
                  <c:v>0.19462787248308522</c:v>
                </c:pt>
                <c:pt idx="32">
                  <c:v>0.24014060182457286</c:v>
                </c:pt>
                <c:pt idx="33">
                  <c:v>0.23282605603754791</c:v>
                </c:pt>
                <c:pt idx="34">
                  <c:v>0.22868114675823392</c:v>
                </c:pt>
                <c:pt idx="35">
                  <c:v>0.23079423776337449</c:v>
                </c:pt>
                <c:pt idx="36">
                  <c:v>0.24396042018001918</c:v>
                </c:pt>
                <c:pt idx="37">
                  <c:v>0.21364569152934965</c:v>
                </c:pt>
                <c:pt idx="38">
                  <c:v>0.24452932929678761</c:v>
                </c:pt>
                <c:pt idx="39">
                  <c:v>0.18983278135603543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D68-4BFF-A659-FBEF6179C1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80533472"/>
        <c:axId val="1"/>
      </c:lineChart>
      <c:dateAx>
        <c:axId val="158053347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"/>
        <c:crosses val="autoZero"/>
        <c:auto val="1"/>
        <c:lblOffset val="100"/>
        <c:baseTimeUnit val="months"/>
      </c:date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Echenges</a:t>
                </a:r>
                <a:r>
                  <a:rPr lang="fr-FR" baseline="0"/>
                  <a:t> de services (%)</a:t>
                </a:r>
                <a:endParaRPr lang="fr-FR"/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0%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8053347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400" b="0" i="0" u="none" strike="noStrike" baseline="0">
                <a:effectLst/>
              </a:rPr>
              <a:t>France:  Solde des services, en milliards d'euros</a:t>
            </a:r>
            <a:endParaRPr lang="fr-FR"/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[6]Webstat_Export_20230706!$T$19</c:f>
              <c:strCache>
                <c:ptCount val="1"/>
                <c:pt idx="0">
                  <c:v>Transports</c:v>
                </c:pt>
              </c:strCache>
            </c:strRef>
          </c:tx>
          <c:spPr>
            <a:solidFill>
              <a:srgbClr val="ED7D31"/>
            </a:solidFill>
            <a:ln w="25400">
              <a:noFill/>
            </a:ln>
          </c:spPr>
          <c:invertIfNegative val="0"/>
          <c:cat>
            <c:strRef>
              <c:f>[6]Webstat_Export_20230706!$U$17:$AX$17</c:f>
              <c:strCache>
                <c:ptCount val="30"/>
                <c:pt idx="0">
                  <c:v>S1 2008</c:v>
                </c:pt>
                <c:pt idx="1">
                  <c:v>S2 2008</c:v>
                </c:pt>
                <c:pt idx="2">
                  <c:v>S1 2009</c:v>
                </c:pt>
                <c:pt idx="3">
                  <c:v>S2 2009</c:v>
                </c:pt>
                <c:pt idx="4">
                  <c:v>S1 2010</c:v>
                </c:pt>
                <c:pt idx="5">
                  <c:v>S2 2010</c:v>
                </c:pt>
                <c:pt idx="6">
                  <c:v>S1 2011</c:v>
                </c:pt>
                <c:pt idx="7">
                  <c:v>S2 2011</c:v>
                </c:pt>
                <c:pt idx="8">
                  <c:v>S1 2012</c:v>
                </c:pt>
                <c:pt idx="9">
                  <c:v>S2 2012</c:v>
                </c:pt>
                <c:pt idx="10">
                  <c:v>S1 2013</c:v>
                </c:pt>
                <c:pt idx="11">
                  <c:v>S2 2013</c:v>
                </c:pt>
                <c:pt idx="12">
                  <c:v>S1 2014</c:v>
                </c:pt>
                <c:pt idx="13">
                  <c:v>S2 2014</c:v>
                </c:pt>
                <c:pt idx="14">
                  <c:v>S1 2015</c:v>
                </c:pt>
                <c:pt idx="15">
                  <c:v>S2 2015</c:v>
                </c:pt>
                <c:pt idx="16">
                  <c:v>S1 2016</c:v>
                </c:pt>
                <c:pt idx="17">
                  <c:v>S2 2016</c:v>
                </c:pt>
                <c:pt idx="18">
                  <c:v>S1 2017</c:v>
                </c:pt>
                <c:pt idx="19">
                  <c:v>S2 2017</c:v>
                </c:pt>
                <c:pt idx="20">
                  <c:v>S1 2018</c:v>
                </c:pt>
                <c:pt idx="21">
                  <c:v>S2 2018</c:v>
                </c:pt>
                <c:pt idx="22">
                  <c:v>S1 2019</c:v>
                </c:pt>
                <c:pt idx="23">
                  <c:v>S2 2019</c:v>
                </c:pt>
                <c:pt idx="24">
                  <c:v>S1 2020</c:v>
                </c:pt>
                <c:pt idx="25">
                  <c:v>S2 2020</c:v>
                </c:pt>
                <c:pt idx="26">
                  <c:v>S1 2021</c:v>
                </c:pt>
                <c:pt idx="27">
                  <c:v>S2 2021</c:v>
                </c:pt>
                <c:pt idx="28">
                  <c:v>S1 2022</c:v>
                </c:pt>
                <c:pt idx="29">
                  <c:v>S2 2022</c:v>
                </c:pt>
              </c:strCache>
            </c:strRef>
          </c:cat>
          <c:val>
            <c:numRef>
              <c:f>[6]Webstat_Export_20230706!$U$19:$AX$19</c:f>
              <c:numCache>
                <c:formatCode>General</c:formatCode>
                <c:ptCount val="30"/>
                <c:pt idx="0">
                  <c:v>-1.01</c:v>
                </c:pt>
                <c:pt idx="1">
                  <c:v>-1.02</c:v>
                </c:pt>
                <c:pt idx="2">
                  <c:v>-0.84799999999999998</c:v>
                </c:pt>
                <c:pt idx="3">
                  <c:v>-0.21</c:v>
                </c:pt>
                <c:pt idx="4">
                  <c:v>-0.48099999999999998</c:v>
                </c:pt>
                <c:pt idx="5">
                  <c:v>-0.35299999999999998</c:v>
                </c:pt>
                <c:pt idx="6">
                  <c:v>-2.0489999999999999</c:v>
                </c:pt>
                <c:pt idx="7">
                  <c:v>-0.73499999999999999</c:v>
                </c:pt>
                <c:pt idx="8">
                  <c:v>-0.89100000000000001</c:v>
                </c:pt>
                <c:pt idx="9">
                  <c:v>-1.2909999999999999</c:v>
                </c:pt>
                <c:pt idx="10">
                  <c:v>-1.6040000000000001</c:v>
                </c:pt>
                <c:pt idx="11">
                  <c:v>-1.891</c:v>
                </c:pt>
                <c:pt idx="12">
                  <c:v>-1.48</c:v>
                </c:pt>
                <c:pt idx="13">
                  <c:v>-1.472</c:v>
                </c:pt>
                <c:pt idx="14">
                  <c:v>-0.96099999999999997</c:v>
                </c:pt>
                <c:pt idx="15">
                  <c:v>-1.909</c:v>
                </c:pt>
                <c:pt idx="16">
                  <c:v>-2.5</c:v>
                </c:pt>
                <c:pt idx="17">
                  <c:v>-2.3570000000000002</c:v>
                </c:pt>
                <c:pt idx="18">
                  <c:v>-1.073</c:v>
                </c:pt>
                <c:pt idx="19">
                  <c:v>-1.8759999999999999</c:v>
                </c:pt>
                <c:pt idx="20">
                  <c:v>-3.1669999999999998</c:v>
                </c:pt>
                <c:pt idx="21">
                  <c:v>-2.8879999999999999</c:v>
                </c:pt>
                <c:pt idx="22">
                  <c:v>-2.8370000000000002</c:v>
                </c:pt>
                <c:pt idx="23">
                  <c:v>-1.8839999999999999</c:v>
                </c:pt>
                <c:pt idx="24">
                  <c:v>-1.452</c:v>
                </c:pt>
                <c:pt idx="25">
                  <c:v>0.16</c:v>
                </c:pt>
                <c:pt idx="26">
                  <c:v>4.1520000000000001</c:v>
                </c:pt>
                <c:pt idx="27">
                  <c:v>9.9420000000000002</c:v>
                </c:pt>
                <c:pt idx="28">
                  <c:v>12.313000000000001</c:v>
                </c:pt>
                <c:pt idx="29">
                  <c:v>9.3450000000000006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7B-4E55-861D-A8EE359C498D}"/>
            </c:ext>
          </c:extLst>
        </c:ser>
        <c:ser>
          <c:idx val="2"/>
          <c:order val="2"/>
          <c:tx>
            <c:strRef>
              <c:f>[6]Webstat_Export_20230706!$T$20</c:f>
              <c:strCache>
                <c:ptCount val="1"/>
                <c:pt idx="0">
                  <c:v>Voyages</c:v>
                </c:pt>
              </c:strCache>
            </c:strRef>
          </c:tx>
          <c:spPr>
            <a:solidFill>
              <a:srgbClr val="A5A5A5"/>
            </a:solidFill>
            <a:ln w="25400">
              <a:noFill/>
            </a:ln>
          </c:spPr>
          <c:invertIfNegative val="0"/>
          <c:cat>
            <c:strRef>
              <c:f>[6]Webstat_Export_20230706!$U$17:$AX$17</c:f>
              <c:strCache>
                <c:ptCount val="30"/>
                <c:pt idx="0">
                  <c:v>S1 2008</c:v>
                </c:pt>
                <c:pt idx="1">
                  <c:v>S2 2008</c:v>
                </c:pt>
                <c:pt idx="2">
                  <c:v>S1 2009</c:v>
                </c:pt>
                <c:pt idx="3">
                  <c:v>S2 2009</c:v>
                </c:pt>
                <c:pt idx="4">
                  <c:v>S1 2010</c:v>
                </c:pt>
                <c:pt idx="5">
                  <c:v>S2 2010</c:v>
                </c:pt>
                <c:pt idx="6">
                  <c:v>S1 2011</c:v>
                </c:pt>
                <c:pt idx="7">
                  <c:v>S2 2011</c:v>
                </c:pt>
                <c:pt idx="8">
                  <c:v>S1 2012</c:v>
                </c:pt>
                <c:pt idx="9">
                  <c:v>S2 2012</c:v>
                </c:pt>
                <c:pt idx="10">
                  <c:v>S1 2013</c:v>
                </c:pt>
                <c:pt idx="11">
                  <c:v>S2 2013</c:v>
                </c:pt>
                <c:pt idx="12">
                  <c:v>S1 2014</c:v>
                </c:pt>
                <c:pt idx="13">
                  <c:v>S2 2014</c:v>
                </c:pt>
                <c:pt idx="14">
                  <c:v>S1 2015</c:v>
                </c:pt>
                <c:pt idx="15">
                  <c:v>S2 2015</c:v>
                </c:pt>
                <c:pt idx="16">
                  <c:v>S1 2016</c:v>
                </c:pt>
                <c:pt idx="17">
                  <c:v>S2 2016</c:v>
                </c:pt>
                <c:pt idx="18">
                  <c:v>S1 2017</c:v>
                </c:pt>
                <c:pt idx="19">
                  <c:v>S2 2017</c:v>
                </c:pt>
                <c:pt idx="20">
                  <c:v>S1 2018</c:v>
                </c:pt>
                <c:pt idx="21">
                  <c:v>S2 2018</c:v>
                </c:pt>
                <c:pt idx="22">
                  <c:v>S1 2019</c:v>
                </c:pt>
                <c:pt idx="23">
                  <c:v>S2 2019</c:v>
                </c:pt>
                <c:pt idx="24">
                  <c:v>S1 2020</c:v>
                </c:pt>
                <c:pt idx="25">
                  <c:v>S2 2020</c:v>
                </c:pt>
                <c:pt idx="26">
                  <c:v>S1 2021</c:v>
                </c:pt>
                <c:pt idx="27">
                  <c:v>S2 2021</c:v>
                </c:pt>
                <c:pt idx="28">
                  <c:v>S1 2022</c:v>
                </c:pt>
                <c:pt idx="29">
                  <c:v>S2 2022</c:v>
                </c:pt>
              </c:strCache>
            </c:strRef>
          </c:cat>
          <c:val>
            <c:numRef>
              <c:f>[6]Webstat_Export_20230706!$U$20:$AX$20</c:f>
              <c:numCache>
                <c:formatCode>General</c:formatCode>
                <c:ptCount val="30"/>
                <c:pt idx="0">
                  <c:v>8.9770000000000003</c:v>
                </c:pt>
                <c:pt idx="1">
                  <c:v>9.0960000000000001</c:v>
                </c:pt>
                <c:pt idx="2">
                  <c:v>8.423</c:v>
                </c:pt>
                <c:pt idx="3">
                  <c:v>8.3889999999999993</c:v>
                </c:pt>
                <c:pt idx="4">
                  <c:v>7.7510000000000003</c:v>
                </c:pt>
                <c:pt idx="5">
                  <c:v>6.0149999999999997</c:v>
                </c:pt>
                <c:pt idx="6">
                  <c:v>5.8</c:v>
                </c:pt>
                <c:pt idx="7">
                  <c:v>8.7629999999999999</c:v>
                </c:pt>
                <c:pt idx="8">
                  <c:v>9.9629999999999992</c:v>
                </c:pt>
                <c:pt idx="9">
                  <c:v>10.76</c:v>
                </c:pt>
                <c:pt idx="10">
                  <c:v>10.593999999999999</c:v>
                </c:pt>
                <c:pt idx="11">
                  <c:v>10.847</c:v>
                </c:pt>
                <c:pt idx="12">
                  <c:v>8.9139999999999997</c:v>
                </c:pt>
                <c:pt idx="13">
                  <c:v>8.4339999999999993</c:v>
                </c:pt>
                <c:pt idx="14">
                  <c:v>8.6980000000000004</c:v>
                </c:pt>
                <c:pt idx="15">
                  <c:v>8.0269999999999992</c:v>
                </c:pt>
                <c:pt idx="16">
                  <c:v>7.7679999999999998</c:v>
                </c:pt>
                <c:pt idx="17">
                  <c:v>5.6740000000000004</c:v>
                </c:pt>
                <c:pt idx="18">
                  <c:v>5.9770000000000003</c:v>
                </c:pt>
                <c:pt idx="19">
                  <c:v>6.9480000000000004</c:v>
                </c:pt>
                <c:pt idx="20">
                  <c:v>6.2930000000000001</c:v>
                </c:pt>
                <c:pt idx="21">
                  <c:v>7.1589999999999998</c:v>
                </c:pt>
                <c:pt idx="22">
                  <c:v>4.556</c:v>
                </c:pt>
                <c:pt idx="23">
                  <c:v>7.0359999999999996</c:v>
                </c:pt>
                <c:pt idx="24">
                  <c:v>1.2350000000000001</c:v>
                </c:pt>
                <c:pt idx="25">
                  <c:v>1.2989999999999999</c:v>
                </c:pt>
                <c:pt idx="26">
                  <c:v>1.46</c:v>
                </c:pt>
                <c:pt idx="27">
                  <c:v>3.089</c:v>
                </c:pt>
                <c:pt idx="28">
                  <c:v>11.91</c:v>
                </c:pt>
                <c:pt idx="29">
                  <c:v>6.4850000000000003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7B-4E55-861D-A8EE359C498D}"/>
            </c:ext>
          </c:extLst>
        </c:ser>
        <c:ser>
          <c:idx val="3"/>
          <c:order val="3"/>
          <c:tx>
            <c:strRef>
              <c:f>[6]Webstat_Export_20230706!$T$21</c:f>
              <c:strCache>
                <c:ptCount val="1"/>
                <c:pt idx="0">
                  <c:v>Autres services</c:v>
                </c:pt>
              </c:strCache>
            </c:strRef>
          </c:tx>
          <c:spPr>
            <a:solidFill>
              <a:srgbClr val="FFC000"/>
            </a:solidFill>
            <a:ln w="25400">
              <a:noFill/>
            </a:ln>
          </c:spPr>
          <c:invertIfNegative val="0"/>
          <c:cat>
            <c:strRef>
              <c:f>[6]Webstat_Export_20230706!$U$17:$AX$17</c:f>
              <c:strCache>
                <c:ptCount val="30"/>
                <c:pt idx="0">
                  <c:v>S1 2008</c:v>
                </c:pt>
                <c:pt idx="1">
                  <c:v>S2 2008</c:v>
                </c:pt>
                <c:pt idx="2">
                  <c:v>S1 2009</c:v>
                </c:pt>
                <c:pt idx="3">
                  <c:v>S2 2009</c:v>
                </c:pt>
                <c:pt idx="4">
                  <c:v>S1 2010</c:v>
                </c:pt>
                <c:pt idx="5">
                  <c:v>S2 2010</c:v>
                </c:pt>
                <c:pt idx="6">
                  <c:v>S1 2011</c:v>
                </c:pt>
                <c:pt idx="7">
                  <c:v>S2 2011</c:v>
                </c:pt>
                <c:pt idx="8">
                  <c:v>S1 2012</c:v>
                </c:pt>
                <c:pt idx="9">
                  <c:v>S2 2012</c:v>
                </c:pt>
                <c:pt idx="10">
                  <c:v>S1 2013</c:v>
                </c:pt>
                <c:pt idx="11">
                  <c:v>S2 2013</c:v>
                </c:pt>
                <c:pt idx="12">
                  <c:v>S1 2014</c:v>
                </c:pt>
                <c:pt idx="13">
                  <c:v>S2 2014</c:v>
                </c:pt>
                <c:pt idx="14">
                  <c:v>S1 2015</c:v>
                </c:pt>
                <c:pt idx="15">
                  <c:v>S2 2015</c:v>
                </c:pt>
                <c:pt idx="16">
                  <c:v>S1 2016</c:v>
                </c:pt>
                <c:pt idx="17">
                  <c:v>S2 2016</c:v>
                </c:pt>
                <c:pt idx="18">
                  <c:v>S1 2017</c:v>
                </c:pt>
                <c:pt idx="19">
                  <c:v>S2 2017</c:v>
                </c:pt>
                <c:pt idx="20">
                  <c:v>S1 2018</c:v>
                </c:pt>
                <c:pt idx="21">
                  <c:v>S2 2018</c:v>
                </c:pt>
                <c:pt idx="22">
                  <c:v>S1 2019</c:v>
                </c:pt>
                <c:pt idx="23">
                  <c:v>S2 2019</c:v>
                </c:pt>
                <c:pt idx="24">
                  <c:v>S1 2020</c:v>
                </c:pt>
                <c:pt idx="25">
                  <c:v>S2 2020</c:v>
                </c:pt>
                <c:pt idx="26">
                  <c:v>S1 2021</c:v>
                </c:pt>
                <c:pt idx="27">
                  <c:v>S2 2021</c:v>
                </c:pt>
                <c:pt idx="28">
                  <c:v>S1 2022</c:v>
                </c:pt>
                <c:pt idx="29">
                  <c:v>S2 2022</c:v>
                </c:pt>
              </c:strCache>
            </c:strRef>
          </c:cat>
          <c:val>
            <c:numRef>
              <c:f>[6]Webstat_Export_20230706!$U$21:$AX$21</c:f>
              <c:numCache>
                <c:formatCode>General</c:formatCode>
                <c:ptCount val="30"/>
                <c:pt idx="0">
                  <c:v>3.7879999999999998</c:v>
                </c:pt>
                <c:pt idx="1">
                  <c:v>4.0359999999999996</c:v>
                </c:pt>
                <c:pt idx="2">
                  <c:v>1.0840000000000001</c:v>
                </c:pt>
                <c:pt idx="3">
                  <c:v>1.377</c:v>
                </c:pt>
                <c:pt idx="4">
                  <c:v>3.8279999999999998</c:v>
                </c:pt>
                <c:pt idx="5">
                  <c:v>3.5640000000000001</c:v>
                </c:pt>
                <c:pt idx="6">
                  <c:v>7.766</c:v>
                </c:pt>
                <c:pt idx="7">
                  <c:v>7.782</c:v>
                </c:pt>
                <c:pt idx="8">
                  <c:v>7.0709999999999997</c:v>
                </c:pt>
                <c:pt idx="9">
                  <c:v>5.0019999999999998</c:v>
                </c:pt>
                <c:pt idx="10">
                  <c:v>6.0019999999999998</c:v>
                </c:pt>
                <c:pt idx="11">
                  <c:v>6.516</c:v>
                </c:pt>
                <c:pt idx="12">
                  <c:v>4.585</c:v>
                </c:pt>
                <c:pt idx="13">
                  <c:v>6.5949999999999998</c:v>
                </c:pt>
                <c:pt idx="14">
                  <c:v>3.36</c:v>
                </c:pt>
                <c:pt idx="15">
                  <c:v>2.601</c:v>
                </c:pt>
                <c:pt idx="16">
                  <c:v>6.6050000000000004</c:v>
                </c:pt>
                <c:pt idx="17">
                  <c:v>5.4859999999999998</c:v>
                </c:pt>
                <c:pt idx="18">
                  <c:v>6.8620000000000001</c:v>
                </c:pt>
                <c:pt idx="19">
                  <c:v>7.7729999999999997</c:v>
                </c:pt>
                <c:pt idx="20">
                  <c:v>8.16</c:v>
                </c:pt>
                <c:pt idx="21">
                  <c:v>8.952</c:v>
                </c:pt>
                <c:pt idx="22">
                  <c:v>10.125</c:v>
                </c:pt>
                <c:pt idx="23">
                  <c:v>8.2899999999999991</c:v>
                </c:pt>
                <c:pt idx="24">
                  <c:v>5.2880000000000003</c:v>
                </c:pt>
                <c:pt idx="25">
                  <c:v>8.7710000000000008</c:v>
                </c:pt>
                <c:pt idx="26">
                  <c:v>7.8339999999999996</c:v>
                </c:pt>
                <c:pt idx="27">
                  <c:v>9.0530000000000008</c:v>
                </c:pt>
                <c:pt idx="28">
                  <c:v>5.8220000000000001</c:v>
                </c:pt>
                <c:pt idx="29">
                  <c:v>6.9960000000000004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D7B-4E55-861D-A8EE359C49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586288416"/>
        <c:axId val="1"/>
      </c:barChart>
      <c:lineChart>
        <c:grouping val="standard"/>
        <c:varyColors val="0"/>
        <c:ser>
          <c:idx val="0"/>
          <c:order val="0"/>
          <c:tx>
            <c:strRef>
              <c:f>[6]Webstat_Export_20230706!$T$18</c:f>
              <c:strCache>
                <c:ptCount val="1"/>
                <c:pt idx="0">
                  <c:v>Solde des services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[6]Webstat_Export_20230706!$U$17:$AX$17</c:f>
              <c:strCache>
                <c:ptCount val="30"/>
                <c:pt idx="0">
                  <c:v>S1 2008</c:v>
                </c:pt>
                <c:pt idx="1">
                  <c:v>S2 2008</c:v>
                </c:pt>
                <c:pt idx="2">
                  <c:v>S1 2009</c:v>
                </c:pt>
                <c:pt idx="3">
                  <c:v>S2 2009</c:v>
                </c:pt>
                <c:pt idx="4">
                  <c:v>S1 2010</c:v>
                </c:pt>
                <c:pt idx="5">
                  <c:v>S2 2010</c:v>
                </c:pt>
                <c:pt idx="6">
                  <c:v>S1 2011</c:v>
                </c:pt>
                <c:pt idx="7">
                  <c:v>S2 2011</c:v>
                </c:pt>
                <c:pt idx="8">
                  <c:v>S1 2012</c:v>
                </c:pt>
                <c:pt idx="9">
                  <c:v>S2 2012</c:v>
                </c:pt>
                <c:pt idx="10">
                  <c:v>S1 2013</c:v>
                </c:pt>
                <c:pt idx="11">
                  <c:v>S2 2013</c:v>
                </c:pt>
                <c:pt idx="12">
                  <c:v>S1 2014</c:v>
                </c:pt>
                <c:pt idx="13">
                  <c:v>S2 2014</c:v>
                </c:pt>
                <c:pt idx="14">
                  <c:v>S1 2015</c:v>
                </c:pt>
                <c:pt idx="15">
                  <c:v>S2 2015</c:v>
                </c:pt>
                <c:pt idx="16">
                  <c:v>S1 2016</c:v>
                </c:pt>
                <c:pt idx="17">
                  <c:v>S2 2016</c:v>
                </c:pt>
                <c:pt idx="18">
                  <c:v>S1 2017</c:v>
                </c:pt>
                <c:pt idx="19">
                  <c:v>S2 2017</c:v>
                </c:pt>
                <c:pt idx="20">
                  <c:v>S1 2018</c:v>
                </c:pt>
                <c:pt idx="21">
                  <c:v>S2 2018</c:v>
                </c:pt>
                <c:pt idx="22">
                  <c:v>S1 2019</c:v>
                </c:pt>
                <c:pt idx="23">
                  <c:v>S2 2019</c:v>
                </c:pt>
                <c:pt idx="24">
                  <c:v>S1 2020</c:v>
                </c:pt>
                <c:pt idx="25">
                  <c:v>S2 2020</c:v>
                </c:pt>
                <c:pt idx="26">
                  <c:v>S1 2021</c:v>
                </c:pt>
                <c:pt idx="27">
                  <c:v>S2 2021</c:v>
                </c:pt>
                <c:pt idx="28">
                  <c:v>S1 2022</c:v>
                </c:pt>
                <c:pt idx="29">
                  <c:v>S2 2022</c:v>
                </c:pt>
              </c:strCache>
            </c:strRef>
          </c:cat>
          <c:val>
            <c:numRef>
              <c:f>[6]Webstat_Export_20230706!$U$18:$AX$18</c:f>
              <c:numCache>
                <c:formatCode>General</c:formatCode>
                <c:ptCount val="30"/>
                <c:pt idx="0">
                  <c:v>11.755000000000001</c:v>
                </c:pt>
                <c:pt idx="1">
                  <c:v>12.112</c:v>
                </c:pt>
                <c:pt idx="2">
                  <c:v>8.6590000000000007</c:v>
                </c:pt>
                <c:pt idx="3">
                  <c:v>9.5559999999999992</c:v>
                </c:pt>
                <c:pt idx="4">
                  <c:v>11.098000000000001</c:v>
                </c:pt>
                <c:pt idx="5">
                  <c:v>9.2260000000000009</c:v>
                </c:pt>
                <c:pt idx="6">
                  <c:v>11.516999999999999</c:v>
                </c:pt>
                <c:pt idx="7">
                  <c:v>15.81</c:v>
                </c:pt>
                <c:pt idx="8">
                  <c:v>16.143000000000001</c:v>
                </c:pt>
                <c:pt idx="9">
                  <c:v>14.471</c:v>
                </c:pt>
                <c:pt idx="10">
                  <c:v>14.992000000000001</c:v>
                </c:pt>
                <c:pt idx="11">
                  <c:v>15.472</c:v>
                </c:pt>
                <c:pt idx="12">
                  <c:v>12.019</c:v>
                </c:pt>
                <c:pt idx="13">
                  <c:v>13.557</c:v>
                </c:pt>
                <c:pt idx="14">
                  <c:v>11.097</c:v>
                </c:pt>
                <c:pt idx="15">
                  <c:v>8.7189999999999994</c:v>
                </c:pt>
                <c:pt idx="16">
                  <c:v>11.872999999999999</c:v>
                </c:pt>
                <c:pt idx="17">
                  <c:v>8.8030000000000008</c:v>
                </c:pt>
                <c:pt idx="18">
                  <c:v>11.766</c:v>
                </c:pt>
                <c:pt idx="19">
                  <c:v>12.845000000000001</c:v>
                </c:pt>
                <c:pt idx="20">
                  <c:v>11.286</c:v>
                </c:pt>
                <c:pt idx="21">
                  <c:v>13.223000000000001</c:v>
                </c:pt>
                <c:pt idx="22">
                  <c:v>11.843999999999999</c:v>
                </c:pt>
                <c:pt idx="23">
                  <c:v>13.442</c:v>
                </c:pt>
                <c:pt idx="24">
                  <c:v>5.0709999999999997</c:v>
                </c:pt>
                <c:pt idx="25">
                  <c:v>10.23</c:v>
                </c:pt>
                <c:pt idx="26">
                  <c:v>13.446</c:v>
                </c:pt>
                <c:pt idx="27">
                  <c:v>22.084</c:v>
                </c:pt>
                <c:pt idx="28">
                  <c:v>30.045000000000002</c:v>
                </c:pt>
                <c:pt idx="29">
                  <c:v>22.826000000000001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D7B-4E55-861D-A8EE359C49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6288416"/>
        <c:axId val="1"/>
      </c:lineChart>
      <c:catAx>
        <c:axId val="1586288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4"/>
          <c:min val="-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86288416"/>
        <c:crosses val="autoZero"/>
        <c:crossBetween val="between"/>
        <c:majorUnit val="4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Evolution</a:t>
            </a:r>
            <a:r>
              <a:rPr lang="fr-FR" baseline="0"/>
              <a:t> des prix à la consommation (en % glissement annuel, indices des prix harmonisés)</a:t>
            </a:r>
          </a:p>
        </c:rich>
      </c:tx>
      <c:layout>
        <c:manualLayout>
          <c:xMode val="edge"/>
          <c:yMode val="edge"/>
          <c:x val="0.10419488826032668"/>
          <c:y val="5.9391239792130658E-3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'34. evolution IPHC'!$A$9</c:f>
              <c:strCache>
                <c:ptCount val="1"/>
                <c:pt idx="0">
                  <c:v>France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'34. evolution IPHC'!$B$8:$BC$8</c:f>
              <c:strCache>
                <c:ptCount val="54"/>
                <c:pt idx="0">
                  <c:v>Janv-2019</c:v>
                </c:pt>
                <c:pt idx="1">
                  <c:v>Févr-2019</c:v>
                </c:pt>
                <c:pt idx="2">
                  <c:v>Mars-2019</c:v>
                </c:pt>
                <c:pt idx="3">
                  <c:v>Avr-2019</c:v>
                </c:pt>
                <c:pt idx="4">
                  <c:v>Mai-2019</c:v>
                </c:pt>
                <c:pt idx="5">
                  <c:v>Juin-2019</c:v>
                </c:pt>
                <c:pt idx="6">
                  <c:v>Juil-2019</c:v>
                </c:pt>
                <c:pt idx="7">
                  <c:v>Août-2019</c:v>
                </c:pt>
                <c:pt idx="8">
                  <c:v>Sept-2019</c:v>
                </c:pt>
                <c:pt idx="9">
                  <c:v>Oct-2019</c:v>
                </c:pt>
                <c:pt idx="10">
                  <c:v>Nov-2019</c:v>
                </c:pt>
                <c:pt idx="11">
                  <c:v>Déc-2019</c:v>
                </c:pt>
                <c:pt idx="12">
                  <c:v>Janv-2020</c:v>
                </c:pt>
                <c:pt idx="13">
                  <c:v>Févr-2020</c:v>
                </c:pt>
                <c:pt idx="14">
                  <c:v>Mars-2020</c:v>
                </c:pt>
                <c:pt idx="15">
                  <c:v>Avr-2020</c:v>
                </c:pt>
                <c:pt idx="16">
                  <c:v>Mai-2020</c:v>
                </c:pt>
                <c:pt idx="17">
                  <c:v>Juin-2020</c:v>
                </c:pt>
                <c:pt idx="18">
                  <c:v>Juil-2020</c:v>
                </c:pt>
                <c:pt idx="19">
                  <c:v>Août-2020</c:v>
                </c:pt>
                <c:pt idx="20">
                  <c:v>Sept-2020</c:v>
                </c:pt>
                <c:pt idx="21">
                  <c:v>Oct-2020</c:v>
                </c:pt>
                <c:pt idx="22">
                  <c:v>Nov-2020</c:v>
                </c:pt>
                <c:pt idx="23">
                  <c:v>Déc-2020</c:v>
                </c:pt>
                <c:pt idx="24">
                  <c:v>Janv-2021</c:v>
                </c:pt>
                <c:pt idx="25">
                  <c:v>Févr-2021</c:v>
                </c:pt>
                <c:pt idx="26">
                  <c:v>Mars-2021</c:v>
                </c:pt>
                <c:pt idx="27">
                  <c:v>Avr-2021</c:v>
                </c:pt>
                <c:pt idx="28">
                  <c:v>Mai-2021</c:v>
                </c:pt>
                <c:pt idx="29">
                  <c:v>Juin-2021</c:v>
                </c:pt>
                <c:pt idx="30">
                  <c:v>Juil-2021</c:v>
                </c:pt>
                <c:pt idx="31">
                  <c:v>Août-2021</c:v>
                </c:pt>
                <c:pt idx="32">
                  <c:v>Sept-2021</c:v>
                </c:pt>
                <c:pt idx="33">
                  <c:v>Oct-2021</c:v>
                </c:pt>
                <c:pt idx="34">
                  <c:v>Nov-2021</c:v>
                </c:pt>
                <c:pt idx="35">
                  <c:v>Déc-2021</c:v>
                </c:pt>
                <c:pt idx="36">
                  <c:v>Janv-2022</c:v>
                </c:pt>
                <c:pt idx="37">
                  <c:v>Févr-2022</c:v>
                </c:pt>
                <c:pt idx="38">
                  <c:v>Mars-2022</c:v>
                </c:pt>
                <c:pt idx="39">
                  <c:v>Avr-2022</c:v>
                </c:pt>
                <c:pt idx="40">
                  <c:v>Mai-2022</c:v>
                </c:pt>
                <c:pt idx="41">
                  <c:v>Juin-2022</c:v>
                </c:pt>
                <c:pt idx="42">
                  <c:v>Juil-2022</c:v>
                </c:pt>
                <c:pt idx="43">
                  <c:v>Août-2022</c:v>
                </c:pt>
                <c:pt idx="44">
                  <c:v>Sept-2022</c:v>
                </c:pt>
                <c:pt idx="45">
                  <c:v>Oct-2022</c:v>
                </c:pt>
                <c:pt idx="46">
                  <c:v>Nov-2022</c:v>
                </c:pt>
                <c:pt idx="47">
                  <c:v>Déc-2022</c:v>
                </c:pt>
                <c:pt idx="48">
                  <c:v>Janv-2023</c:v>
                </c:pt>
                <c:pt idx="49">
                  <c:v>Févr-2023</c:v>
                </c:pt>
                <c:pt idx="50">
                  <c:v>Mars-2023</c:v>
                </c:pt>
                <c:pt idx="51">
                  <c:v>Avr-2023</c:v>
                </c:pt>
                <c:pt idx="52">
                  <c:v>Mai-2023</c:v>
                </c:pt>
                <c:pt idx="53">
                  <c:v>Juin-2023</c:v>
                </c:pt>
              </c:strCache>
            </c:strRef>
          </c:cat>
          <c:val>
            <c:numRef>
              <c:f>'34. evolution IPHC'!$B$9:$BC$9</c:f>
              <c:numCache>
                <c:formatCode>#\ ##0.00_ ;\-#\ ##0.00\ </c:formatCode>
                <c:ptCount val="54"/>
                <c:pt idx="0">
                  <c:v>1.4</c:v>
                </c:pt>
                <c:pt idx="1">
                  <c:v>1.6</c:v>
                </c:pt>
                <c:pt idx="2">
                  <c:v>1.3</c:v>
                </c:pt>
                <c:pt idx="3">
                  <c:v>1.5</c:v>
                </c:pt>
                <c:pt idx="4">
                  <c:v>1.1000000000000001</c:v>
                </c:pt>
                <c:pt idx="5">
                  <c:v>1.4</c:v>
                </c:pt>
                <c:pt idx="6">
                  <c:v>1.3</c:v>
                </c:pt>
                <c:pt idx="7">
                  <c:v>1.3</c:v>
                </c:pt>
                <c:pt idx="8">
                  <c:v>1.1000000000000001</c:v>
                </c:pt>
                <c:pt idx="9">
                  <c:v>0.9</c:v>
                </c:pt>
                <c:pt idx="10">
                  <c:v>1.2</c:v>
                </c:pt>
                <c:pt idx="11">
                  <c:v>1.6</c:v>
                </c:pt>
                <c:pt idx="12">
                  <c:v>1.7</c:v>
                </c:pt>
                <c:pt idx="13">
                  <c:v>1.6</c:v>
                </c:pt>
                <c:pt idx="14">
                  <c:v>0.8</c:v>
                </c:pt>
                <c:pt idx="15">
                  <c:v>0.4</c:v>
                </c:pt>
                <c:pt idx="16">
                  <c:v>0.4</c:v>
                </c:pt>
                <c:pt idx="17">
                  <c:v>0.2</c:v>
                </c:pt>
                <c:pt idx="18">
                  <c:v>0.9</c:v>
                </c:pt>
                <c:pt idx="19">
                  <c:v>0.2</c:v>
                </c:pt>
                <c:pt idx="20">
                  <c:v>0</c:v>
                </c:pt>
                <c:pt idx="21">
                  <c:v>0.1</c:v>
                </c:pt>
                <c:pt idx="22">
                  <c:v>0.2</c:v>
                </c:pt>
                <c:pt idx="23">
                  <c:v>0</c:v>
                </c:pt>
                <c:pt idx="24">
                  <c:v>0.8</c:v>
                </c:pt>
                <c:pt idx="25">
                  <c:v>0.8</c:v>
                </c:pt>
                <c:pt idx="26">
                  <c:v>1.4</c:v>
                </c:pt>
                <c:pt idx="27">
                  <c:v>1.6</c:v>
                </c:pt>
                <c:pt idx="28">
                  <c:v>1.8</c:v>
                </c:pt>
                <c:pt idx="29">
                  <c:v>1.9</c:v>
                </c:pt>
                <c:pt idx="30">
                  <c:v>1.5</c:v>
                </c:pt>
                <c:pt idx="31">
                  <c:v>2.4</c:v>
                </c:pt>
                <c:pt idx="32">
                  <c:v>2.7</c:v>
                </c:pt>
                <c:pt idx="33">
                  <c:v>3.2</c:v>
                </c:pt>
                <c:pt idx="34">
                  <c:v>3.4</c:v>
                </c:pt>
                <c:pt idx="35">
                  <c:v>3.4</c:v>
                </c:pt>
                <c:pt idx="36">
                  <c:v>3.3</c:v>
                </c:pt>
                <c:pt idx="37">
                  <c:v>4.2</c:v>
                </c:pt>
                <c:pt idx="38">
                  <c:v>5.0999999999999996</c:v>
                </c:pt>
                <c:pt idx="39">
                  <c:v>5.4</c:v>
                </c:pt>
                <c:pt idx="40">
                  <c:v>5.8</c:v>
                </c:pt>
                <c:pt idx="41">
                  <c:v>6.5</c:v>
                </c:pt>
                <c:pt idx="42">
                  <c:v>6.8</c:v>
                </c:pt>
                <c:pt idx="43">
                  <c:v>6.6</c:v>
                </c:pt>
                <c:pt idx="44">
                  <c:v>6.2</c:v>
                </c:pt>
                <c:pt idx="45">
                  <c:v>7.1</c:v>
                </c:pt>
                <c:pt idx="46">
                  <c:v>7.1</c:v>
                </c:pt>
                <c:pt idx="47">
                  <c:v>6.7</c:v>
                </c:pt>
                <c:pt idx="48">
                  <c:v>7</c:v>
                </c:pt>
                <c:pt idx="49">
                  <c:v>7.3</c:v>
                </c:pt>
                <c:pt idx="50">
                  <c:v>6.7</c:v>
                </c:pt>
                <c:pt idx="51">
                  <c:v>6.9</c:v>
                </c:pt>
                <c:pt idx="52">
                  <c:v>6</c:v>
                </c:pt>
                <c:pt idx="53">
                  <c:v>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12-47F2-BD60-49A2D9402195}"/>
            </c:ext>
          </c:extLst>
        </c:ser>
        <c:ser>
          <c:idx val="1"/>
          <c:order val="1"/>
          <c:tx>
            <c:strRef>
              <c:f>'34. evolution IPHC'!$A$10</c:f>
              <c:strCache>
                <c:ptCount val="1"/>
                <c:pt idx="0">
                  <c:v>Allemagne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'34. evolution IPHC'!$B$8:$BC$8</c:f>
              <c:strCache>
                <c:ptCount val="54"/>
                <c:pt idx="0">
                  <c:v>Janv-2019</c:v>
                </c:pt>
                <c:pt idx="1">
                  <c:v>Févr-2019</c:v>
                </c:pt>
                <c:pt idx="2">
                  <c:v>Mars-2019</c:v>
                </c:pt>
                <c:pt idx="3">
                  <c:v>Avr-2019</c:v>
                </c:pt>
                <c:pt idx="4">
                  <c:v>Mai-2019</c:v>
                </c:pt>
                <c:pt idx="5">
                  <c:v>Juin-2019</c:v>
                </c:pt>
                <c:pt idx="6">
                  <c:v>Juil-2019</c:v>
                </c:pt>
                <c:pt idx="7">
                  <c:v>Août-2019</c:v>
                </c:pt>
                <c:pt idx="8">
                  <c:v>Sept-2019</c:v>
                </c:pt>
                <c:pt idx="9">
                  <c:v>Oct-2019</c:v>
                </c:pt>
                <c:pt idx="10">
                  <c:v>Nov-2019</c:v>
                </c:pt>
                <c:pt idx="11">
                  <c:v>Déc-2019</c:v>
                </c:pt>
                <c:pt idx="12">
                  <c:v>Janv-2020</c:v>
                </c:pt>
                <c:pt idx="13">
                  <c:v>Févr-2020</c:v>
                </c:pt>
                <c:pt idx="14">
                  <c:v>Mars-2020</c:v>
                </c:pt>
                <c:pt idx="15">
                  <c:v>Avr-2020</c:v>
                </c:pt>
                <c:pt idx="16">
                  <c:v>Mai-2020</c:v>
                </c:pt>
                <c:pt idx="17">
                  <c:v>Juin-2020</c:v>
                </c:pt>
                <c:pt idx="18">
                  <c:v>Juil-2020</c:v>
                </c:pt>
                <c:pt idx="19">
                  <c:v>Août-2020</c:v>
                </c:pt>
                <c:pt idx="20">
                  <c:v>Sept-2020</c:v>
                </c:pt>
                <c:pt idx="21">
                  <c:v>Oct-2020</c:v>
                </c:pt>
                <c:pt idx="22">
                  <c:v>Nov-2020</c:v>
                </c:pt>
                <c:pt idx="23">
                  <c:v>Déc-2020</c:v>
                </c:pt>
                <c:pt idx="24">
                  <c:v>Janv-2021</c:v>
                </c:pt>
                <c:pt idx="25">
                  <c:v>Févr-2021</c:v>
                </c:pt>
                <c:pt idx="26">
                  <c:v>Mars-2021</c:v>
                </c:pt>
                <c:pt idx="27">
                  <c:v>Avr-2021</c:v>
                </c:pt>
                <c:pt idx="28">
                  <c:v>Mai-2021</c:v>
                </c:pt>
                <c:pt idx="29">
                  <c:v>Juin-2021</c:v>
                </c:pt>
                <c:pt idx="30">
                  <c:v>Juil-2021</c:v>
                </c:pt>
                <c:pt idx="31">
                  <c:v>Août-2021</c:v>
                </c:pt>
                <c:pt idx="32">
                  <c:v>Sept-2021</c:v>
                </c:pt>
                <c:pt idx="33">
                  <c:v>Oct-2021</c:v>
                </c:pt>
                <c:pt idx="34">
                  <c:v>Nov-2021</c:v>
                </c:pt>
                <c:pt idx="35">
                  <c:v>Déc-2021</c:v>
                </c:pt>
                <c:pt idx="36">
                  <c:v>Janv-2022</c:v>
                </c:pt>
                <c:pt idx="37">
                  <c:v>Févr-2022</c:v>
                </c:pt>
                <c:pt idx="38">
                  <c:v>Mars-2022</c:v>
                </c:pt>
                <c:pt idx="39">
                  <c:v>Avr-2022</c:v>
                </c:pt>
                <c:pt idx="40">
                  <c:v>Mai-2022</c:v>
                </c:pt>
                <c:pt idx="41">
                  <c:v>Juin-2022</c:v>
                </c:pt>
                <c:pt idx="42">
                  <c:v>Juil-2022</c:v>
                </c:pt>
                <c:pt idx="43">
                  <c:v>Août-2022</c:v>
                </c:pt>
                <c:pt idx="44">
                  <c:v>Sept-2022</c:v>
                </c:pt>
                <c:pt idx="45">
                  <c:v>Oct-2022</c:v>
                </c:pt>
                <c:pt idx="46">
                  <c:v>Nov-2022</c:v>
                </c:pt>
                <c:pt idx="47">
                  <c:v>Déc-2022</c:v>
                </c:pt>
                <c:pt idx="48">
                  <c:v>Janv-2023</c:v>
                </c:pt>
                <c:pt idx="49">
                  <c:v>Févr-2023</c:v>
                </c:pt>
                <c:pt idx="50">
                  <c:v>Mars-2023</c:v>
                </c:pt>
                <c:pt idx="51">
                  <c:v>Avr-2023</c:v>
                </c:pt>
                <c:pt idx="52">
                  <c:v>Mai-2023</c:v>
                </c:pt>
                <c:pt idx="53">
                  <c:v>Juin-2023</c:v>
                </c:pt>
              </c:strCache>
            </c:strRef>
          </c:cat>
          <c:val>
            <c:numRef>
              <c:f>'34. evolution IPHC'!$B$10:$BC$10</c:f>
              <c:numCache>
                <c:formatCode>#\ ##0.00_ ;\-#\ ##0.00\ </c:formatCode>
                <c:ptCount val="54"/>
                <c:pt idx="0">
                  <c:v>1.7</c:v>
                </c:pt>
                <c:pt idx="1">
                  <c:v>1.7</c:v>
                </c:pt>
                <c:pt idx="2">
                  <c:v>1.4</c:v>
                </c:pt>
                <c:pt idx="3">
                  <c:v>2.1</c:v>
                </c:pt>
                <c:pt idx="4">
                  <c:v>1.3</c:v>
                </c:pt>
                <c:pt idx="5">
                  <c:v>1.5</c:v>
                </c:pt>
                <c:pt idx="6">
                  <c:v>1.1000000000000001</c:v>
                </c:pt>
                <c:pt idx="7">
                  <c:v>1</c:v>
                </c:pt>
                <c:pt idx="8">
                  <c:v>0.9</c:v>
                </c:pt>
                <c:pt idx="9">
                  <c:v>0.9</c:v>
                </c:pt>
                <c:pt idx="10">
                  <c:v>1.2</c:v>
                </c:pt>
                <c:pt idx="11">
                  <c:v>1.5</c:v>
                </c:pt>
                <c:pt idx="12">
                  <c:v>1.6</c:v>
                </c:pt>
                <c:pt idx="13">
                  <c:v>1.7</c:v>
                </c:pt>
                <c:pt idx="14">
                  <c:v>1.3</c:v>
                </c:pt>
                <c:pt idx="15">
                  <c:v>0.8</c:v>
                </c:pt>
                <c:pt idx="16">
                  <c:v>0.5</c:v>
                </c:pt>
                <c:pt idx="17">
                  <c:v>0.8</c:v>
                </c:pt>
                <c:pt idx="18">
                  <c:v>0</c:v>
                </c:pt>
                <c:pt idx="19">
                  <c:v>-0.1</c:v>
                </c:pt>
                <c:pt idx="20">
                  <c:v>-0.4</c:v>
                </c:pt>
                <c:pt idx="21">
                  <c:v>-0.5</c:v>
                </c:pt>
                <c:pt idx="22">
                  <c:v>-0.7</c:v>
                </c:pt>
                <c:pt idx="23">
                  <c:v>-0.7</c:v>
                </c:pt>
                <c:pt idx="24">
                  <c:v>1.6</c:v>
                </c:pt>
                <c:pt idx="25">
                  <c:v>1.6</c:v>
                </c:pt>
                <c:pt idx="26">
                  <c:v>2</c:v>
                </c:pt>
                <c:pt idx="27">
                  <c:v>2.1</c:v>
                </c:pt>
                <c:pt idx="28">
                  <c:v>2.4</c:v>
                </c:pt>
                <c:pt idx="29">
                  <c:v>2.1</c:v>
                </c:pt>
                <c:pt idx="30">
                  <c:v>3.1</c:v>
                </c:pt>
                <c:pt idx="31">
                  <c:v>3.4</c:v>
                </c:pt>
                <c:pt idx="32">
                  <c:v>4.0999999999999996</c:v>
                </c:pt>
                <c:pt idx="33">
                  <c:v>4.5999999999999996</c:v>
                </c:pt>
                <c:pt idx="34">
                  <c:v>6</c:v>
                </c:pt>
                <c:pt idx="35">
                  <c:v>5.7</c:v>
                </c:pt>
                <c:pt idx="36">
                  <c:v>5.0999999999999996</c:v>
                </c:pt>
                <c:pt idx="37">
                  <c:v>5.5</c:v>
                </c:pt>
                <c:pt idx="38">
                  <c:v>7.6</c:v>
                </c:pt>
                <c:pt idx="39">
                  <c:v>7.8</c:v>
                </c:pt>
                <c:pt idx="40">
                  <c:v>8.6999999999999993</c:v>
                </c:pt>
                <c:pt idx="41">
                  <c:v>8.1999999999999993</c:v>
                </c:pt>
                <c:pt idx="42">
                  <c:v>8.5</c:v>
                </c:pt>
                <c:pt idx="43">
                  <c:v>8.8000000000000007</c:v>
                </c:pt>
                <c:pt idx="44">
                  <c:v>10.9</c:v>
                </c:pt>
                <c:pt idx="45">
                  <c:v>11.6</c:v>
                </c:pt>
                <c:pt idx="46">
                  <c:v>11.3</c:v>
                </c:pt>
                <c:pt idx="47">
                  <c:v>9.6</c:v>
                </c:pt>
                <c:pt idx="48">
                  <c:v>9.1999999999999993</c:v>
                </c:pt>
                <c:pt idx="49">
                  <c:v>9.3000000000000007</c:v>
                </c:pt>
                <c:pt idx="50">
                  <c:v>7.8</c:v>
                </c:pt>
                <c:pt idx="51">
                  <c:v>7.6</c:v>
                </c:pt>
                <c:pt idx="52">
                  <c:v>6.3</c:v>
                </c:pt>
                <c:pt idx="53">
                  <c:v>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12-47F2-BD60-49A2D9402195}"/>
            </c:ext>
          </c:extLst>
        </c:ser>
        <c:ser>
          <c:idx val="2"/>
          <c:order val="2"/>
          <c:tx>
            <c:strRef>
              <c:f>'34. evolution IPHC'!$A$11</c:f>
              <c:strCache>
                <c:ptCount val="1"/>
                <c:pt idx="0">
                  <c:v>Italie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'34. evolution IPHC'!$B$8:$BC$8</c:f>
              <c:strCache>
                <c:ptCount val="54"/>
                <c:pt idx="0">
                  <c:v>Janv-2019</c:v>
                </c:pt>
                <c:pt idx="1">
                  <c:v>Févr-2019</c:v>
                </c:pt>
                <c:pt idx="2">
                  <c:v>Mars-2019</c:v>
                </c:pt>
                <c:pt idx="3">
                  <c:v>Avr-2019</c:v>
                </c:pt>
                <c:pt idx="4">
                  <c:v>Mai-2019</c:v>
                </c:pt>
                <c:pt idx="5">
                  <c:v>Juin-2019</c:v>
                </c:pt>
                <c:pt idx="6">
                  <c:v>Juil-2019</c:v>
                </c:pt>
                <c:pt idx="7">
                  <c:v>Août-2019</c:v>
                </c:pt>
                <c:pt idx="8">
                  <c:v>Sept-2019</c:v>
                </c:pt>
                <c:pt idx="9">
                  <c:v>Oct-2019</c:v>
                </c:pt>
                <c:pt idx="10">
                  <c:v>Nov-2019</c:v>
                </c:pt>
                <c:pt idx="11">
                  <c:v>Déc-2019</c:v>
                </c:pt>
                <c:pt idx="12">
                  <c:v>Janv-2020</c:v>
                </c:pt>
                <c:pt idx="13">
                  <c:v>Févr-2020</c:v>
                </c:pt>
                <c:pt idx="14">
                  <c:v>Mars-2020</c:v>
                </c:pt>
                <c:pt idx="15">
                  <c:v>Avr-2020</c:v>
                </c:pt>
                <c:pt idx="16">
                  <c:v>Mai-2020</c:v>
                </c:pt>
                <c:pt idx="17">
                  <c:v>Juin-2020</c:v>
                </c:pt>
                <c:pt idx="18">
                  <c:v>Juil-2020</c:v>
                </c:pt>
                <c:pt idx="19">
                  <c:v>Août-2020</c:v>
                </c:pt>
                <c:pt idx="20">
                  <c:v>Sept-2020</c:v>
                </c:pt>
                <c:pt idx="21">
                  <c:v>Oct-2020</c:v>
                </c:pt>
                <c:pt idx="22">
                  <c:v>Nov-2020</c:v>
                </c:pt>
                <c:pt idx="23">
                  <c:v>Déc-2020</c:v>
                </c:pt>
                <c:pt idx="24">
                  <c:v>Janv-2021</c:v>
                </c:pt>
                <c:pt idx="25">
                  <c:v>Févr-2021</c:v>
                </c:pt>
                <c:pt idx="26">
                  <c:v>Mars-2021</c:v>
                </c:pt>
                <c:pt idx="27">
                  <c:v>Avr-2021</c:v>
                </c:pt>
                <c:pt idx="28">
                  <c:v>Mai-2021</c:v>
                </c:pt>
                <c:pt idx="29">
                  <c:v>Juin-2021</c:v>
                </c:pt>
                <c:pt idx="30">
                  <c:v>Juil-2021</c:v>
                </c:pt>
                <c:pt idx="31">
                  <c:v>Août-2021</c:v>
                </c:pt>
                <c:pt idx="32">
                  <c:v>Sept-2021</c:v>
                </c:pt>
                <c:pt idx="33">
                  <c:v>Oct-2021</c:v>
                </c:pt>
                <c:pt idx="34">
                  <c:v>Nov-2021</c:v>
                </c:pt>
                <c:pt idx="35">
                  <c:v>Déc-2021</c:v>
                </c:pt>
                <c:pt idx="36">
                  <c:v>Janv-2022</c:v>
                </c:pt>
                <c:pt idx="37">
                  <c:v>Févr-2022</c:v>
                </c:pt>
                <c:pt idx="38">
                  <c:v>Mars-2022</c:v>
                </c:pt>
                <c:pt idx="39">
                  <c:v>Avr-2022</c:v>
                </c:pt>
                <c:pt idx="40">
                  <c:v>Mai-2022</c:v>
                </c:pt>
                <c:pt idx="41">
                  <c:v>Juin-2022</c:v>
                </c:pt>
                <c:pt idx="42">
                  <c:v>Juil-2022</c:v>
                </c:pt>
                <c:pt idx="43">
                  <c:v>Août-2022</c:v>
                </c:pt>
                <c:pt idx="44">
                  <c:v>Sept-2022</c:v>
                </c:pt>
                <c:pt idx="45">
                  <c:v>Oct-2022</c:v>
                </c:pt>
                <c:pt idx="46">
                  <c:v>Nov-2022</c:v>
                </c:pt>
                <c:pt idx="47">
                  <c:v>Déc-2022</c:v>
                </c:pt>
                <c:pt idx="48">
                  <c:v>Janv-2023</c:v>
                </c:pt>
                <c:pt idx="49">
                  <c:v>Févr-2023</c:v>
                </c:pt>
                <c:pt idx="50">
                  <c:v>Mars-2023</c:v>
                </c:pt>
                <c:pt idx="51">
                  <c:v>Avr-2023</c:v>
                </c:pt>
                <c:pt idx="52">
                  <c:v>Mai-2023</c:v>
                </c:pt>
                <c:pt idx="53">
                  <c:v>Juin-2023</c:v>
                </c:pt>
              </c:strCache>
            </c:strRef>
          </c:cat>
          <c:val>
            <c:numRef>
              <c:f>'34. evolution IPHC'!$B$11:$BC$11</c:f>
              <c:numCache>
                <c:formatCode>#\ ##0.00_ ;\-#\ ##0.00\ </c:formatCode>
                <c:ptCount val="54"/>
                <c:pt idx="0">
                  <c:v>0.9</c:v>
                </c:pt>
                <c:pt idx="1">
                  <c:v>1.1000000000000001</c:v>
                </c:pt>
                <c:pt idx="2">
                  <c:v>1.1000000000000001</c:v>
                </c:pt>
                <c:pt idx="3">
                  <c:v>1.1000000000000001</c:v>
                </c:pt>
                <c:pt idx="4">
                  <c:v>0.9</c:v>
                </c:pt>
                <c:pt idx="5">
                  <c:v>0.8</c:v>
                </c:pt>
                <c:pt idx="6">
                  <c:v>0.3</c:v>
                </c:pt>
                <c:pt idx="7">
                  <c:v>0.5</c:v>
                </c:pt>
                <c:pt idx="8">
                  <c:v>0.2</c:v>
                </c:pt>
                <c:pt idx="9">
                  <c:v>0.2</c:v>
                </c:pt>
                <c:pt idx="10">
                  <c:v>0.2</c:v>
                </c:pt>
                <c:pt idx="11">
                  <c:v>0.5</c:v>
                </c:pt>
                <c:pt idx="12">
                  <c:v>0.4</c:v>
                </c:pt>
                <c:pt idx="13">
                  <c:v>0.2</c:v>
                </c:pt>
                <c:pt idx="14">
                  <c:v>0.1</c:v>
                </c:pt>
                <c:pt idx="15">
                  <c:v>0.1</c:v>
                </c:pt>
                <c:pt idx="16">
                  <c:v>-0.3</c:v>
                </c:pt>
                <c:pt idx="17">
                  <c:v>-0.4</c:v>
                </c:pt>
                <c:pt idx="18">
                  <c:v>0.8</c:v>
                </c:pt>
                <c:pt idx="19">
                  <c:v>-0.5</c:v>
                </c:pt>
                <c:pt idx="20">
                  <c:v>-1</c:v>
                </c:pt>
                <c:pt idx="21">
                  <c:v>-0.6</c:v>
                </c:pt>
                <c:pt idx="22">
                  <c:v>-0.3</c:v>
                </c:pt>
                <c:pt idx="23">
                  <c:v>-0.3</c:v>
                </c:pt>
                <c:pt idx="24">
                  <c:v>0.7</c:v>
                </c:pt>
                <c:pt idx="25">
                  <c:v>1</c:v>
                </c:pt>
                <c:pt idx="26">
                  <c:v>0.6</c:v>
                </c:pt>
                <c:pt idx="27">
                  <c:v>1</c:v>
                </c:pt>
                <c:pt idx="28">
                  <c:v>1.2</c:v>
                </c:pt>
                <c:pt idx="29">
                  <c:v>1.3</c:v>
                </c:pt>
                <c:pt idx="30">
                  <c:v>1</c:v>
                </c:pt>
                <c:pt idx="31">
                  <c:v>2.5</c:v>
                </c:pt>
                <c:pt idx="32">
                  <c:v>2.9</c:v>
                </c:pt>
                <c:pt idx="33">
                  <c:v>3.2</c:v>
                </c:pt>
                <c:pt idx="34">
                  <c:v>3.9</c:v>
                </c:pt>
                <c:pt idx="35">
                  <c:v>4.2</c:v>
                </c:pt>
                <c:pt idx="36">
                  <c:v>5.0999999999999996</c:v>
                </c:pt>
                <c:pt idx="37">
                  <c:v>6.2</c:v>
                </c:pt>
                <c:pt idx="38">
                  <c:v>6.8</c:v>
                </c:pt>
                <c:pt idx="39">
                  <c:v>6.3</c:v>
                </c:pt>
                <c:pt idx="40">
                  <c:v>7.3</c:v>
                </c:pt>
                <c:pt idx="41">
                  <c:v>8.5</c:v>
                </c:pt>
                <c:pt idx="42">
                  <c:v>8.4</c:v>
                </c:pt>
                <c:pt idx="43">
                  <c:v>9.1</c:v>
                </c:pt>
                <c:pt idx="44">
                  <c:v>9.4</c:v>
                </c:pt>
                <c:pt idx="45">
                  <c:v>12.6</c:v>
                </c:pt>
                <c:pt idx="46">
                  <c:v>12.6</c:v>
                </c:pt>
                <c:pt idx="47">
                  <c:v>12.3</c:v>
                </c:pt>
                <c:pt idx="48">
                  <c:v>10.7</c:v>
                </c:pt>
                <c:pt idx="49">
                  <c:v>9.8000000000000007</c:v>
                </c:pt>
                <c:pt idx="50">
                  <c:v>8.1</c:v>
                </c:pt>
                <c:pt idx="51">
                  <c:v>8.6</c:v>
                </c:pt>
                <c:pt idx="52">
                  <c:v>8</c:v>
                </c:pt>
                <c:pt idx="53">
                  <c:v>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512-47F2-BD60-49A2D9402195}"/>
            </c:ext>
          </c:extLst>
        </c:ser>
        <c:ser>
          <c:idx val="3"/>
          <c:order val="3"/>
          <c:tx>
            <c:strRef>
              <c:f>'34. evolution IPHC'!$A$12</c:f>
              <c:strCache>
                <c:ptCount val="1"/>
                <c:pt idx="0">
                  <c:v>Pays-Bas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'34. evolution IPHC'!$B$8:$BC$8</c:f>
              <c:strCache>
                <c:ptCount val="54"/>
                <c:pt idx="0">
                  <c:v>Janv-2019</c:v>
                </c:pt>
                <c:pt idx="1">
                  <c:v>Févr-2019</c:v>
                </c:pt>
                <c:pt idx="2">
                  <c:v>Mars-2019</c:v>
                </c:pt>
                <c:pt idx="3">
                  <c:v>Avr-2019</c:v>
                </c:pt>
                <c:pt idx="4">
                  <c:v>Mai-2019</c:v>
                </c:pt>
                <c:pt idx="5">
                  <c:v>Juin-2019</c:v>
                </c:pt>
                <c:pt idx="6">
                  <c:v>Juil-2019</c:v>
                </c:pt>
                <c:pt idx="7">
                  <c:v>Août-2019</c:v>
                </c:pt>
                <c:pt idx="8">
                  <c:v>Sept-2019</c:v>
                </c:pt>
                <c:pt idx="9">
                  <c:v>Oct-2019</c:v>
                </c:pt>
                <c:pt idx="10">
                  <c:v>Nov-2019</c:v>
                </c:pt>
                <c:pt idx="11">
                  <c:v>Déc-2019</c:v>
                </c:pt>
                <c:pt idx="12">
                  <c:v>Janv-2020</c:v>
                </c:pt>
                <c:pt idx="13">
                  <c:v>Févr-2020</c:v>
                </c:pt>
                <c:pt idx="14">
                  <c:v>Mars-2020</c:v>
                </c:pt>
                <c:pt idx="15">
                  <c:v>Avr-2020</c:v>
                </c:pt>
                <c:pt idx="16">
                  <c:v>Mai-2020</c:v>
                </c:pt>
                <c:pt idx="17">
                  <c:v>Juin-2020</c:v>
                </c:pt>
                <c:pt idx="18">
                  <c:v>Juil-2020</c:v>
                </c:pt>
                <c:pt idx="19">
                  <c:v>Août-2020</c:v>
                </c:pt>
                <c:pt idx="20">
                  <c:v>Sept-2020</c:v>
                </c:pt>
                <c:pt idx="21">
                  <c:v>Oct-2020</c:v>
                </c:pt>
                <c:pt idx="22">
                  <c:v>Nov-2020</c:v>
                </c:pt>
                <c:pt idx="23">
                  <c:v>Déc-2020</c:v>
                </c:pt>
                <c:pt idx="24">
                  <c:v>Janv-2021</c:v>
                </c:pt>
                <c:pt idx="25">
                  <c:v>Févr-2021</c:v>
                </c:pt>
                <c:pt idx="26">
                  <c:v>Mars-2021</c:v>
                </c:pt>
                <c:pt idx="27">
                  <c:v>Avr-2021</c:v>
                </c:pt>
                <c:pt idx="28">
                  <c:v>Mai-2021</c:v>
                </c:pt>
                <c:pt idx="29">
                  <c:v>Juin-2021</c:v>
                </c:pt>
                <c:pt idx="30">
                  <c:v>Juil-2021</c:v>
                </c:pt>
                <c:pt idx="31">
                  <c:v>Août-2021</c:v>
                </c:pt>
                <c:pt idx="32">
                  <c:v>Sept-2021</c:v>
                </c:pt>
                <c:pt idx="33">
                  <c:v>Oct-2021</c:v>
                </c:pt>
                <c:pt idx="34">
                  <c:v>Nov-2021</c:v>
                </c:pt>
                <c:pt idx="35">
                  <c:v>Déc-2021</c:v>
                </c:pt>
                <c:pt idx="36">
                  <c:v>Janv-2022</c:v>
                </c:pt>
                <c:pt idx="37">
                  <c:v>Févr-2022</c:v>
                </c:pt>
                <c:pt idx="38">
                  <c:v>Mars-2022</c:v>
                </c:pt>
                <c:pt idx="39">
                  <c:v>Avr-2022</c:v>
                </c:pt>
                <c:pt idx="40">
                  <c:v>Mai-2022</c:v>
                </c:pt>
                <c:pt idx="41">
                  <c:v>Juin-2022</c:v>
                </c:pt>
                <c:pt idx="42">
                  <c:v>Juil-2022</c:v>
                </c:pt>
                <c:pt idx="43">
                  <c:v>Août-2022</c:v>
                </c:pt>
                <c:pt idx="44">
                  <c:v>Sept-2022</c:v>
                </c:pt>
                <c:pt idx="45">
                  <c:v>Oct-2022</c:v>
                </c:pt>
                <c:pt idx="46">
                  <c:v>Nov-2022</c:v>
                </c:pt>
                <c:pt idx="47">
                  <c:v>Déc-2022</c:v>
                </c:pt>
                <c:pt idx="48">
                  <c:v>Janv-2023</c:v>
                </c:pt>
                <c:pt idx="49">
                  <c:v>Févr-2023</c:v>
                </c:pt>
                <c:pt idx="50">
                  <c:v>Mars-2023</c:v>
                </c:pt>
                <c:pt idx="51">
                  <c:v>Avr-2023</c:v>
                </c:pt>
                <c:pt idx="52">
                  <c:v>Mai-2023</c:v>
                </c:pt>
                <c:pt idx="53">
                  <c:v>Juin-2023</c:v>
                </c:pt>
              </c:strCache>
            </c:strRef>
          </c:cat>
          <c:val>
            <c:numRef>
              <c:f>'34. evolution IPHC'!$B$12:$BC$12</c:f>
              <c:numCache>
                <c:formatCode>#\ ##0.00_ ;\-#\ ##0.00\ </c:formatCode>
                <c:ptCount val="54"/>
                <c:pt idx="0">
                  <c:v>2</c:v>
                </c:pt>
                <c:pt idx="1">
                  <c:v>2.6</c:v>
                </c:pt>
                <c:pt idx="2">
                  <c:v>2.9</c:v>
                </c:pt>
                <c:pt idx="3">
                  <c:v>3</c:v>
                </c:pt>
                <c:pt idx="4">
                  <c:v>2.2999999999999998</c:v>
                </c:pt>
                <c:pt idx="5">
                  <c:v>2.7</c:v>
                </c:pt>
                <c:pt idx="6">
                  <c:v>2.6</c:v>
                </c:pt>
                <c:pt idx="7">
                  <c:v>3.1</c:v>
                </c:pt>
                <c:pt idx="8">
                  <c:v>2.7</c:v>
                </c:pt>
                <c:pt idx="9">
                  <c:v>2.8</c:v>
                </c:pt>
                <c:pt idx="10">
                  <c:v>2.6</c:v>
                </c:pt>
                <c:pt idx="11">
                  <c:v>2.8</c:v>
                </c:pt>
                <c:pt idx="12">
                  <c:v>1.7</c:v>
                </c:pt>
                <c:pt idx="13">
                  <c:v>1.3</c:v>
                </c:pt>
                <c:pt idx="14">
                  <c:v>1.1000000000000001</c:v>
                </c:pt>
                <c:pt idx="15">
                  <c:v>1</c:v>
                </c:pt>
                <c:pt idx="16">
                  <c:v>1.1000000000000001</c:v>
                </c:pt>
                <c:pt idx="17">
                  <c:v>1.7</c:v>
                </c:pt>
                <c:pt idx="18">
                  <c:v>1.6</c:v>
                </c:pt>
                <c:pt idx="19">
                  <c:v>0.3</c:v>
                </c:pt>
                <c:pt idx="20">
                  <c:v>1</c:v>
                </c:pt>
                <c:pt idx="21">
                  <c:v>1.2</c:v>
                </c:pt>
                <c:pt idx="22">
                  <c:v>0.7</c:v>
                </c:pt>
                <c:pt idx="23">
                  <c:v>0.9</c:v>
                </c:pt>
                <c:pt idx="24">
                  <c:v>1.6</c:v>
                </c:pt>
                <c:pt idx="25">
                  <c:v>1.9</c:v>
                </c:pt>
                <c:pt idx="26">
                  <c:v>1.9</c:v>
                </c:pt>
                <c:pt idx="27">
                  <c:v>1.7</c:v>
                </c:pt>
                <c:pt idx="28">
                  <c:v>2</c:v>
                </c:pt>
                <c:pt idx="29">
                  <c:v>1.7</c:v>
                </c:pt>
                <c:pt idx="30">
                  <c:v>1.4</c:v>
                </c:pt>
                <c:pt idx="31">
                  <c:v>2.7</c:v>
                </c:pt>
                <c:pt idx="32">
                  <c:v>3</c:v>
                </c:pt>
                <c:pt idx="33">
                  <c:v>3.7</c:v>
                </c:pt>
                <c:pt idx="34">
                  <c:v>5.9</c:v>
                </c:pt>
                <c:pt idx="35">
                  <c:v>6.4</c:v>
                </c:pt>
                <c:pt idx="36">
                  <c:v>7.6</c:v>
                </c:pt>
                <c:pt idx="37">
                  <c:v>7.3</c:v>
                </c:pt>
                <c:pt idx="38">
                  <c:v>11.7</c:v>
                </c:pt>
                <c:pt idx="39">
                  <c:v>11.2</c:v>
                </c:pt>
                <c:pt idx="40">
                  <c:v>10.199999999999999</c:v>
                </c:pt>
                <c:pt idx="41">
                  <c:v>9.9</c:v>
                </c:pt>
                <c:pt idx="42">
                  <c:v>11.6</c:v>
                </c:pt>
                <c:pt idx="43">
                  <c:v>13.7</c:v>
                </c:pt>
                <c:pt idx="44">
                  <c:v>17.100000000000001</c:v>
                </c:pt>
                <c:pt idx="45">
                  <c:v>16.8</c:v>
                </c:pt>
                <c:pt idx="46">
                  <c:v>11.3</c:v>
                </c:pt>
                <c:pt idx="47">
                  <c:v>11</c:v>
                </c:pt>
                <c:pt idx="48">
                  <c:v>8.4</c:v>
                </c:pt>
                <c:pt idx="49">
                  <c:v>8.9</c:v>
                </c:pt>
                <c:pt idx="50">
                  <c:v>4.5</c:v>
                </c:pt>
                <c:pt idx="51">
                  <c:v>5.8</c:v>
                </c:pt>
                <c:pt idx="52">
                  <c:v>6.8</c:v>
                </c:pt>
                <c:pt idx="53">
                  <c:v>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512-47F2-BD60-49A2D9402195}"/>
            </c:ext>
          </c:extLst>
        </c:ser>
        <c:ser>
          <c:idx val="4"/>
          <c:order val="4"/>
          <c:tx>
            <c:strRef>
              <c:f>'34. evolution IPHC'!$A$13</c:f>
              <c:strCache>
                <c:ptCount val="1"/>
                <c:pt idx="0">
                  <c:v>Espagne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'34. evolution IPHC'!$B$8:$BC$8</c:f>
              <c:strCache>
                <c:ptCount val="54"/>
                <c:pt idx="0">
                  <c:v>Janv-2019</c:v>
                </c:pt>
                <c:pt idx="1">
                  <c:v>Févr-2019</c:v>
                </c:pt>
                <c:pt idx="2">
                  <c:v>Mars-2019</c:v>
                </c:pt>
                <c:pt idx="3">
                  <c:v>Avr-2019</c:v>
                </c:pt>
                <c:pt idx="4">
                  <c:v>Mai-2019</c:v>
                </c:pt>
                <c:pt idx="5">
                  <c:v>Juin-2019</c:v>
                </c:pt>
                <c:pt idx="6">
                  <c:v>Juil-2019</c:v>
                </c:pt>
                <c:pt idx="7">
                  <c:v>Août-2019</c:v>
                </c:pt>
                <c:pt idx="8">
                  <c:v>Sept-2019</c:v>
                </c:pt>
                <c:pt idx="9">
                  <c:v>Oct-2019</c:v>
                </c:pt>
                <c:pt idx="10">
                  <c:v>Nov-2019</c:v>
                </c:pt>
                <c:pt idx="11">
                  <c:v>Déc-2019</c:v>
                </c:pt>
                <c:pt idx="12">
                  <c:v>Janv-2020</c:v>
                </c:pt>
                <c:pt idx="13">
                  <c:v>Févr-2020</c:v>
                </c:pt>
                <c:pt idx="14">
                  <c:v>Mars-2020</c:v>
                </c:pt>
                <c:pt idx="15">
                  <c:v>Avr-2020</c:v>
                </c:pt>
                <c:pt idx="16">
                  <c:v>Mai-2020</c:v>
                </c:pt>
                <c:pt idx="17">
                  <c:v>Juin-2020</c:v>
                </c:pt>
                <c:pt idx="18">
                  <c:v>Juil-2020</c:v>
                </c:pt>
                <c:pt idx="19">
                  <c:v>Août-2020</c:v>
                </c:pt>
                <c:pt idx="20">
                  <c:v>Sept-2020</c:v>
                </c:pt>
                <c:pt idx="21">
                  <c:v>Oct-2020</c:v>
                </c:pt>
                <c:pt idx="22">
                  <c:v>Nov-2020</c:v>
                </c:pt>
                <c:pt idx="23">
                  <c:v>Déc-2020</c:v>
                </c:pt>
                <c:pt idx="24">
                  <c:v>Janv-2021</c:v>
                </c:pt>
                <c:pt idx="25">
                  <c:v>Févr-2021</c:v>
                </c:pt>
                <c:pt idx="26">
                  <c:v>Mars-2021</c:v>
                </c:pt>
                <c:pt idx="27">
                  <c:v>Avr-2021</c:v>
                </c:pt>
                <c:pt idx="28">
                  <c:v>Mai-2021</c:v>
                </c:pt>
                <c:pt idx="29">
                  <c:v>Juin-2021</c:v>
                </c:pt>
                <c:pt idx="30">
                  <c:v>Juil-2021</c:v>
                </c:pt>
                <c:pt idx="31">
                  <c:v>Août-2021</c:v>
                </c:pt>
                <c:pt idx="32">
                  <c:v>Sept-2021</c:v>
                </c:pt>
                <c:pt idx="33">
                  <c:v>Oct-2021</c:v>
                </c:pt>
                <c:pt idx="34">
                  <c:v>Nov-2021</c:v>
                </c:pt>
                <c:pt idx="35">
                  <c:v>Déc-2021</c:v>
                </c:pt>
                <c:pt idx="36">
                  <c:v>Janv-2022</c:v>
                </c:pt>
                <c:pt idx="37">
                  <c:v>Févr-2022</c:v>
                </c:pt>
                <c:pt idx="38">
                  <c:v>Mars-2022</c:v>
                </c:pt>
                <c:pt idx="39">
                  <c:v>Avr-2022</c:v>
                </c:pt>
                <c:pt idx="40">
                  <c:v>Mai-2022</c:v>
                </c:pt>
                <c:pt idx="41">
                  <c:v>Juin-2022</c:v>
                </c:pt>
                <c:pt idx="42">
                  <c:v>Juil-2022</c:v>
                </c:pt>
                <c:pt idx="43">
                  <c:v>Août-2022</c:v>
                </c:pt>
                <c:pt idx="44">
                  <c:v>Sept-2022</c:v>
                </c:pt>
                <c:pt idx="45">
                  <c:v>Oct-2022</c:v>
                </c:pt>
                <c:pt idx="46">
                  <c:v>Nov-2022</c:v>
                </c:pt>
                <c:pt idx="47">
                  <c:v>Déc-2022</c:v>
                </c:pt>
                <c:pt idx="48">
                  <c:v>Janv-2023</c:v>
                </c:pt>
                <c:pt idx="49">
                  <c:v>Févr-2023</c:v>
                </c:pt>
                <c:pt idx="50">
                  <c:v>Mars-2023</c:v>
                </c:pt>
                <c:pt idx="51">
                  <c:v>Avr-2023</c:v>
                </c:pt>
                <c:pt idx="52">
                  <c:v>Mai-2023</c:v>
                </c:pt>
                <c:pt idx="53">
                  <c:v>Juin-2023</c:v>
                </c:pt>
              </c:strCache>
            </c:strRef>
          </c:cat>
          <c:val>
            <c:numRef>
              <c:f>'34. evolution IPHC'!$B$13:$BC$13</c:f>
              <c:numCache>
                <c:formatCode>#\ ##0.00_ ;\-#\ ##0.00\ </c:formatCode>
                <c:ptCount val="54"/>
                <c:pt idx="0">
                  <c:v>1</c:v>
                </c:pt>
                <c:pt idx="1">
                  <c:v>1.1000000000000001</c:v>
                </c:pt>
                <c:pt idx="2">
                  <c:v>1.3</c:v>
                </c:pt>
                <c:pt idx="3">
                  <c:v>1.6</c:v>
                </c:pt>
                <c:pt idx="4">
                  <c:v>0.9</c:v>
                </c:pt>
                <c:pt idx="5">
                  <c:v>0.6</c:v>
                </c:pt>
                <c:pt idx="6">
                  <c:v>0.6</c:v>
                </c:pt>
                <c:pt idx="7">
                  <c:v>0.4</c:v>
                </c:pt>
                <c:pt idx="8">
                  <c:v>0.2</c:v>
                </c:pt>
                <c:pt idx="9">
                  <c:v>0.2</c:v>
                </c:pt>
                <c:pt idx="10">
                  <c:v>0.5</c:v>
                </c:pt>
                <c:pt idx="11">
                  <c:v>0.8</c:v>
                </c:pt>
                <c:pt idx="12">
                  <c:v>1.1000000000000001</c:v>
                </c:pt>
                <c:pt idx="13">
                  <c:v>0.9</c:v>
                </c:pt>
                <c:pt idx="14">
                  <c:v>0.1</c:v>
                </c:pt>
                <c:pt idx="15">
                  <c:v>-0.7</c:v>
                </c:pt>
                <c:pt idx="16">
                  <c:v>-0.9</c:v>
                </c:pt>
                <c:pt idx="17">
                  <c:v>-0.3</c:v>
                </c:pt>
                <c:pt idx="18">
                  <c:v>-0.7</c:v>
                </c:pt>
                <c:pt idx="19">
                  <c:v>-0.6</c:v>
                </c:pt>
                <c:pt idx="20">
                  <c:v>-0.6</c:v>
                </c:pt>
                <c:pt idx="21">
                  <c:v>-0.9</c:v>
                </c:pt>
                <c:pt idx="22">
                  <c:v>-0.8</c:v>
                </c:pt>
                <c:pt idx="23">
                  <c:v>-0.6</c:v>
                </c:pt>
                <c:pt idx="24">
                  <c:v>0.4</c:v>
                </c:pt>
                <c:pt idx="25">
                  <c:v>-0.1</c:v>
                </c:pt>
                <c:pt idx="26">
                  <c:v>1.2</c:v>
                </c:pt>
                <c:pt idx="27">
                  <c:v>2</c:v>
                </c:pt>
                <c:pt idx="28">
                  <c:v>2.4</c:v>
                </c:pt>
                <c:pt idx="29">
                  <c:v>2.5</c:v>
                </c:pt>
                <c:pt idx="30">
                  <c:v>2.9</c:v>
                </c:pt>
                <c:pt idx="31">
                  <c:v>3.3</c:v>
                </c:pt>
                <c:pt idx="32">
                  <c:v>4</c:v>
                </c:pt>
                <c:pt idx="33">
                  <c:v>5.4</c:v>
                </c:pt>
                <c:pt idx="34">
                  <c:v>5.5</c:v>
                </c:pt>
                <c:pt idx="35">
                  <c:v>6.6</c:v>
                </c:pt>
                <c:pt idx="36">
                  <c:v>6.2</c:v>
                </c:pt>
                <c:pt idx="37">
                  <c:v>7.6</c:v>
                </c:pt>
                <c:pt idx="38">
                  <c:v>9.8000000000000007</c:v>
                </c:pt>
                <c:pt idx="39">
                  <c:v>8.3000000000000007</c:v>
                </c:pt>
                <c:pt idx="40">
                  <c:v>8.5</c:v>
                </c:pt>
                <c:pt idx="41">
                  <c:v>10</c:v>
                </c:pt>
                <c:pt idx="42">
                  <c:v>10.7</c:v>
                </c:pt>
                <c:pt idx="43">
                  <c:v>10.5</c:v>
                </c:pt>
                <c:pt idx="44">
                  <c:v>9</c:v>
                </c:pt>
                <c:pt idx="45">
                  <c:v>7.3</c:v>
                </c:pt>
                <c:pt idx="46">
                  <c:v>6.7</c:v>
                </c:pt>
                <c:pt idx="47">
                  <c:v>5.5</c:v>
                </c:pt>
                <c:pt idx="48">
                  <c:v>5.9</c:v>
                </c:pt>
                <c:pt idx="49">
                  <c:v>6</c:v>
                </c:pt>
                <c:pt idx="50">
                  <c:v>3.1</c:v>
                </c:pt>
                <c:pt idx="51">
                  <c:v>3.8</c:v>
                </c:pt>
                <c:pt idx="52">
                  <c:v>2.9</c:v>
                </c:pt>
                <c:pt idx="53">
                  <c:v>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512-47F2-BD60-49A2D9402195}"/>
            </c:ext>
          </c:extLst>
        </c:ser>
        <c:ser>
          <c:idx val="5"/>
          <c:order val="5"/>
          <c:tx>
            <c:strRef>
              <c:f>'34. evolution IPHC'!$A$14</c:f>
              <c:strCache>
                <c:ptCount val="1"/>
                <c:pt idx="0">
                  <c:v>Suède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'34. evolution IPHC'!$B$8:$BC$8</c:f>
              <c:strCache>
                <c:ptCount val="54"/>
                <c:pt idx="0">
                  <c:v>Janv-2019</c:v>
                </c:pt>
                <c:pt idx="1">
                  <c:v>Févr-2019</c:v>
                </c:pt>
                <c:pt idx="2">
                  <c:v>Mars-2019</c:v>
                </c:pt>
                <c:pt idx="3">
                  <c:v>Avr-2019</c:v>
                </c:pt>
                <c:pt idx="4">
                  <c:v>Mai-2019</c:v>
                </c:pt>
                <c:pt idx="5">
                  <c:v>Juin-2019</c:v>
                </c:pt>
                <c:pt idx="6">
                  <c:v>Juil-2019</c:v>
                </c:pt>
                <c:pt idx="7">
                  <c:v>Août-2019</c:v>
                </c:pt>
                <c:pt idx="8">
                  <c:v>Sept-2019</c:v>
                </c:pt>
                <c:pt idx="9">
                  <c:v>Oct-2019</c:v>
                </c:pt>
                <c:pt idx="10">
                  <c:v>Nov-2019</c:v>
                </c:pt>
                <c:pt idx="11">
                  <c:v>Déc-2019</c:v>
                </c:pt>
                <c:pt idx="12">
                  <c:v>Janv-2020</c:v>
                </c:pt>
                <c:pt idx="13">
                  <c:v>Févr-2020</c:v>
                </c:pt>
                <c:pt idx="14">
                  <c:v>Mars-2020</c:v>
                </c:pt>
                <c:pt idx="15">
                  <c:v>Avr-2020</c:v>
                </c:pt>
                <c:pt idx="16">
                  <c:v>Mai-2020</c:v>
                </c:pt>
                <c:pt idx="17">
                  <c:v>Juin-2020</c:v>
                </c:pt>
                <c:pt idx="18">
                  <c:v>Juil-2020</c:v>
                </c:pt>
                <c:pt idx="19">
                  <c:v>Août-2020</c:v>
                </c:pt>
                <c:pt idx="20">
                  <c:v>Sept-2020</c:v>
                </c:pt>
                <c:pt idx="21">
                  <c:v>Oct-2020</c:v>
                </c:pt>
                <c:pt idx="22">
                  <c:v>Nov-2020</c:v>
                </c:pt>
                <c:pt idx="23">
                  <c:v>Déc-2020</c:v>
                </c:pt>
                <c:pt idx="24">
                  <c:v>Janv-2021</c:v>
                </c:pt>
                <c:pt idx="25">
                  <c:v>Févr-2021</c:v>
                </c:pt>
                <c:pt idx="26">
                  <c:v>Mars-2021</c:v>
                </c:pt>
                <c:pt idx="27">
                  <c:v>Avr-2021</c:v>
                </c:pt>
                <c:pt idx="28">
                  <c:v>Mai-2021</c:v>
                </c:pt>
                <c:pt idx="29">
                  <c:v>Juin-2021</c:v>
                </c:pt>
                <c:pt idx="30">
                  <c:v>Juil-2021</c:v>
                </c:pt>
                <c:pt idx="31">
                  <c:v>Août-2021</c:v>
                </c:pt>
                <c:pt idx="32">
                  <c:v>Sept-2021</c:v>
                </c:pt>
                <c:pt idx="33">
                  <c:v>Oct-2021</c:v>
                </c:pt>
                <c:pt idx="34">
                  <c:v>Nov-2021</c:v>
                </c:pt>
                <c:pt idx="35">
                  <c:v>Déc-2021</c:v>
                </c:pt>
                <c:pt idx="36">
                  <c:v>Janv-2022</c:v>
                </c:pt>
                <c:pt idx="37">
                  <c:v>Févr-2022</c:v>
                </c:pt>
                <c:pt idx="38">
                  <c:v>Mars-2022</c:v>
                </c:pt>
                <c:pt idx="39">
                  <c:v>Avr-2022</c:v>
                </c:pt>
                <c:pt idx="40">
                  <c:v>Mai-2022</c:v>
                </c:pt>
                <c:pt idx="41">
                  <c:v>Juin-2022</c:v>
                </c:pt>
                <c:pt idx="42">
                  <c:v>Juil-2022</c:v>
                </c:pt>
                <c:pt idx="43">
                  <c:v>Août-2022</c:v>
                </c:pt>
                <c:pt idx="44">
                  <c:v>Sept-2022</c:v>
                </c:pt>
                <c:pt idx="45">
                  <c:v>Oct-2022</c:v>
                </c:pt>
                <c:pt idx="46">
                  <c:v>Nov-2022</c:v>
                </c:pt>
                <c:pt idx="47">
                  <c:v>Déc-2022</c:v>
                </c:pt>
                <c:pt idx="48">
                  <c:v>Janv-2023</c:v>
                </c:pt>
                <c:pt idx="49">
                  <c:v>Févr-2023</c:v>
                </c:pt>
                <c:pt idx="50">
                  <c:v>Mars-2023</c:v>
                </c:pt>
                <c:pt idx="51">
                  <c:v>Avr-2023</c:v>
                </c:pt>
                <c:pt idx="52">
                  <c:v>Mai-2023</c:v>
                </c:pt>
                <c:pt idx="53">
                  <c:v>Juin-2023</c:v>
                </c:pt>
              </c:strCache>
            </c:strRef>
          </c:cat>
          <c:val>
            <c:numRef>
              <c:f>'34. evolution IPHC'!$B$14:$BC$14</c:f>
              <c:numCache>
                <c:formatCode>#\ ##0.00_ ;\-#\ ##0.00\ </c:formatCode>
                <c:ptCount val="54"/>
                <c:pt idx="0">
                  <c:v>2</c:v>
                </c:pt>
                <c:pt idx="1">
                  <c:v>1.9</c:v>
                </c:pt>
                <c:pt idx="2">
                  <c:v>1.8</c:v>
                </c:pt>
                <c:pt idx="3">
                  <c:v>2.1</c:v>
                </c:pt>
                <c:pt idx="4">
                  <c:v>2.1</c:v>
                </c:pt>
                <c:pt idx="5">
                  <c:v>1.6</c:v>
                </c:pt>
                <c:pt idx="6">
                  <c:v>1.5</c:v>
                </c:pt>
                <c:pt idx="7">
                  <c:v>1.3</c:v>
                </c:pt>
                <c:pt idx="8">
                  <c:v>1.3</c:v>
                </c:pt>
                <c:pt idx="9">
                  <c:v>1.6</c:v>
                </c:pt>
                <c:pt idx="10">
                  <c:v>1.8</c:v>
                </c:pt>
                <c:pt idx="11">
                  <c:v>1.7</c:v>
                </c:pt>
                <c:pt idx="12">
                  <c:v>1.5</c:v>
                </c:pt>
                <c:pt idx="13">
                  <c:v>1.3</c:v>
                </c:pt>
                <c:pt idx="14">
                  <c:v>0.8</c:v>
                </c:pt>
                <c:pt idx="15">
                  <c:v>-0.2</c:v>
                </c:pt>
                <c:pt idx="16">
                  <c:v>0.1</c:v>
                </c:pt>
                <c:pt idx="17">
                  <c:v>0.9</c:v>
                </c:pt>
                <c:pt idx="18">
                  <c:v>0.7</c:v>
                </c:pt>
                <c:pt idx="19">
                  <c:v>1</c:v>
                </c:pt>
                <c:pt idx="20">
                  <c:v>0.6</c:v>
                </c:pt>
                <c:pt idx="21">
                  <c:v>0.4</c:v>
                </c:pt>
                <c:pt idx="22">
                  <c:v>0.2</c:v>
                </c:pt>
                <c:pt idx="23">
                  <c:v>0.6</c:v>
                </c:pt>
                <c:pt idx="24">
                  <c:v>1.9</c:v>
                </c:pt>
                <c:pt idx="25">
                  <c:v>1.8</c:v>
                </c:pt>
                <c:pt idx="26">
                  <c:v>2.1</c:v>
                </c:pt>
                <c:pt idx="27">
                  <c:v>2.8</c:v>
                </c:pt>
                <c:pt idx="28">
                  <c:v>2.4</c:v>
                </c:pt>
                <c:pt idx="29">
                  <c:v>1.8</c:v>
                </c:pt>
                <c:pt idx="30">
                  <c:v>1.8</c:v>
                </c:pt>
                <c:pt idx="31">
                  <c:v>2.5</c:v>
                </c:pt>
                <c:pt idx="32">
                  <c:v>3</c:v>
                </c:pt>
                <c:pt idx="33">
                  <c:v>3.3</c:v>
                </c:pt>
                <c:pt idx="34">
                  <c:v>3.9</c:v>
                </c:pt>
                <c:pt idx="35">
                  <c:v>4.5</c:v>
                </c:pt>
                <c:pt idx="36">
                  <c:v>3.9</c:v>
                </c:pt>
                <c:pt idx="37">
                  <c:v>4.4000000000000004</c:v>
                </c:pt>
                <c:pt idx="38">
                  <c:v>6.3</c:v>
                </c:pt>
                <c:pt idx="39">
                  <c:v>6.6</c:v>
                </c:pt>
                <c:pt idx="40">
                  <c:v>7.5</c:v>
                </c:pt>
                <c:pt idx="41">
                  <c:v>8.9</c:v>
                </c:pt>
                <c:pt idx="42">
                  <c:v>8.3000000000000007</c:v>
                </c:pt>
                <c:pt idx="43">
                  <c:v>9.5</c:v>
                </c:pt>
                <c:pt idx="44">
                  <c:v>10.3</c:v>
                </c:pt>
                <c:pt idx="45">
                  <c:v>9.8000000000000007</c:v>
                </c:pt>
                <c:pt idx="46">
                  <c:v>10.1</c:v>
                </c:pt>
                <c:pt idx="47">
                  <c:v>10.8</c:v>
                </c:pt>
                <c:pt idx="48">
                  <c:v>9.6</c:v>
                </c:pt>
                <c:pt idx="49">
                  <c:v>9.6999999999999993</c:v>
                </c:pt>
                <c:pt idx="50">
                  <c:v>8.1</c:v>
                </c:pt>
                <c:pt idx="51">
                  <c:v>7.7</c:v>
                </c:pt>
                <c:pt idx="52">
                  <c:v>6.7</c:v>
                </c:pt>
                <c:pt idx="5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512-47F2-BD60-49A2D9402195}"/>
            </c:ext>
          </c:extLst>
        </c:ser>
        <c:ser>
          <c:idx val="6"/>
          <c:order val="6"/>
          <c:tx>
            <c:strRef>
              <c:f>'34. evolution IPHC'!$A$15</c:f>
              <c:strCache>
                <c:ptCount val="1"/>
                <c:pt idx="0">
                  <c:v>Royaume-Uni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'34. evolution IPHC'!$B$8:$BC$8</c:f>
              <c:strCache>
                <c:ptCount val="54"/>
                <c:pt idx="0">
                  <c:v>Janv-2019</c:v>
                </c:pt>
                <c:pt idx="1">
                  <c:v>Févr-2019</c:v>
                </c:pt>
                <c:pt idx="2">
                  <c:v>Mars-2019</c:v>
                </c:pt>
                <c:pt idx="3">
                  <c:v>Avr-2019</c:v>
                </c:pt>
                <c:pt idx="4">
                  <c:v>Mai-2019</c:v>
                </c:pt>
                <c:pt idx="5">
                  <c:v>Juin-2019</c:v>
                </c:pt>
                <c:pt idx="6">
                  <c:v>Juil-2019</c:v>
                </c:pt>
                <c:pt idx="7">
                  <c:v>Août-2019</c:v>
                </c:pt>
                <c:pt idx="8">
                  <c:v>Sept-2019</c:v>
                </c:pt>
                <c:pt idx="9">
                  <c:v>Oct-2019</c:v>
                </c:pt>
                <c:pt idx="10">
                  <c:v>Nov-2019</c:v>
                </c:pt>
                <c:pt idx="11">
                  <c:v>Déc-2019</c:v>
                </c:pt>
                <c:pt idx="12">
                  <c:v>Janv-2020</c:v>
                </c:pt>
                <c:pt idx="13">
                  <c:v>Févr-2020</c:v>
                </c:pt>
                <c:pt idx="14">
                  <c:v>Mars-2020</c:v>
                </c:pt>
                <c:pt idx="15">
                  <c:v>Avr-2020</c:v>
                </c:pt>
                <c:pt idx="16">
                  <c:v>Mai-2020</c:v>
                </c:pt>
                <c:pt idx="17">
                  <c:v>Juin-2020</c:v>
                </c:pt>
                <c:pt idx="18">
                  <c:v>Juil-2020</c:v>
                </c:pt>
                <c:pt idx="19">
                  <c:v>Août-2020</c:v>
                </c:pt>
                <c:pt idx="20">
                  <c:v>Sept-2020</c:v>
                </c:pt>
                <c:pt idx="21">
                  <c:v>Oct-2020</c:v>
                </c:pt>
                <c:pt idx="22">
                  <c:v>Nov-2020</c:v>
                </c:pt>
                <c:pt idx="23">
                  <c:v>Déc-2020</c:v>
                </c:pt>
                <c:pt idx="24">
                  <c:v>Janv-2021</c:v>
                </c:pt>
                <c:pt idx="25">
                  <c:v>Févr-2021</c:v>
                </c:pt>
                <c:pt idx="26">
                  <c:v>Mars-2021</c:v>
                </c:pt>
                <c:pt idx="27">
                  <c:v>Avr-2021</c:v>
                </c:pt>
                <c:pt idx="28">
                  <c:v>Mai-2021</c:v>
                </c:pt>
                <c:pt idx="29">
                  <c:v>Juin-2021</c:v>
                </c:pt>
                <c:pt idx="30">
                  <c:v>Juil-2021</c:v>
                </c:pt>
                <c:pt idx="31">
                  <c:v>Août-2021</c:v>
                </c:pt>
                <c:pt idx="32">
                  <c:v>Sept-2021</c:v>
                </c:pt>
                <c:pt idx="33">
                  <c:v>Oct-2021</c:v>
                </c:pt>
                <c:pt idx="34">
                  <c:v>Nov-2021</c:v>
                </c:pt>
                <c:pt idx="35">
                  <c:v>Déc-2021</c:v>
                </c:pt>
                <c:pt idx="36">
                  <c:v>Janv-2022</c:v>
                </c:pt>
                <c:pt idx="37">
                  <c:v>Févr-2022</c:v>
                </c:pt>
                <c:pt idx="38">
                  <c:v>Mars-2022</c:v>
                </c:pt>
                <c:pt idx="39">
                  <c:v>Avr-2022</c:v>
                </c:pt>
                <c:pt idx="40">
                  <c:v>Mai-2022</c:v>
                </c:pt>
                <c:pt idx="41">
                  <c:v>Juin-2022</c:v>
                </c:pt>
                <c:pt idx="42">
                  <c:v>Juil-2022</c:v>
                </c:pt>
                <c:pt idx="43">
                  <c:v>Août-2022</c:v>
                </c:pt>
                <c:pt idx="44">
                  <c:v>Sept-2022</c:v>
                </c:pt>
                <c:pt idx="45">
                  <c:v>Oct-2022</c:v>
                </c:pt>
                <c:pt idx="46">
                  <c:v>Nov-2022</c:v>
                </c:pt>
                <c:pt idx="47">
                  <c:v>Déc-2022</c:v>
                </c:pt>
                <c:pt idx="48">
                  <c:v>Janv-2023</c:v>
                </c:pt>
                <c:pt idx="49">
                  <c:v>Févr-2023</c:v>
                </c:pt>
                <c:pt idx="50">
                  <c:v>Mars-2023</c:v>
                </c:pt>
                <c:pt idx="51">
                  <c:v>Avr-2023</c:v>
                </c:pt>
                <c:pt idx="52">
                  <c:v>Mai-2023</c:v>
                </c:pt>
                <c:pt idx="53">
                  <c:v>Juin-2023</c:v>
                </c:pt>
              </c:strCache>
            </c:strRef>
          </c:cat>
          <c:val>
            <c:numRef>
              <c:f>'34. evolution IPHC'!$B$15:$BC$15</c:f>
              <c:numCache>
                <c:formatCode>#\ ##0.00_ ;\-#\ ##0.00\ </c:formatCode>
                <c:ptCount val="54"/>
                <c:pt idx="0">
                  <c:v>1.8</c:v>
                </c:pt>
                <c:pt idx="1">
                  <c:v>1.9</c:v>
                </c:pt>
                <c:pt idx="2">
                  <c:v>1.9</c:v>
                </c:pt>
                <c:pt idx="3">
                  <c:v>2.1</c:v>
                </c:pt>
                <c:pt idx="4">
                  <c:v>2</c:v>
                </c:pt>
                <c:pt idx="5">
                  <c:v>2</c:v>
                </c:pt>
                <c:pt idx="6">
                  <c:v>2.1</c:v>
                </c:pt>
                <c:pt idx="7">
                  <c:v>1.7</c:v>
                </c:pt>
                <c:pt idx="8">
                  <c:v>1.7</c:v>
                </c:pt>
                <c:pt idx="9">
                  <c:v>1.5</c:v>
                </c:pt>
                <c:pt idx="10">
                  <c:v>1.5</c:v>
                </c:pt>
                <c:pt idx="11">
                  <c:v>1.3</c:v>
                </c:pt>
                <c:pt idx="12">
                  <c:v>1.8</c:v>
                </c:pt>
                <c:pt idx="13">
                  <c:v>1.7</c:v>
                </c:pt>
                <c:pt idx="14">
                  <c:v>1.5</c:v>
                </c:pt>
                <c:pt idx="15">
                  <c:v>0.8</c:v>
                </c:pt>
                <c:pt idx="16">
                  <c:v>0.5</c:v>
                </c:pt>
                <c:pt idx="17">
                  <c:v>0.6</c:v>
                </c:pt>
                <c:pt idx="18">
                  <c:v>1</c:v>
                </c:pt>
                <c:pt idx="19">
                  <c:v>0.2</c:v>
                </c:pt>
                <c:pt idx="20">
                  <c:v>0.5</c:v>
                </c:pt>
                <c:pt idx="21">
                  <c:v>0.7</c:v>
                </c:pt>
                <c:pt idx="22">
                  <c:v>0.3</c:v>
                </c:pt>
                <c:pt idx="23">
                  <c:v>0.6</c:v>
                </c:pt>
                <c:pt idx="24">
                  <c:v>0.7</c:v>
                </c:pt>
                <c:pt idx="25">
                  <c:v>0.4</c:v>
                </c:pt>
                <c:pt idx="26">
                  <c:v>0.7</c:v>
                </c:pt>
                <c:pt idx="27">
                  <c:v>1.5</c:v>
                </c:pt>
                <c:pt idx="28">
                  <c:v>2.1</c:v>
                </c:pt>
                <c:pt idx="29">
                  <c:v>2.5</c:v>
                </c:pt>
                <c:pt idx="30">
                  <c:v>2</c:v>
                </c:pt>
                <c:pt idx="31">
                  <c:v>3.2</c:v>
                </c:pt>
                <c:pt idx="32">
                  <c:v>3.1</c:v>
                </c:pt>
                <c:pt idx="33">
                  <c:v>4.2</c:v>
                </c:pt>
                <c:pt idx="34">
                  <c:v>5.0999999999999996</c:v>
                </c:pt>
                <c:pt idx="35">
                  <c:v>5.4</c:v>
                </c:pt>
                <c:pt idx="36">
                  <c:v>5.5</c:v>
                </c:pt>
                <c:pt idx="37">
                  <c:v>6.2</c:v>
                </c:pt>
                <c:pt idx="38">
                  <c:v>7</c:v>
                </c:pt>
                <c:pt idx="39">
                  <c:v>9</c:v>
                </c:pt>
                <c:pt idx="40">
                  <c:v>9.1</c:v>
                </c:pt>
                <c:pt idx="41">
                  <c:v>9.4</c:v>
                </c:pt>
                <c:pt idx="42">
                  <c:v>10.1</c:v>
                </c:pt>
                <c:pt idx="43">
                  <c:v>9.9</c:v>
                </c:pt>
                <c:pt idx="44">
                  <c:v>10.1</c:v>
                </c:pt>
                <c:pt idx="45">
                  <c:v>11.1</c:v>
                </c:pt>
                <c:pt idx="46">
                  <c:v>10.7</c:v>
                </c:pt>
                <c:pt idx="47">
                  <c:v>10.5</c:v>
                </c:pt>
                <c:pt idx="48">
                  <c:v>10.1</c:v>
                </c:pt>
                <c:pt idx="49">
                  <c:v>10.4</c:v>
                </c:pt>
                <c:pt idx="50">
                  <c:v>10.1</c:v>
                </c:pt>
                <c:pt idx="51">
                  <c:v>8.6999999999999993</c:v>
                </c:pt>
                <c:pt idx="52">
                  <c:v>8.6999999999999993</c:v>
                </c:pt>
                <c:pt idx="5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512-47F2-BD60-49A2D9402195}"/>
            </c:ext>
          </c:extLst>
        </c:ser>
        <c:ser>
          <c:idx val="7"/>
          <c:order val="7"/>
          <c:tx>
            <c:strRef>
              <c:f>'34. evolution IPHC'!$A$16</c:f>
              <c:strCache>
                <c:ptCount val="1"/>
                <c:pt idx="0">
                  <c:v>États-Unis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'34. evolution IPHC'!$B$8:$BC$8</c:f>
              <c:strCache>
                <c:ptCount val="54"/>
                <c:pt idx="0">
                  <c:v>Janv-2019</c:v>
                </c:pt>
                <c:pt idx="1">
                  <c:v>Févr-2019</c:v>
                </c:pt>
                <c:pt idx="2">
                  <c:v>Mars-2019</c:v>
                </c:pt>
                <c:pt idx="3">
                  <c:v>Avr-2019</c:v>
                </c:pt>
                <c:pt idx="4">
                  <c:v>Mai-2019</c:v>
                </c:pt>
                <c:pt idx="5">
                  <c:v>Juin-2019</c:v>
                </c:pt>
                <c:pt idx="6">
                  <c:v>Juil-2019</c:v>
                </c:pt>
                <c:pt idx="7">
                  <c:v>Août-2019</c:v>
                </c:pt>
                <c:pt idx="8">
                  <c:v>Sept-2019</c:v>
                </c:pt>
                <c:pt idx="9">
                  <c:v>Oct-2019</c:v>
                </c:pt>
                <c:pt idx="10">
                  <c:v>Nov-2019</c:v>
                </c:pt>
                <c:pt idx="11">
                  <c:v>Déc-2019</c:v>
                </c:pt>
                <c:pt idx="12">
                  <c:v>Janv-2020</c:v>
                </c:pt>
                <c:pt idx="13">
                  <c:v>Févr-2020</c:v>
                </c:pt>
                <c:pt idx="14">
                  <c:v>Mars-2020</c:v>
                </c:pt>
                <c:pt idx="15">
                  <c:v>Avr-2020</c:v>
                </c:pt>
                <c:pt idx="16">
                  <c:v>Mai-2020</c:v>
                </c:pt>
                <c:pt idx="17">
                  <c:v>Juin-2020</c:v>
                </c:pt>
                <c:pt idx="18">
                  <c:v>Juil-2020</c:v>
                </c:pt>
                <c:pt idx="19">
                  <c:v>Août-2020</c:v>
                </c:pt>
                <c:pt idx="20">
                  <c:v>Sept-2020</c:v>
                </c:pt>
                <c:pt idx="21">
                  <c:v>Oct-2020</c:v>
                </c:pt>
                <c:pt idx="22">
                  <c:v>Nov-2020</c:v>
                </c:pt>
                <c:pt idx="23">
                  <c:v>Déc-2020</c:v>
                </c:pt>
                <c:pt idx="24">
                  <c:v>Janv-2021</c:v>
                </c:pt>
                <c:pt idx="25">
                  <c:v>Févr-2021</c:v>
                </c:pt>
                <c:pt idx="26">
                  <c:v>Mars-2021</c:v>
                </c:pt>
                <c:pt idx="27">
                  <c:v>Avr-2021</c:v>
                </c:pt>
                <c:pt idx="28">
                  <c:v>Mai-2021</c:v>
                </c:pt>
                <c:pt idx="29">
                  <c:v>Juin-2021</c:v>
                </c:pt>
                <c:pt idx="30">
                  <c:v>Juil-2021</c:v>
                </c:pt>
                <c:pt idx="31">
                  <c:v>Août-2021</c:v>
                </c:pt>
                <c:pt idx="32">
                  <c:v>Sept-2021</c:v>
                </c:pt>
                <c:pt idx="33">
                  <c:v>Oct-2021</c:v>
                </c:pt>
                <c:pt idx="34">
                  <c:v>Nov-2021</c:v>
                </c:pt>
                <c:pt idx="35">
                  <c:v>Déc-2021</c:v>
                </c:pt>
                <c:pt idx="36">
                  <c:v>Janv-2022</c:v>
                </c:pt>
                <c:pt idx="37">
                  <c:v>Févr-2022</c:v>
                </c:pt>
                <c:pt idx="38">
                  <c:v>Mars-2022</c:v>
                </c:pt>
                <c:pt idx="39">
                  <c:v>Avr-2022</c:v>
                </c:pt>
                <c:pt idx="40">
                  <c:v>Mai-2022</c:v>
                </c:pt>
                <c:pt idx="41">
                  <c:v>Juin-2022</c:v>
                </c:pt>
                <c:pt idx="42">
                  <c:v>Juil-2022</c:v>
                </c:pt>
                <c:pt idx="43">
                  <c:v>Août-2022</c:v>
                </c:pt>
                <c:pt idx="44">
                  <c:v>Sept-2022</c:v>
                </c:pt>
                <c:pt idx="45">
                  <c:v>Oct-2022</c:v>
                </c:pt>
                <c:pt idx="46">
                  <c:v>Nov-2022</c:v>
                </c:pt>
                <c:pt idx="47">
                  <c:v>Déc-2022</c:v>
                </c:pt>
                <c:pt idx="48">
                  <c:v>Janv-2023</c:v>
                </c:pt>
                <c:pt idx="49">
                  <c:v>Févr-2023</c:v>
                </c:pt>
                <c:pt idx="50">
                  <c:v>Mars-2023</c:v>
                </c:pt>
                <c:pt idx="51">
                  <c:v>Avr-2023</c:v>
                </c:pt>
                <c:pt idx="52">
                  <c:v>Mai-2023</c:v>
                </c:pt>
                <c:pt idx="53">
                  <c:v>Juin-2023</c:v>
                </c:pt>
              </c:strCache>
            </c:strRef>
          </c:cat>
          <c:val>
            <c:numRef>
              <c:f>'34. evolution IPHC'!$B$16:$BC$16</c:f>
              <c:numCache>
                <c:formatCode>#\ ##0.00_ ;\-#\ ##0.00\ </c:formatCode>
                <c:ptCount val="54"/>
                <c:pt idx="0">
                  <c:v>1.1000000000000001</c:v>
                </c:pt>
                <c:pt idx="1">
                  <c:v>1</c:v>
                </c:pt>
                <c:pt idx="2">
                  <c:v>1.4</c:v>
                </c:pt>
                <c:pt idx="3">
                  <c:v>1.6</c:v>
                </c:pt>
                <c:pt idx="4">
                  <c:v>1.3</c:v>
                </c:pt>
                <c:pt idx="5">
                  <c:v>1.1000000000000001</c:v>
                </c:pt>
                <c:pt idx="6">
                  <c:v>1.4</c:v>
                </c:pt>
                <c:pt idx="7">
                  <c:v>1.3</c:v>
                </c:pt>
                <c:pt idx="8">
                  <c:v>1.2</c:v>
                </c:pt>
                <c:pt idx="9">
                  <c:v>1.3</c:v>
                </c:pt>
                <c:pt idx="10">
                  <c:v>1.7</c:v>
                </c:pt>
                <c:pt idx="11">
                  <c:v>2</c:v>
                </c:pt>
                <c:pt idx="12">
                  <c:v>2.2000000000000002</c:v>
                </c:pt>
                <c:pt idx="13">
                  <c:v>2.1</c:v>
                </c:pt>
                <c:pt idx="14">
                  <c:v>1</c:v>
                </c:pt>
                <c:pt idx="15">
                  <c:v>-0.5</c:v>
                </c:pt>
                <c:pt idx="16">
                  <c:v>-0.7</c:v>
                </c:pt>
                <c:pt idx="17">
                  <c:v>0</c:v>
                </c:pt>
                <c:pt idx="18">
                  <c:v>0.5</c:v>
                </c:pt>
                <c:pt idx="19">
                  <c:v>0.9</c:v>
                </c:pt>
                <c:pt idx="20">
                  <c:v>1</c:v>
                </c:pt>
                <c:pt idx="21">
                  <c:v>0.8</c:v>
                </c:pt>
                <c:pt idx="22">
                  <c:v>0.9</c:v>
                </c:pt>
                <c:pt idx="23">
                  <c:v>1.1000000000000001</c:v>
                </c:pt>
                <c:pt idx="24">
                  <c:v>1.2</c:v>
                </c:pt>
                <c:pt idx="25">
                  <c:v>1.6</c:v>
                </c:pt>
                <c:pt idx="26">
                  <c:v>2.8</c:v>
                </c:pt>
                <c:pt idx="27">
                  <c:v>4.8</c:v>
                </c:pt>
                <c:pt idx="28">
                  <c:v>5.9</c:v>
                </c:pt>
                <c:pt idx="29">
                  <c:v>6.3</c:v>
                </c:pt>
                <c:pt idx="30">
                  <c:v>6.2</c:v>
                </c:pt>
                <c:pt idx="31">
                  <c:v>6.1</c:v>
                </c:pt>
                <c:pt idx="32">
                  <c:v>6.1</c:v>
                </c:pt>
                <c:pt idx="33">
                  <c:v>7.1</c:v>
                </c:pt>
                <c:pt idx="34">
                  <c:v>7.8</c:v>
                </c:pt>
                <c:pt idx="35">
                  <c:v>8</c:v>
                </c:pt>
                <c:pt idx="36">
                  <c:v>8.5</c:v>
                </c:pt>
                <c:pt idx="37">
                  <c:v>8.9</c:v>
                </c:pt>
                <c:pt idx="38">
                  <c:v>9.8000000000000007</c:v>
                </c:pt>
                <c:pt idx="39">
                  <c:v>9.3000000000000007</c:v>
                </c:pt>
                <c:pt idx="40">
                  <c:v>9.6</c:v>
                </c:pt>
                <c:pt idx="41">
                  <c:v>10.1</c:v>
                </c:pt>
                <c:pt idx="42">
                  <c:v>9.3000000000000007</c:v>
                </c:pt>
                <c:pt idx="43">
                  <c:v>8.8000000000000007</c:v>
                </c:pt>
                <c:pt idx="44">
                  <c:v>8.6999999999999993</c:v>
                </c:pt>
                <c:pt idx="45">
                  <c:v>8</c:v>
                </c:pt>
                <c:pt idx="46">
                  <c:v>7.1</c:v>
                </c:pt>
                <c:pt idx="47">
                  <c:v>6.1</c:v>
                </c:pt>
                <c:pt idx="48">
                  <c:v>6</c:v>
                </c:pt>
                <c:pt idx="49">
                  <c:v>5.3</c:v>
                </c:pt>
                <c:pt idx="50">
                  <c:v>3.9</c:v>
                </c:pt>
                <c:pt idx="51">
                  <c:v>3.8</c:v>
                </c:pt>
                <c:pt idx="52">
                  <c:v>2.7</c:v>
                </c:pt>
                <c:pt idx="5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512-47F2-BD60-49A2D9402195}"/>
            </c:ext>
          </c:extLst>
        </c:ser>
        <c:ser>
          <c:idx val="8"/>
          <c:order val="8"/>
          <c:tx>
            <c:strRef>
              <c:f>'34. evolution IPHC'!$A$17</c:f>
              <c:strCache>
                <c:ptCount val="1"/>
                <c:pt idx="0">
                  <c:v>UE 27  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'34. evolution IPHC'!$B$8:$BC$8</c:f>
              <c:strCache>
                <c:ptCount val="54"/>
                <c:pt idx="0">
                  <c:v>Janv-2019</c:v>
                </c:pt>
                <c:pt idx="1">
                  <c:v>Févr-2019</c:v>
                </c:pt>
                <c:pt idx="2">
                  <c:v>Mars-2019</c:v>
                </c:pt>
                <c:pt idx="3">
                  <c:v>Avr-2019</c:v>
                </c:pt>
                <c:pt idx="4">
                  <c:v>Mai-2019</c:v>
                </c:pt>
                <c:pt idx="5">
                  <c:v>Juin-2019</c:v>
                </c:pt>
                <c:pt idx="6">
                  <c:v>Juil-2019</c:v>
                </c:pt>
                <c:pt idx="7">
                  <c:v>Août-2019</c:v>
                </c:pt>
                <c:pt idx="8">
                  <c:v>Sept-2019</c:v>
                </c:pt>
                <c:pt idx="9">
                  <c:v>Oct-2019</c:v>
                </c:pt>
                <c:pt idx="10">
                  <c:v>Nov-2019</c:v>
                </c:pt>
                <c:pt idx="11">
                  <c:v>Déc-2019</c:v>
                </c:pt>
                <c:pt idx="12">
                  <c:v>Janv-2020</c:v>
                </c:pt>
                <c:pt idx="13">
                  <c:v>Févr-2020</c:v>
                </c:pt>
                <c:pt idx="14">
                  <c:v>Mars-2020</c:v>
                </c:pt>
                <c:pt idx="15">
                  <c:v>Avr-2020</c:v>
                </c:pt>
                <c:pt idx="16">
                  <c:v>Mai-2020</c:v>
                </c:pt>
                <c:pt idx="17">
                  <c:v>Juin-2020</c:v>
                </c:pt>
                <c:pt idx="18">
                  <c:v>Juil-2020</c:v>
                </c:pt>
                <c:pt idx="19">
                  <c:v>Août-2020</c:v>
                </c:pt>
                <c:pt idx="20">
                  <c:v>Sept-2020</c:v>
                </c:pt>
                <c:pt idx="21">
                  <c:v>Oct-2020</c:v>
                </c:pt>
                <c:pt idx="22">
                  <c:v>Nov-2020</c:v>
                </c:pt>
                <c:pt idx="23">
                  <c:v>Déc-2020</c:v>
                </c:pt>
                <c:pt idx="24">
                  <c:v>Janv-2021</c:v>
                </c:pt>
                <c:pt idx="25">
                  <c:v>Févr-2021</c:v>
                </c:pt>
                <c:pt idx="26">
                  <c:v>Mars-2021</c:v>
                </c:pt>
                <c:pt idx="27">
                  <c:v>Avr-2021</c:v>
                </c:pt>
                <c:pt idx="28">
                  <c:v>Mai-2021</c:v>
                </c:pt>
                <c:pt idx="29">
                  <c:v>Juin-2021</c:v>
                </c:pt>
                <c:pt idx="30">
                  <c:v>Juil-2021</c:v>
                </c:pt>
                <c:pt idx="31">
                  <c:v>Août-2021</c:v>
                </c:pt>
                <c:pt idx="32">
                  <c:v>Sept-2021</c:v>
                </c:pt>
                <c:pt idx="33">
                  <c:v>Oct-2021</c:v>
                </c:pt>
                <c:pt idx="34">
                  <c:v>Nov-2021</c:v>
                </c:pt>
                <c:pt idx="35">
                  <c:v>Déc-2021</c:v>
                </c:pt>
                <c:pt idx="36">
                  <c:v>Janv-2022</c:v>
                </c:pt>
                <c:pt idx="37">
                  <c:v>Févr-2022</c:v>
                </c:pt>
                <c:pt idx="38">
                  <c:v>Mars-2022</c:v>
                </c:pt>
                <c:pt idx="39">
                  <c:v>Avr-2022</c:v>
                </c:pt>
                <c:pt idx="40">
                  <c:v>Mai-2022</c:v>
                </c:pt>
                <c:pt idx="41">
                  <c:v>Juin-2022</c:v>
                </c:pt>
                <c:pt idx="42">
                  <c:v>Juil-2022</c:v>
                </c:pt>
                <c:pt idx="43">
                  <c:v>Août-2022</c:v>
                </c:pt>
                <c:pt idx="44">
                  <c:v>Sept-2022</c:v>
                </c:pt>
                <c:pt idx="45">
                  <c:v>Oct-2022</c:v>
                </c:pt>
                <c:pt idx="46">
                  <c:v>Nov-2022</c:v>
                </c:pt>
                <c:pt idx="47">
                  <c:v>Déc-2022</c:v>
                </c:pt>
                <c:pt idx="48">
                  <c:v>Janv-2023</c:v>
                </c:pt>
                <c:pt idx="49">
                  <c:v>Févr-2023</c:v>
                </c:pt>
                <c:pt idx="50">
                  <c:v>Mars-2023</c:v>
                </c:pt>
                <c:pt idx="51">
                  <c:v>Avr-2023</c:v>
                </c:pt>
                <c:pt idx="52">
                  <c:v>Mai-2023</c:v>
                </c:pt>
                <c:pt idx="53">
                  <c:v>Juin-2023</c:v>
                </c:pt>
              </c:strCache>
            </c:strRef>
          </c:cat>
          <c:val>
            <c:numRef>
              <c:f>'34. evolution IPHC'!$B$17:$BC$17</c:f>
              <c:numCache>
                <c:formatCode>#\ ##0.00_ ;\-#\ ##0.00\ </c:formatCode>
                <c:ptCount val="54"/>
                <c:pt idx="0">
                  <c:v>1.4</c:v>
                </c:pt>
                <c:pt idx="1">
                  <c:v>1.6</c:v>
                </c:pt>
                <c:pt idx="2">
                  <c:v>1.6</c:v>
                </c:pt>
                <c:pt idx="3">
                  <c:v>1.9</c:v>
                </c:pt>
                <c:pt idx="4">
                  <c:v>1.5</c:v>
                </c:pt>
                <c:pt idx="5">
                  <c:v>1.5</c:v>
                </c:pt>
                <c:pt idx="6">
                  <c:v>1.3</c:v>
                </c:pt>
                <c:pt idx="7">
                  <c:v>1.3</c:v>
                </c:pt>
                <c:pt idx="8">
                  <c:v>1.1000000000000001</c:v>
                </c:pt>
                <c:pt idx="9">
                  <c:v>1</c:v>
                </c:pt>
                <c:pt idx="10">
                  <c:v>1.3</c:v>
                </c:pt>
                <c:pt idx="11">
                  <c:v>1.6</c:v>
                </c:pt>
                <c:pt idx="12">
                  <c:v>1.7</c:v>
                </c:pt>
                <c:pt idx="13">
                  <c:v>1.6</c:v>
                </c:pt>
                <c:pt idx="14">
                  <c:v>1.1000000000000001</c:v>
                </c:pt>
                <c:pt idx="15">
                  <c:v>0.6</c:v>
                </c:pt>
                <c:pt idx="16">
                  <c:v>0.5</c:v>
                </c:pt>
                <c:pt idx="17">
                  <c:v>0.7</c:v>
                </c:pt>
                <c:pt idx="18">
                  <c:v>0.8</c:v>
                </c:pt>
                <c:pt idx="19">
                  <c:v>0.4</c:v>
                </c:pt>
                <c:pt idx="20">
                  <c:v>0.2</c:v>
                </c:pt>
                <c:pt idx="21">
                  <c:v>0.2</c:v>
                </c:pt>
                <c:pt idx="22">
                  <c:v>0.2</c:v>
                </c:pt>
                <c:pt idx="23">
                  <c:v>0.2</c:v>
                </c:pt>
                <c:pt idx="24">
                  <c:v>1.2</c:v>
                </c:pt>
                <c:pt idx="25">
                  <c:v>1.3</c:v>
                </c:pt>
                <c:pt idx="26">
                  <c:v>1.7</c:v>
                </c:pt>
                <c:pt idx="27">
                  <c:v>2</c:v>
                </c:pt>
                <c:pt idx="28">
                  <c:v>2.2999999999999998</c:v>
                </c:pt>
                <c:pt idx="29">
                  <c:v>2.2000000000000002</c:v>
                </c:pt>
                <c:pt idx="30">
                  <c:v>2.5</c:v>
                </c:pt>
                <c:pt idx="31">
                  <c:v>3.2</c:v>
                </c:pt>
                <c:pt idx="32">
                  <c:v>3.6</c:v>
                </c:pt>
                <c:pt idx="33">
                  <c:v>4.4000000000000004</c:v>
                </c:pt>
                <c:pt idx="34">
                  <c:v>5.2</c:v>
                </c:pt>
                <c:pt idx="35">
                  <c:v>5.3</c:v>
                </c:pt>
                <c:pt idx="36">
                  <c:v>5.6</c:v>
                </c:pt>
                <c:pt idx="37">
                  <c:v>6.2</c:v>
                </c:pt>
                <c:pt idx="38">
                  <c:v>7.8</c:v>
                </c:pt>
                <c:pt idx="39">
                  <c:v>8.1</c:v>
                </c:pt>
                <c:pt idx="40">
                  <c:v>8.8000000000000007</c:v>
                </c:pt>
                <c:pt idx="41">
                  <c:v>9.6</c:v>
                </c:pt>
                <c:pt idx="42">
                  <c:v>9.8000000000000007</c:v>
                </c:pt>
                <c:pt idx="43">
                  <c:v>10.1</c:v>
                </c:pt>
                <c:pt idx="44">
                  <c:v>10.9</c:v>
                </c:pt>
                <c:pt idx="45">
                  <c:v>11.5</c:v>
                </c:pt>
                <c:pt idx="46">
                  <c:v>11.1</c:v>
                </c:pt>
                <c:pt idx="47">
                  <c:v>10.4</c:v>
                </c:pt>
                <c:pt idx="48">
                  <c:v>10</c:v>
                </c:pt>
                <c:pt idx="49">
                  <c:v>9.9</c:v>
                </c:pt>
                <c:pt idx="50">
                  <c:v>8.3000000000000007</c:v>
                </c:pt>
                <c:pt idx="51">
                  <c:v>8.1</c:v>
                </c:pt>
                <c:pt idx="52">
                  <c:v>7.1</c:v>
                </c:pt>
                <c:pt idx="5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512-47F2-BD60-49A2D9402195}"/>
            </c:ext>
          </c:extLst>
        </c:ser>
        <c:ser>
          <c:idx val="9"/>
          <c:order val="9"/>
          <c:tx>
            <c:strRef>
              <c:f>'34. evolution IPHC'!$A$18</c:f>
              <c:strCache>
                <c:ptCount val="1"/>
                <c:pt idx="0">
                  <c:v>Zone euro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'34. evolution IPHC'!$B$8:$BC$8</c:f>
              <c:strCache>
                <c:ptCount val="54"/>
                <c:pt idx="0">
                  <c:v>Janv-2019</c:v>
                </c:pt>
                <c:pt idx="1">
                  <c:v>Févr-2019</c:v>
                </c:pt>
                <c:pt idx="2">
                  <c:v>Mars-2019</c:v>
                </c:pt>
                <c:pt idx="3">
                  <c:v>Avr-2019</c:v>
                </c:pt>
                <c:pt idx="4">
                  <c:v>Mai-2019</c:v>
                </c:pt>
                <c:pt idx="5">
                  <c:v>Juin-2019</c:v>
                </c:pt>
                <c:pt idx="6">
                  <c:v>Juil-2019</c:v>
                </c:pt>
                <c:pt idx="7">
                  <c:v>Août-2019</c:v>
                </c:pt>
                <c:pt idx="8">
                  <c:v>Sept-2019</c:v>
                </c:pt>
                <c:pt idx="9">
                  <c:v>Oct-2019</c:v>
                </c:pt>
                <c:pt idx="10">
                  <c:v>Nov-2019</c:v>
                </c:pt>
                <c:pt idx="11">
                  <c:v>Déc-2019</c:v>
                </c:pt>
                <c:pt idx="12">
                  <c:v>Janv-2020</c:v>
                </c:pt>
                <c:pt idx="13">
                  <c:v>Févr-2020</c:v>
                </c:pt>
                <c:pt idx="14">
                  <c:v>Mars-2020</c:v>
                </c:pt>
                <c:pt idx="15">
                  <c:v>Avr-2020</c:v>
                </c:pt>
                <c:pt idx="16">
                  <c:v>Mai-2020</c:v>
                </c:pt>
                <c:pt idx="17">
                  <c:v>Juin-2020</c:v>
                </c:pt>
                <c:pt idx="18">
                  <c:v>Juil-2020</c:v>
                </c:pt>
                <c:pt idx="19">
                  <c:v>Août-2020</c:v>
                </c:pt>
                <c:pt idx="20">
                  <c:v>Sept-2020</c:v>
                </c:pt>
                <c:pt idx="21">
                  <c:v>Oct-2020</c:v>
                </c:pt>
                <c:pt idx="22">
                  <c:v>Nov-2020</c:v>
                </c:pt>
                <c:pt idx="23">
                  <c:v>Déc-2020</c:v>
                </c:pt>
                <c:pt idx="24">
                  <c:v>Janv-2021</c:v>
                </c:pt>
                <c:pt idx="25">
                  <c:v>Févr-2021</c:v>
                </c:pt>
                <c:pt idx="26">
                  <c:v>Mars-2021</c:v>
                </c:pt>
                <c:pt idx="27">
                  <c:v>Avr-2021</c:v>
                </c:pt>
                <c:pt idx="28">
                  <c:v>Mai-2021</c:v>
                </c:pt>
                <c:pt idx="29">
                  <c:v>Juin-2021</c:v>
                </c:pt>
                <c:pt idx="30">
                  <c:v>Juil-2021</c:v>
                </c:pt>
                <c:pt idx="31">
                  <c:v>Août-2021</c:v>
                </c:pt>
                <c:pt idx="32">
                  <c:v>Sept-2021</c:v>
                </c:pt>
                <c:pt idx="33">
                  <c:v>Oct-2021</c:v>
                </c:pt>
                <c:pt idx="34">
                  <c:v>Nov-2021</c:v>
                </c:pt>
                <c:pt idx="35">
                  <c:v>Déc-2021</c:v>
                </c:pt>
                <c:pt idx="36">
                  <c:v>Janv-2022</c:v>
                </c:pt>
                <c:pt idx="37">
                  <c:v>Févr-2022</c:v>
                </c:pt>
                <c:pt idx="38">
                  <c:v>Mars-2022</c:v>
                </c:pt>
                <c:pt idx="39">
                  <c:v>Avr-2022</c:v>
                </c:pt>
                <c:pt idx="40">
                  <c:v>Mai-2022</c:v>
                </c:pt>
                <c:pt idx="41">
                  <c:v>Juin-2022</c:v>
                </c:pt>
                <c:pt idx="42">
                  <c:v>Juil-2022</c:v>
                </c:pt>
                <c:pt idx="43">
                  <c:v>Août-2022</c:v>
                </c:pt>
                <c:pt idx="44">
                  <c:v>Sept-2022</c:v>
                </c:pt>
                <c:pt idx="45">
                  <c:v>Oct-2022</c:v>
                </c:pt>
                <c:pt idx="46">
                  <c:v>Nov-2022</c:v>
                </c:pt>
                <c:pt idx="47">
                  <c:v>Déc-2022</c:v>
                </c:pt>
                <c:pt idx="48">
                  <c:v>Janv-2023</c:v>
                </c:pt>
                <c:pt idx="49">
                  <c:v>Févr-2023</c:v>
                </c:pt>
                <c:pt idx="50">
                  <c:v>Mars-2023</c:v>
                </c:pt>
                <c:pt idx="51">
                  <c:v>Avr-2023</c:v>
                </c:pt>
                <c:pt idx="52">
                  <c:v>Mai-2023</c:v>
                </c:pt>
                <c:pt idx="53">
                  <c:v>Juin-2023</c:v>
                </c:pt>
              </c:strCache>
            </c:strRef>
          </c:cat>
          <c:val>
            <c:numRef>
              <c:f>'34. evolution IPHC'!$B$18:$BC$18</c:f>
              <c:numCache>
                <c:formatCode>#\ ##0.00_ ;\-#\ ##0.00\ </c:formatCode>
                <c:ptCount val="54"/>
                <c:pt idx="0">
                  <c:v>1.4</c:v>
                </c:pt>
                <c:pt idx="1">
                  <c:v>1.5</c:v>
                </c:pt>
                <c:pt idx="2">
                  <c:v>1.4</c:v>
                </c:pt>
                <c:pt idx="3">
                  <c:v>1.7</c:v>
                </c:pt>
                <c:pt idx="4">
                  <c:v>1.2</c:v>
                </c:pt>
                <c:pt idx="5">
                  <c:v>1.3</c:v>
                </c:pt>
                <c:pt idx="6">
                  <c:v>1</c:v>
                </c:pt>
                <c:pt idx="7">
                  <c:v>1</c:v>
                </c:pt>
                <c:pt idx="8">
                  <c:v>0.8</c:v>
                </c:pt>
                <c:pt idx="9">
                  <c:v>0.7</c:v>
                </c:pt>
                <c:pt idx="10">
                  <c:v>1</c:v>
                </c:pt>
                <c:pt idx="11">
                  <c:v>1.3</c:v>
                </c:pt>
                <c:pt idx="12">
                  <c:v>1.4</c:v>
                </c:pt>
                <c:pt idx="13">
                  <c:v>1.2</c:v>
                </c:pt>
                <c:pt idx="14">
                  <c:v>0.7</c:v>
                </c:pt>
                <c:pt idx="15">
                  <c:v>0.3</c:v>
                </c:pt>
                <c:pt idx="16">
                  <c:v>0.1</c:v>
                </c:pt>
                <c:pt idx="17">
                  <c:v>0.3</c:v>
                </c:pt>
                <c:pt idx="18">
                  <c:v>0.4</c:v>
                </c:pt>
                <c:pt idx="19">
                  <c:v>-0.2</c:v>
                </c:pt>
                <c:pt idx="20">
                  <c:v>-0.3</c:v>
                </c:pt>
                <c:pt idx="21">
                  <c:v>-0.3</c:v>
                </c:pt>
                <c:pt idx="22">
                  <c:v>-0.3</c:v>
                </c:pt>
                <c:pt idx="23">
                  <c:v>-0.3</c:v>
                </c:pt>
                <c:pt idx="24">
                  <c:v>0.9</c:v>
                </c:pt>
                <c:pt idx="25">
                  <c:v>0.9</c:v>
                </c:pt>
                <c:pt idx="26">
                  <c:v>1.3</c:v>
                </c:pt>
                <c:pt idx="27">
                  <c:v>1.6</c:v>
                </c:pt>
                <c:pt idx="28">
                  <c:v>2</c:v>
                </c:pt>
                <c:pt idx="29">
                  <c:v>1.9</c:v>
                </c:pt>
                <c:pt idx="30">
                  <c:v>2.2000000000000002</c:v>
                </c:pt>
                <c:pt idx="31">
                  <c:v>3</c:v>
                </c:pt>
                <c:pt idx="32">
                  <c:v>3.4</c:v>
                </c:pt>
                <c:pt idx="33">
                  <c:v>4.0999999999999996</c:v>
                </c:pt>
                <c:pt idx="34">
                  <c:v>4.9000000000000004</c:v>
                </c:pt>
                <c:pt idx="35">
                  <c:v>5</c:v>
                </c:pt>
                <c:pt idx="36">
                  <c:v>5.0999999999999996</c:v>
                </c:pt>
                <c:pt idx="37">
                  <c:v>5.9</c:v>
                </c:pt>
                <c:pt idx="38">
                  <c:v>7.4</c:v>
                </c:pt>
                <c:pt idx="39">
                  <c:v>7.5</c:v>
                </c:pt>
                <c:pt idx="40">
                  <c:v>8.1</c:v>
                </c:pt>
                <c:pt idx="41">
                  <c:v>8.6999999999999993</c:v>
                </c:pt>
                <c:pt idx="42">
                  <c:v>8.9</c:v>
                </c:pt>
                <c:pt idx="43">
                  <c:v>9.1999999999999993</c:v>
                </c:pt>
                <c:pt idx="44">
                  <c:v>9.9</c:v>
                </c:pt>
                <c:pt idx="45">
                  <c:v>10.6</c:v>
                </c:pt>
                <c:pt idx="46">
                  <c:v>10.1</c:v>
                </c:pt>
                <c:pt idx="47">
                  <c:v>9.1999999999999993</c:v>
                </c:pt>
                <c:pt idx="48">
                  <c:v>8.6999999999999993</c:v>
                </c:pt>
                <c:pt idx="49">
                  <c:v>8.5</c:v>
                </c:pt>
                <c:pt idx="50">
                  <c:v>6.9</c:v>
                </c:pt>
                <c:pt idx="51">
                  <c:v>7</c:v>
                </c:pt>
                <c:pt idx="52">
                  <c:v>6.1</c:v>
                </c:pt>
                <c:pt idx="5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512-47F2-BD60-49A2D94021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86287168"/>
        <c:axId val="1"/>
      </c:lineChart>
      <c:catAx>
        <c:axId val="1586287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8628716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800" b="0" i="0" baseline="0">
                <a:effectLst/>
              </a:rPr>
              <a:t>Evolution des prix de l'énergie (en % glissement annuel, indices des prix harmonisés)</a:t>
            </a:r>
            <a:endParaRPr lang="fr-FR">
              <a:effectLst/>
            </a:endParaRP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'35. evolution IPHC énergie'!$A$51</c:f>
              <c:strCache>
                <c:ptCount val="1"/>
                <c:pt idx="0">
                  <c:v>France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('35. evolution IPHC énergie'!$AL$50,'35. evolution IPHC énergie'!$AN$50:$CM$50)</c:f>
              <c:strCache>
                <c:ptCount val="53"/>
                <c:pt idx="0">
                  <c:v>Janv-2019</c:v>
                </c:pt>
                <c:pt idx="1">
                  <c:v>Mars-2019</c:v>
                </c:pt>
                <c:pt idx="2">
                  <c:v>Avr-2019</c:v>
                </c:pt>
                <c:pt idx="3">
                  <c:v>Mai-2019</c:v>
                </c:pt>
                <c:pt idx="4">
                  <c:v>Juin-2019</c:v>
                </c:pt>
                <c:pt idx="5">
                  <c:v>Juil-2019</c:v>
                </c:pt>
                <c:pt idx="6">
                  <c:v>Août-2019</c:v>
                </c:pt>
                <c:pt idx="7">
                  <c:v>Sept-2019</c:v>
                </c:pt>
                <c:pt idx="8">
                  <c:v>Oct-2019</c:v>
                </c:pt>
                <c:pt idx="9">
                  <c:v>Nov-2019</c:v>
                </c:pt>
                <c:pt idx="10">
                  <c:v>Déc-2019</c:v>
                </c:pt>
                <c:pt idx="11">
                  <c:v>Janv-2020</c:v>
                </c:pt>
                <c:pt idx="12">
                  <c:v>Févr-2020</c:v>
                </c:pt>
                <c:pt idx="13">
                  <c:v>Mars-2020</c:v>
                </c:pt>
                <c:pt idx="14">
                  <c:v>Avr-2020</c:v>
                </c:pt>
                <c:pt idx="15">
                  <c:v>Mai-2020</c:v>
                </c:pt>
                <c:pt idx="16">
                  <c:v>Juin-2020</c:v>
                </c:pt>
                <c:pt idx="17">
                  <c:v>Juil-2020</c:v>
                </c:pt>
                <c:pt idx="18">
                  <c:v>Août-2020</c:v>
                </c:pt>
                <c:pt idx="19">
                  <c:v>Sept-2020</c:v>
                </c:pt>
                <c:pt idx="20">
                  <c:v>Oct-2020</c:v>
                </c:pt>
                <c:pt idx="21">
                  <c:v>Nov-2020</c:v>
                </c:pt>
                <c:pt idx="22">
                  <c:v>Déc-2020</c:v>
                </c:pt>
                <c:pt idx="23">
                  <c:v>Janv-2021</c:v>
                </c:pt>
                <c:pt idx="24">
                  <c:v>Févr-2021</c:v>
                </c:pt>
                <c:pt idx="25">
                  <c:v>Mars-2021</c:v>
                </c:pt>
                <c:pt idx="26">
                  <c:v>Avr-2021</c:v>
                </c:pt>
                <c:pt idx="27">
                  <c:v>Mai-2021</c:v>
                </c:pt>
                <c:pt idx="28">
                  <c:v>Juin-2021</c:v>
                </c:pt>
                <c:pt idx="29">
                  <c:v>Juil-2021</c:v>
                </c:pt>
                <c:pt idx="30">
                  <c:v>Août-2021</c:v>
                </c:pt>
                <c:pt idx="31">
                  <c:v>Sept-2021</c:v>
                </c:pt>
                <c:pt idx="32">
                  <c:v>Oct-2021</c:v>
                </c:pt>
                <c:pt idx="33">
                  <c:v>Nov-2021</c:v>
                </c:pt>
                <c:pt idx="34">
                  <c:v>Déc-2021</c:v>
                </c:pt>
                <c:pt idx="35">
                  <c:v>Janv-2022</c:v>
                </c:pt>
                <c:pt idx="36">
                  <c:v>Févr-2022</c:v>
                </c:pt>
                <c:pt idx="37">
                  <c:v>Mars-2022</c:v>
                </c:pt>
                <c:pt idx="38">
                  <c:v>Avr-2022</c:v>
                </c:pt>
                <c:pt idx="39">
                  <c:v>Mai-2022</c:v>
                </c:pt>
                <c:pt idx="40">
                  <c:v>Juin-2022</c:v>
                </c:pt>
                <c:pt idx="41">
                  <c:v>Juil-2022</c:v>
                </c:pt>
                <c:pt idx="42">
                  <c:v>Août-2022</c:v>
                </c:pt>
                <c:pt idx="43">
                  <c:v>Sept-2022</c:v>
                </c:pt>
                <c:pt idx="44">
                  <c:v>Oct-2022</c:v>
                </c:pt>
                <c:pt idx="45">
                  <c:v>Nov-2022</c:v>
                </c:pt>
                <c:pt idx="46">
                  <c:v>Déc-2022</c:v>
                </c:pt>
                <c:pt idx="47">
                  <c:v>Janv-2023</c:v>
                </c:pt>
                <c:pt idx="48">
                  <c:v>Févr-2023</c:v>
                </c:pt>
                <c:pt idx="49">
                  <c:v>Mars-2023</c:v>
                </c:pt>
                <c:pt idx="50">
                  <c:v>Avr-2023</c:v>
                </c:pt>
                <c:pt idx="51">
                  <c:v>Mai-2023</c:v>
                </c:pt>
                <c:pt idx="52">
                  <c:v>Juin-2023</c:v>
                </c:pt>
              </c:strCache>
            </c:strRef>
          </c:cat>
          <c:val>
            <c:numRef>
              <c:f>('35. evolution IPHC énergie'!$AL$51,'35. evolution IPHC énergie'!$AN$51:$CM$51)</c:f>
              <c:numCache>
                <c:formatCode>#\ ##0.00_ ;\-#\ ##0.00\ </c:formatCode>
                <c:ptCount val="53"/>
                <c:pt idx="0">
                  <c:v>2</c:v>
                </c:pt>
                <c:pt idx="1">
                  <c:v>5.0999999999999996</c:v>
                </c:pt>
                <c:pt idx="2">
                  <c:v>4.8</c:v>
                </c:pt>
                <c:pt idx="3">
                  <c:v>3.4</c:v>
                </c:pt>
                <c:pt idx="4">
                  <c:v>2.4</c:v>
                </c:pt>
                <c:pt idx="5">
                  <c:v>0.8</c:v>
                </c:pt>
                <c:pt idx="6">
                  <c:v>0.7</c:v>
                </c:pt>
                <c:pt idx="7">
                  <c:v>0.1</c:v>
                </c:pt>
                <c:pt idx="8">
                  <c:v>-1.7</c:v>
                </c:pt>
                <c:pt idx="9">
                  <c:v>-0.7</c:v>
                </c:pt>
                <c:pt idx="10">
                  <c:v>2.4</c:v>
                </c:pt>
                <c:pt idx="11">
                  <c:v>4.2</c:v>
                </c:pt>
                <c:pt idx="12">
                  <c:v>0.9</c:v>
                </c:pt>
                <c:pt idx="13">
                  <c:v>-4</c:v>
                </c:pt>
                <c:pt idx="14">
                  <c:v>-8.5</c:v>
                </c:pt>
                <c:pt idx="15">
                  <c:v>-10.9</c:v>
                </c:pt>
                <c:pt idx="16">
                  <c:v>-9.1999999999999993</c:v>
                </c:pt>
                <c:pt idx="17">
                  <c:v>-7.4</c:v>
                </c:pt>
                <c:pt idx="18">
                  <c:v>-7.1</c:v>
                </c:pt>
                <c:pt idx="19">
                  <c:v>-7.9</c:v>
                </c:pt>
                <c:pt idx="20">
                  <c:v>-7.7</c:v>
                </c:pt>
                <c:pt idx="21">
                  <c:v>-7.7</c:v>
                </c:pt>
                <c:pt idx="22">
                  <c:v>-6.9</c:v>
                </c:pt>
                <c:pt idx="23">
                  <c:v>-5.8</c:v>
                </c:pt>
                <c:pt idx="24">
                  <c:v>-1.6</c:v>
                </c:pt>
                <c:pt idx="25">
                  <c:v>4.5999999999999996</c:v>
                </c:pt>
                <c:pt idx="26">
                  <c:v>8.6</c:v>
                </c:pt>
                <c:pt idx="27">
                  <c:v>11.5</c:v>
                </c:pt>
                <c:pt idx="28">
                  <c:v>10.9</c:v>
                </c:pt>
                <c:pt idx="29">
                  <c:v>12.3</c:v>
                </c:pt>
                <c:pt idx="30">
                  <c:v>12.7</c:v>
                </c:pt>
                <c:pt idx="31">
                  <c:v>15</c:v>
                </c:pt>
                <c:pt idx="32">
                  <c:v>20.2</c:v>
                </c:pt>
                <c:pt idx="33">
                  <c:v>21.9</c:v>
                </c:pt>
                <c:pt idx="34">
                  <c:v>19.3</c:v>
                </c:pt>
                <c:pt idx="35">
                  <c:v>20.5</c:v>
                </c:pt>
                <c:pt idx="36">
                  <c:v>22</c:v>
                </c:pt>
                <c:pt idx="37">
                  <c:v>29.8</c:v>
                </c:pt>
                <c:pt idx="38">
                  <c:v>27.1</c:v>
                </c:pt>
                <c:pt idx="39">
                  <c:v>28.8</c:v>
                </c:pt>
                <c:pt idx="40">
                  <c:v>33.799999999999997</c:v>
                </c:pt>
                <c:pt idx="41">
                  <c:v>28.9</c:v>
                </c:pt>
                <c:pt idx="42">
                  <c:v>23.3</c:v>
                </c:pt>
                <c:pt idx="43">
                  <c:v>18.8</c:v>
                </c:pt>
                <c:pt idx="44">
                  <c:v>20</c:v>
                </c:pt>
                <c:pt idx="45">
                  <c:v>19</c:v>
                </c:pt>
                <c:pt idx="46">
                  <c:v>15.3</c:v>
                </c:pt>
                <c:pt idx="47">
                  <c:v>16.399999999999999</c:v>
                </c:pt>
                <c:pt idx="48">
                  <c:v>14</c:v>
                </c:pt>
                <c:pt idx="49">
                  <c:v>5.2</c:v>
                </c:pt>
                <c:pt idx="50">
                  <c:v>7.1</c:v>
                </c:pt>
                <c:pt idx="51">
                  <c:v>2.1</c:v>
                </c:pt>
                <c:pt idx="52">
                  <c:v>-2.7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06-4DA3-857C-52181652C007}"/>
            </c:ext>
          </c:extLst>
        </c:ser>
        <c:ser>
          <c:idx val="1"/>
          <c:order val="1"/>
          <c:tx>
            <c:strRef>
              <c:f>'35. evolution IPHC énergie'!$A$52</c:f>
              <c:strCache>
                <c:ptCount val="1"/>
                <c:pt idx="0">
                  <c:v>Allemagne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('35. evolution IPHC énergie'!$AL$50,'35. evolution IPHC énergie'!$AN$50:$CM$50)</c:f>
              <c:strCache>
                <c:ptCount val="53"/>
                <c:pt idx="0">
                  <c:v>Janv-2019</c:v>
                </c:pt>
                <c:pt idx="1">
                  <c:v>Mars-2019</c:v>
                </c:pt>
                <c:pt idx="2">
                  <c:v>Avr-2019</c:v>
                </c:pt>
                <c:pt idx="3">
                  <c:v>Mai-2019</c:v>
                </c:pt>
                <c:pt idx="4">
                  <c:v>Juin-2019</c:v>
                </c:pt>
                <c:pt idx="5">
                  <c:v>Juil-2019</c:v>
                </c:pt>
                <c:pt idx="6">
                  <c:v>Août-2019</c:v>
                </c:pt>
                <c:pt idx="7">
                  <c:v>Sept-2019</c:v>
                </c:pt>
                <c:pt idx="8">
                  <c:v>Oct-2019</c:v>
                </c:pt>
                <c:pt idx="9">
                  <c:v>Nov-2019</c:v>
                </c:pt>
                <c:pt idx="10">
                  <c:v>Déc-2019</c:v>
                </c:pt>
                <c:pt idx="11">
                  <c:v>Janv-2020</c:v>
                </c:pt>
                <c:pt idx="12">
                  <c:v>Févr-2020</c:v>
                </c:pt>
                <c:pt idx="13">
                  <c:v>Mars-2020</c:v>
                </c:pt>
                <c:pt idx="14">
                  <c:v>Avr-2020</c:v>
                </c:pt>
                <c:pt idx="15">
                  <c:v>Mai-2020</c:v>
                </c:pt>
                <c:pt idx="16">
                  <c:v>Juin-2020</c:v>
                </c:pt>
                <c:pt idx="17">
                  <c:v>Juil-2020</c:v>
                </c:pt>
                <c:pt idx="18">
                  <c:v>Août-2020</c:v>
                </c:pt>
                <c:pt idx="19">
                  <c:v>Sept-2020</c:v>
                </c:pt>
                <c:pt idx="20">
                  <c:v>Oct-2020</c:v>
                </c:pt>
                <c:pt idx="21">
                  <c:v>Nov-2020</c:v>
                </c:pt>
                <c:pt idx="22">
                  <c:v>Déc-2020</c:v>
                </c:pt>
                <c:pt idx="23">
                  <c:v>Janv-2021</c:v>
                </c:pt>
                <c:pt idx="24">
                  <c:v>Févr-2021</c:v>
                </c:pt>
                <c:pt idx="25">
                  <c:v>Mars-2021</c:v>
                </c:pt>
                <c:pt idx="26">
                  <c:v>Avr-2021</c:v>
                </c:pt>
                <c:pt idx="27">
                  <c:v>Mai-2021</c:v>
                </c:pt>
                <c:pt idx="28">
                  <c:v>Juin-2021</c:v>
                </c:pt>
                <c:pt idx="29">
                  <c:v>Juil-2021</c:v>
                </c:pt>
                <c:pt idx="30">
                  <c:v>Août-2021</c:v>
                </c:pt>
                <c:pt idx="31">
                  <c:v>Sept-2021</c:v>
                </c:pt>
                <c:pt idx="32">
                  <c:v>Oct-2021</c:v>
                </c:pt>
                <c:pt idx="33">
                  <c:v>Nov-2021</c:v>
                </c:pt>
                <c:pt idx="34">
                  <c:v>Déc-2021</c:v>
                </c:pt>
                <c:pt idx="35">
                  <c:v>Janv-2022</c:v>
                </c:pt>
                <c:pt idx="36">
                  <c:v>Févr-2022</c:v>
                </c:pt>
                <c:pt idx="37">
                  <c:v>Mars-2022</c:v>
                </c:pt>
                <c:pt idx="38">
                  <c:v>Avr-2022</c:v>
                </c:pt>
                <c:pt idx="39">
                  <c:v>Mai-2022</c:v>
                </c:pt>
                <c:pt idx="40">
                  <c:v>Juin-2022</c:v>
                </c:pt>
                <c:pt idx="41">
                  <c:v>Juil-2022</c:v>
                </c:pt>
                <c:pt idx="42">
                  <c:v>Août-2022</c:v>
                </c:pt>
                <c:pt idx="43">
                  <c:v>Sept-2022</c:v>
                </c:pt>
                <c:pt idx="44">
                  <c:v>Oct-2022</c:v>
                </c:pt>
                <c:pt idx="45">
                  <c:v>Nov-2022</c:v>
                </c:pt>
                <c:pt idx="46">
                  <c:v>Déc-2022</c:v>
                </c:pt>
                <c:pt idx="47">
                  <c:v>Janv-2023</c:v>
                </c:pt>
                <c:pt idx="48">
                  <c:v>Févr-2023</c:v>
                </c:pt>
                <c:pt idx="49">
                  <c:v>Mars-2023</c:v>
                </c:pt>
                <c:pt idx="50">
                  <c:v>Avr-2023</c:v>
                </c:pt>
                <c:pt idx="51">
                  <c:v>Mai-2023</c:v>
                </c:pt>
                <c:pt idx="52">
                  <c:v>Juin-2023</c:v>
                </c:pt>
              </c:strCache>
            </c:strRef>
          </c:cat>
          <c:val>
            <c:numRef>
              <c:f>('35. evolution IPHC énergie'!$AL$52,'35. evolution IPHC énergie'!$AN$52:$CM$52)</c:f>
              <c:numCache>
                <c:formatCode>#\ ##0.00_ ;\-#\ ##0.00\ </c:formatCode>
                <c:ptCount val="53"/>
                <c:pt idx="0">
                  <c:v>2.6</c:v>
                </c:pt>
                <c:pt idx="1">
                  <c:v>4.5999999999999996</c:v>
                </c:pt>
                <c:pt idx="2">
                  <c:v>4.9000000000000004</c:v>
                </c:pt>
                <c:pt idx="3">
                  <c:v>4.0999999999999996</c:v>
                </c:pt>
                <c:pt idx="4">
                  <c:v>2.4</c:v>
                </c:pt>
                <c:pt idx="5">
                  <c:v>2.2999999999999998</c:v>
                </c:pt>
                <c:pt idx="6">
                  <c:v>0.7</c:v>
                </c:pt>
                <c:pt idx="7">
                  <c:v>-1.2</c:v>
                </c:pt>
                <c:pt idx="8">
                  <c:v>-2.2000000000000002</c:v>
                </c:pt>
                <c:pt idx="9">
                  <c:v>-4</c:v>
                </c:pt>
                <c:pt idx="10">
                  <c:v>0.1</c:v>
                </c:pt>
                <c:pt idx="11">
                  <c:v>3.3</c:v>
                </c:pt>
                <c:pt idx="12">
                  <c:v>2.2000000000000002</c:v>
                </c:pt>
                <c:pt idx="13">
                  <c:v>-0.8</c:v>
                </c:pt>
                <c:pt idx="14">
                  <c:v>-5.6</c:v>
                </c:pt>
                <c:pt idx="15">
                  <c:v>-8.1999999999999993</c:v>
                </c:pt>
                <c:pt idx="16">
                  <c:v>-5.9</c:v>
                </c:pt>
                <c:pt idx="17">
                  <c:v>-6.4</c:v>
                </c:pt>
                <c:pt idx="18">
                  <c:v>-6</c:v>
                </c:pt>
                <c:pt idx="19">
                  <c:v>-6.6</c:v>
                </c:pt>
                <c:pt idx="20">
                  <c:v>-6.6</c:v>
                </c:pt>
                <c:pt idx="21">
                  <c:v>-7.4</c:v>
                </c:pt>
                <c:pt idx="22">
                  <c:v>-6</c:v>
                </c:pt>
                <c:pt idx="23">
                  <c:v>-2.2000000000000002</c:v>
                </c:pt>
                <c:pt idx="24">
                  <c:v>0.2</c:v>
                </c:pt>
                <c:pt idx="25">
                  <c:v>4.5</c:v>
                </c:pt>
                <c:pt idx="26">
                  <c:v>7.6</c:v>
                </c:pt>
                <c:pt idx="27">
                  <c:v>9.5</c:v>
                </c:pt>
                <c:pt idx="28">
                  <c:v>9</c:v>
                </c:pt>
                <c:pt idx="29">
                  <c:v>11.2</c:v>
                </c:pt>
                <c:pt idx="30">
                  <c:v>12.1</c:v>
                </c:pt>
                <c:pt idx="31">
                  <c:v>13.6</c:v>
                </c:pt>
                <c:pt idx="32">
                  <c:v>18.100000000000001</c:v>
                </c:pt>
                <c:pt idx="33">
                  <c:v>21.6</c:v>
                </c:pt>
                <c:pt idx="34">
                  <c:v>18.100000000000001</c:v>
                </c:pt>
                <c:pt idx="35">
                  <c:v>20.6</c:v>
                </c:pt>
                <c:pt idx="36">
                  <c:v>22.4</c:v>
                </c:pt>
                <c:pt idx="37">
                  <c:v>37.6</c:v>
                </c:pt>
                <c:pt idx="38">
                  <c:v>34.5</c:v>
                </c:pt>
                <c:pt idx="39">
                  <c:v>37.5</c:v>
                </c:pt>
                <c:pt idx="40">
                  <c:v>37.4</c:v>
                </c:pt>
                <c:pt idx="41">
                  <c:v>35.6</c:v>
                </c:pt>
                <c:pt idx="42">
                  <c:v>35.799999999999997</c:v>
                </c:pt>
                <c:pt idx="43">
                  <c:v>44.2</c:v>
                </c:pt>
                <c:pt idx="44">
                  <c:v>43.5</c:v>
                </c:pt>
                <c:pt idx="45">
                  <c:v>40.1</c:v>
                </c:pt>
                <c:pt idx="46">
                  <c:v>25.1</c:v>
                </c:pt>
                <c:pt idx="47">
                  <c:v>25.1</c:v>
                </c:pt>
                <c:pt idx="48">
                  <c:v>21.6</c:v>
                </c:pt>
                <c:pt idx="49">
                  <c:v>6.1</c:v>
                </c:pt>
                <c:pt idx="50">
                  <c:v>9.4</c:v>
                </c:pt>
                <c:pt idx="51">
                  <c:v>5</c:v>
                </c:pt>
                <c:pt idx="52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06-4DA3-857C-52181652C007}"/>
            </c:ext>
          </c:extLst>
        </c:ser>
        <c:ser>
          <c:idx val="2"/>
          <c:order val="2"/>
          <c:tx>
            <c:strRef>
              <c:f>'35. evolution IPHC énergie'!$A$53</c:f>
              <c:strCache>
                <c:ptCount val="1"/>
                <c:pt idx="0">
                  <c:v>Italie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('35. evolution IPHC énergie'!$AL$50,'35. evolution IPHC énergie'!$AN$50:$CM$50)</c:f>
              <c:strCache>
                <c:ptCount val="53"/>
                <c:pt idx="0">
                  <c:v>Janv-2019</c:v>
                </c:pt>
                <c:pt idx="1">
                  <c:v>Mars-2019</c:v>
                </c:pt>
                <c:pt idx="2">
                  <c:v>Avr-2019</c:v>
                </c:pt>
                <c:pt idx="3">
                  <c:v>Mai-2019</c:v>
                </c:pt>
                <c:pt idx="4">
                  <c:v>Juin-2019</c:v>
                </c:pt>
                <c:pt idx="5">
                  <c:v>Juil-2019</c:v>
                </c:pt>
                <c:pt idx="6">
                  <c:v>Août-2019</c:v>
                </c:pt>
                <c:pt idx="7">
                  <c:v>Sept-2019</c:v>
                </c:pt>
                <c:pt idx="8">
                  <c:v>Oct-2019</c:v>
                </c:pt>
                <c:pt idx="9">
                  <c:v>Nov-2019</c:v>
                </c:pt>
                <c:pt idx="10">
                  <c:v>Déc-2019</c:v>
                </c:pt>
                <c:pt idx="11">
                  <c:v>Janv-2020</c:v>
                </c:pt>
                <c:pt idx="12">
                  <c:v>Févr-2020</c:v>
                </c:pt>
                <c:pt idx="13">
                  <c:v>Mars-2020</c:v>
                </c:pt>
                <c:pt idx="14">
                  <c:v>Avr-2020</c:v>
                </c:pt>
                <c:pt idx="15">
                  <c:v>Mai-2020</c:v>
                </c:pt>
                <c:pt idx="16">
                  <c:v>Juin-2020</c:v>
                </c:pt>
                <c:pt idx="17">
                  <c:v>Juil-2020</c:v>
                </c:pt>
                <c:pt idx="18">
                  <c:v>Août-2020</c:v>
                </c:pt>
                <c:pt idx="19">
                  <c:v>Sept-2020</c:v>
                </c:pt>
                <c:pt idx="20">
                  <c:v>Oct-2020</c:v>
                </c:pt>
                <c:pt idx="21">
                  <c:v>Nov-2020</c:v>
                </c:pt>
                <c:pt idx="22">
                  <c:v>Déc-2020</c:v>
                </c:pt>
                <c:pt idx="23">
                  <c:v>Janv-2021</c:v>
                </c:pt>
                <c:pt idx="24">
                  <c:v>Févr-2021</c:v>
                </c:pt>
                <c:pt idx="25">
                  <c:v>Mars-2021</c:v>
                </c:pt>
                <c:pt idx="26">
                  <c:v>Avr-2021</c:v>
                </c:pt>
                <c:pt idx="27">
                  <c:v>Mai-2021</c:v>
                </c:pt>
                <c:pt idx="28">
                  <c:v>Juin-2021</c:v>
                </c:pt>
                <c:pt idx="29">
                  <c:v>Juil-2021</c:v>
                </c:pt>
                <c:pt idx="30">
                  <c:v>Août-2021</c:v>
                </c:pt>
                <c:pt idx="31">
                  <c:v>Sept-2021</c:v>
                </c:pt>
                <c:pt idx="32">
                  <c:v>Oct-2021</c:v>
                </c:pt>
                <c:pt idx="33">
                  <c:v>Nov-2021</c:v>
                </c:pt>
                <c:pt idx="34">
                  <c:v>Déc-2021</c:v>
                </c:pt>
                <c:pt idx="35">
                  <c:v>Janv-2022</c:v>
                </c:pt>
                <c:pt idx="36">
                  <c:v>Févr-2022</c:v>
                </c:pt>
                <c:pt idx="37">
                  <c:v>Mars-2022</c:v>
                </c:pt>
                <c:pt idx="38">
                  <c:v>Avr-2022</c:v>
                </c:pt>
                <c:pt idx="39">
                  <c:v>Mai-2022</c:v>
                </c:pt>
                <c:pt idx="40">
                  <c:v>Juin-2022</c:v>
                </c:pt>
                <c:pt idx="41">
                  <c:v>Juil-2022</c:v>
                </c:pt>
                <c:pt idx="42">
                  <c:v>Août-2022</c:v>
                </c:pt>
                <c:pt idx="43">
                  <c:v>Sept-2022</c:v>
                </c:pt>
                <c:pt idx="44">
                  <c:v>Oct-2022</c:v>
                </c:pt>
                <c:pt idx="45">
                  <c:v>Nov-2022</c:v>
                </c:pt>
                <c:pt idx="46">
                  <c:v>Déc-2022</c:v>
                </c:pt>
                <c:pt idx="47">
                  <c:v>Janv-2023</c:v>
                </c:pt>
                <c:pt idx="48">
                  <c:v>Févr-2023</c:v>
                </c:pt>
                <c:pt idx="49">
                  <c:v>Mars-2023</c:v>
                </c:pt>
                <c:pt idx="50">
                  <c:v>Avr-2023</c:v>
                </c:pt>
                <c:pt idx="51">
                  <c:v>Mai-2023</c:v>
                </c:pt>
                <c:pt idx="52">
                  <c:v>Juin-2023</c:v>
                </c:pt>
              </c:strCache>
            </c:strRef>
          </c:cat>
          <c:val>
            <c:numRef>
              <c:f>('35. evolution IPHC énergie'!$AL$53,'35. evolution IPHC énergie'!$AN$53:$CM$53)</c:f>
              <c:numCache>
                <c:formatCode>#\ ##0.00_ ;\-#\ ##0.00\ </c:formatCode>
                <c:ptCount val="53"/>
                <c:pt idx="0">
                  <c:v>3.8</c:v>
                </c:pt>
                <c:pt idx="1">
                  <c:v>5.6</c:v>
                </c:pt>
                <c:pt idx="2">
                  <c:v>5</c:v>
                </c:pt>
                <c:pt idx="3">
                  <c:v>4.5</c:v>
                </c:pt>
                <c:pt idx="4">
                  <c:v>2.6</c:v>
                </c:pt>
                <c:pt idx="5">
                  <c:v>-1.9</c:v>
                </c:pt>
                <c:pt idx="6">
                  <c:v>-2</c:v>
                </c:pt>
                <c:pt idx="7">
                  <c:v>-2.9</c:v>
                </c:pt>
                <c:pt idx="8">
                  <c:v>-4.8</c:v>
                </c:pt>
                <c:pt idx="9">
                  <c:v>-4.7</c:v>
                </c:pt>
                <c:pt idx="10">
                  <c:v>-2.2000000000000002</c:v>
                </c:pt>
                <c:pt idx="11">
                  <c:v>-2.1</c:v>
                </c:pt>
                <c:pt idx="12">
                  <c:v>-3.4</c:v>
                </c:pt>
                <c:pt idx="13">
                  <c:v>-5.7</c:v>
                </c:pt>
                <c:pt idx="14">
                  <c:v>-9.9</c:v>
                </c:pt>
                <c:pt idx="15">
                  <c:v>-13.1</c:v>
                </c:pt>
                <c:pt idx="16">
                  <c:v>-12.5</c:v>
                </c:pt>
                <c:pt idx="17">
                  <c:v>-10.6</c:v>
                </c:pt>
                <c:pt idx="18">
                  <c:v>-10.3</c:v>
                </c:pt>
                <c:pt idx="19">
                  <c:v>-10.1</c:v>
                </c:pt>
                <c:pt idx="20">
                  <c:v>-8.9</c:v>
                </c:pt>
                <c:pt idx="21">
                  <c:v>-8.8000000000000007</c:v>
                </c:pt>
                <c:pt idx="22">
                  <c:v>-8</c:v>
                </c:pt>
                <c:pt idx="23">
                  <c:v>-5.0999999999999996</c:v>
                </c:pt>
                <c:pt idx="24">
                  <c:v>-3.2</c:v>
                </c:pt>
                <c:pt idx="25">
                  <c:v>0.3</c:v>
                </c:pt>
                <c:pt idx="26">
                  <c:v>9.8000000000000007</c:v>
                </c:pt>
                <c:pt idx="27">
                  <c:v>14.1</c:v>
                </c:pt>
                <c:pt idx="28">
                  <c:v>14.4</c:v>
                </c:pt>
                <c:pt idx="29">
                  <c:v>18.899999999999999</c:v>
                </c:pt>
                <c:pt idx="30">
                  <c:v>20</c:v>
                </c:pt>
                <c:pt idx="31">
                  <c:v>20.5</c:v>
                </c:pt>
                <c:pt idx="32">
                  <c:v>25.3</c:v>
                </c:pt>
                <c:pt idx="33">
                  <c:v>31.2</c:v>
                </c:pt>
                <c:pt idx="34">
                  <c:v>29.6</c:v>
                </c:pt>
                <c:pt idx="35">
                  <c:v>39.1</c:v>
                </c:pt>
                <c:pt idx="36">
                  <c:v>46.5</c:v>
                </c:pt>
                <c:pt idx="37">
                  <c:v>51.5</c:v>
                </c:pt>
                <c:pt idx="38">
                  <c:v>40</c:v>
                </c:pt>
                <c:pt idx="39">
                  <c:v>42.9</c:v>
                </c:pt>
                <c:pt idx="40">
                  <c:v>49.1</c:v>
                </c:pt>
                <c:pt idx="41">
                  <c:v>43.4</c:v>
                </c:pt>
                <c:pt idx="42">
                  <c:v>45.4</c:v>
                </c:pt>
                <c:pt idx="43">
                  <c:v>45</c:v>
                </c:pt>
                <c:pt idx="44">
                  <c:v>71.7</c:v>
                </c:pt>
                <c:pt idx="45">
                  <c:v>68.099999999999994</c:v>
                </c:pt>
                <c:pt idx="46">
                  <c:v>65.099999999999994</c:v>
                </c:pt>
                <c:pt idx="47">
                  <c:v>42.8</c:v>
                </c:pt>
                <c:pt idx="48">
                  <c:v>28.2</c:v>
                </c:pt>
                <c:pt idx="49">
                  <c:v>10.7</c:v>
                </c:pt>
                <c:pt idx="50">
                  <c:v>16.399999999999999</c:v>
                </c:pt>
                <c:pt idx="51">
                  <c:v>11.5</c:v>
                </c:pt>
                <c:pt idx="52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F06-4DA3-857C-52181652C007}"/>
            </c:ext>
          </c:extLst>
        </c:ser>
        <c:ser>
          <c:idx val="3"/>
          <c:order val="3"/>
          <c:tx>
            <c:strRef>
              <c:f>'35. evolution IPHC énergie'!$A$54</c:f>
              <c:strCache>
                <c:ptCount val="1"/>
                <c:pt idx="0">
                  <c:v>Pays-Bas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('35. evolution IPHC énergie'!$AL$50,'35. evolution IPHC énergie'!$AN$50:$CM$50)</c:f>
              <c:strCache>
                <c:ptCount val="53"/>
                <c:pt idx="0">
                  <c:v>Janv-2019</c:v>
                </c:pt>
                <c:pt idx="1">
                  <c:v>Mars-2019</c:v>
                </c:pt>
                <c:pt idx="2">
                  <c:v>Avr-2019</c:v>
                </c:pt>
                <c:pt idx="3">
                  <c:v>Mai-2019</c:v>
                </c:pt>
                <c:pt idx="4">
                  <c:v>Juin-2019</c:v>
                </c:pt>
                <c:pt idx="5">
                  <c:v>Juil-2019</c:v>
                </c:pt>
                <c:pt idx="6">
                  <c:v>Août-2019</c:v>
                </c:pt>
                <c:pt idx="7">
                  <c:v>Sept-2019</c:v>
                </c:pt>
                <c:pt idx="8">
                  <c:v>Oct-2019</c:v>
                </c:pt>
                <c:pt idx="9">
                  <c:v>Nov-2019</c:v>
                </c:pt>
                <c:pt idx="10">
                  <c:v>Déc-2019</c:v>
                </c:pt>
                <c:pt idx="11">
                  <c:v>Janv-2020</c:v>
                </c:pt>
                <c:pt idx="12">
                  <c:v>Févr-2020</c:v>
                </c:pt>
                <c:pt idx="13">
                  <c:v>Mars-2020</c:v>
                </c:pt>
                <c:pt idx="14">
                  <c:v>Avr-2020</c:v>
                </c:pt>
                <c:pt idx="15">
                  <c:v>Mai-2020</c:v>
                </c:pt>
                <c:pt idx="16">
                  <c:v>Juin-2020</c:v>
                </c:pt>
                <c:pt idx="17">
                  <c:v>Juil-2020</c:v>
                </c:pt>
                <c:pt idx="18">
                  <c:v>Août-2020</c:v>
                </c:pt>
                <c:pt idx="19">
                  <c:v>Sept-2020</c:v>
                </c:pt>
                <c:pt idx="20">
                  <c:v>Oct-2020</c:v>
                </c:pt>
                <c:pt idx="21">
                  <c:v>Nov-2020</c:v>
                </c:pt>
                <c:pt idx="22">
                  <c:v>Déc-2020</c:v>
                </c:pt>
                <c:pt idx="23">
                  <c:v>Janv-2021</c:v>
                </c:pt>
                <c:pt idx="24">
                  <c:v>Févr-2021</c:v>
                </c:pt>
                <c:pt idx="25">
                  <c:v>Mars-2021</c:v>
                </c:pt>
                <c:pt idx="26">
                  <c:v>Avr-2021</c:v>
                </c:pt>
                <c:pt idx="27">
                  <c:v>Mai-2021</c:v>
                </c:pt>
                <c:pt idx="28">
                  <c:v>Juin-2021</c:v>
                </c:pt>
                <c:pt idx="29">
                  <c:v>Juil-2021</c:v>
                </c:pt>
                <c:pt idx="30">
                  <c:v>Août-2021</c:v>
                </c:pt>
                <c:pt idx="31">
                  <c:v>Sept-2021</c:v>
                </c:pt>
                <c:pt idx="32">
                  <c:v>Oct-2021</c:v>
                </c:pt>
                <c:pt idx="33">
                  <c:v>Nov-2021</c:v>
                </c:pt>
                <c:pt idx="34">
                  <c:v>Déc-2021</c:v>
                </c:pt>
                <c:pt idx="35">
                  <c:v>Janv-2022</c:v>
                </c:pt>
                <c:pt idx="36">
                  <c:v>Févr-2022</c:v>
                </c:pt>
                <c:pt idx="37">
                  <c:v>Mars-2022</c:v>
                </c:pt>
                <c:pt idx="38">
                  <c:v>Avr-2022</c:v>
                </c:pt>
                <c:pt idx="39">
                  <c:v>Mai-2022</c:v>
                </c:pt>
                <c:pt idx="40">
                  <c:v>Juin-2022</c:v>
                </c:pt>
                <c:pt idx="41">
                  <c:v>Juil-2022</c:v>
                </c:pt>
                <c:pt idx="42">
                  <c:v>Août-2022</c:v>
                </c:pt>
                <c:pt idx="43">
                  <c:v>Sept-2022</c:v>
                </c:pt>
                <c:pt idx="44">
                  <c:v>Oct-2022</c:v>
                </c:pt>
                <c:pt idx="45">
                  <c:v>Nov-2022</c:v>
                </c:pt>
                <c:pt idx="46">
                  <c:v>Déc-2022</c:v>
                </c:pt>
                <c:pt idx="47">
                  <c:v>Janv-2023</c:v>
                </c:pt>
                <c:pt idx="48">
                  <c:v>Févr-2023</c:v>
                </c:pt>
                <c:pt idx="49">
                  <c:v>Mars-2023</c:v>
                </c:pt>
                <c:pt idx="50">
                  <c:v>Avr-2023</c:v>
                </c:pt>
                <c:pt idx="51">
                  <c:v>Mai-2023</c:v>
                </c:pt>
                <c:pt idx="52">
                  <c:v>Juin-2023</c:v>
                </c:pt>
              </c:strCache>
            </c:strRef>
          </c:cat>
          <c:val>
            <c:numRef>
              <c:f>('35. evolution IPHC énergie'!$AL$54,'35. evolution IPHC énergie'!$AN$54:$CM$54)</c:f>
              <c:numCache>
                <c:formatCode>#\ ##0.00_ ;\-#\ ##0.00\ </c:formatCode>
                <c:ptCount val="53"/>
                <c:pt idx="0">
                  <c:v>8.4</c:v>
                </c:pt>
                <c:pt idx="1">
                  <c:v>11.7</c:v>
                </c:pt>
                <c:pt idx="2">
                  <c:v>12</c:v>
                </c:pt>
                <c:pt idx="3">
                  <c:v>10.3</c:v>
                </c:pt>
                <c:pt idx="4">
                  <c:v>8.3000000000000007</c:v>
                </c:pt>
                <c:pt idx="5">
                  <c:v>6</c:v>
                </c:pt>
                <c:pt idx="6">
                  <c:v>4.5</c:v>
                </c:pt>
                <c:pt idx="7">
                  <c:v>4.2</c:v>
                </c:pt>
                <c:pt idx="8">
                  <c:v>3.9</c:v>
                </c:pt>
                <c:pt idx="9">
                  <c:v>5.4</c:v>
                </c:pt>
                <c:pt idx="10">
                  <c:v>8</c:v>
                </c:pt>
                <c:pt idx="11">
                  <c:v>-1.5</c:v>
                </c:pt>
                <c:pt idx="12">
                  <c:v>-4.0999999999999996</c:v>
                </c:pt>
                <c:pt idx="13">
                  <c:v>-8.1999999999999993</c:v>
                </c:pt>
                <c:pt idx="14">
                  <c:v>-12.9</c:v>
                </c:pt>
                <c:pt idx="15">
                  <c:v>-13.4</c:v>
                </c:pt>
                <c:pt idx="16">
                  <c:v>-10.7</c:v>
                </c:pt>
                <c:pt idx="17">
                  <c:v>-10.199999999999999</c:v>
                </c:pt>
                <c:pt idx="18">
                  <c:v>-9.1999999999999993</c:v>
                </c:pt>
                <c:pt idx="19">
                  <c:v>-9.5</c:v>
                </c:pt>
                <c:pt idx="20">
                  <c:v>-9.4</c:v>
                </c:pt>
                <c:pt idx="21">
                  <c:v>-10.3</c:v>
                </c:pt>
                <c:pt idx="22">
                  <c:v>-9.4</c:v>
                </c:pt>
                <c:pt idx="23">
                  <c:v>-5</c:v>
                </c:pt>
                <c:pt idx="24">
                  <c:v>-0.9</c:v>
                </c:pt>
                <c:pt idx="25">
                  <c:v>4.9000000000000004</c:v>
                </c:pt>
                <c:pt idx="26">
                  <c:v>9.5</c:v>
                </c:pt>
                <c:pt idx="27">
                  <c:v>10.7</c:v>
                </c:pt>
                <c:pt idx="28">
                  <c:v>10.8</c:v>
                </c:pt>
                <c:pt idx="29">
                  <c:v>15.2</c:v>
                </c:pt>
                <c:pt idx="30">
                  <c:v>15.8</c:v>
                </c:pt>
                <c:pt idx="31">
                  <c:v>19.8</c:v>
                </c:pt>
                <c:pt idx="32">
                  <c:v>29.9</c:v>
                </c:pt>
                <c:pt idx="33">
                  <c:v>46.4</c:v>
                </c:pt>
                <c:pt idx="34">
                  <c:v>53.1</c:v>
                </c:pt>
                <c:pt idx="35">
                  <c:v>58.4</c:v>
                </c:pt>
                <c:pt idx="36">
                  <c:v>51.7</c:v>
                </c:pt>
                <c:pt idx="37">
                  <c:v>99.6</c:v>
                </c:pt>
                <c:pt idx="38">
                  <c:v>83.1</c:v>
                </c:pt>
                <c:pt idx="39">
                  <c:v>67.3</c:v>
                </c:pt>
                <c:pt idx="40">
                  <c:v>59.7</c:v>
                </c:pt>
                <c:pt idx="41">
                  <c:v>68.400000000000006</c:v>
                </c:pt>
                <c:pt idx="42">
                  <c:v>88.4</c:v>
                </c:pt>
                <c:pt idx="43">
                  <c:v>113.8</c:v>
                </c:pt>
                <c:pt idx="44">
                  <c:v>99.7</c:v>
                </c:pt>
                <c:pt idx="45">
                  <c:v>41.3</c:v>
                </c:pt>
                <c:pt idx="46">
                  <c:v>30</c:v>
                </c:pt>
                <c:pt idx="47">
                  <c:v>-0.2</c:v>
                </c:pt>
                <c:pt idx="48">
                  <c:v>-1.1000000000000001</c:v>
                </c:pt>
                <c:pt idx="49">
                  <c:v>-28.2</c:v>
                </c:pt>
                <c:pt idx="50">
                  <c:v>-22.2</c:v>
                </c:pt>
                <c:pt idx="51">
                  <c:v>-18.5</c:v>
                </c:pt>
                <c:pt idx="52">
                  <c:v>-16.3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F06-4DA3-857C-52181652C007}"/>
            </c:ext>
          </c:extLst>
        </c:ser>
        <c:ser>
          <c:idx val="4"/>
          <c:order val="4"/>
          <c:tx>
            <c:strRef>
              <c:f>'35. evolution IPHC énergie'!$A$55</c:f>
              <c:strCache>
                <c:ptCount val="1"/>
                <c:pt idx="0">
                  <c:v>Espagne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('35. evolution IPHC énergie'!$AL$50,'35. evolution IPHC énergie'!$AN$50:$CM$50)</c:f>
              <c:strCache>
                <c:ptCount val="53"/>
                <c:pt idx="0">
                  <c:v>Janv-2019</c:v>
                </c:pt>
                <c:pt idx="1">
                  <c:v>Mars-2019</c:v>
                </c:pt>
                <c:pt idx="2">
                  <c:v>Avr-2019</c:v>
                </c:pt>
                <c:pt idx="3">
                  <c:v>Mai-2019</c:v>
                </c:pt>
                <c:pt idx="4">
                  <c:v>Juin-2019</c:v>
                </c:pt>
                <c:pt idx="5">
                  <c:v>Juil-2019</c:v>
                </c:pt>
                <c:pt idx="6">
                  <c:v>Août-2019</c:v>
                </c:pt>
                <c:pt idx="7">
                  <c:v>Sept-2019</c:v>
                </c:pt>
                <c:pt idx="8">
                  <c:v>Oct-2019</c:v>
                </c:pt>
                <c:pt idx="9">
                  <c:v>Nov-2019</c:v>
                </c:pt>
                <c:pt idx="10">
                  <c:v>Déc-2019</c:v>
                </c:pt>
                <c:pt idx="11">
                  <c:v>Janv-2020</c:v>
                </c:pt>
                <c:pt idx="12">
                  <c:v>Févr-2020</c:v>
                </c:pt>
                <c:pt idx="13">
                  <c:v>Mars-2020</c:v>
                </c:pt>
                <c:pt idx="14">
                  <c:v>Avr-2020</c:v>
                </c:pt>
                <c:pt idx="15">
                  <c:v>Mai-2020</c:v>
                </c:pt>
                <c:pt idx="16">
                  <c:v>Juin-2020</c:v>
                </c:pt>
                <c:pt idx="17">
                  <c:v>Juil-2020</c:v>
                </c:pt>
                <c:pt idx="18">
                  <c:v>Août-2020</c:v>
                </c:pt>
                <c:pt idx="19">
                  <c:v>Sept-2020</c:v>
                </c:pt>
                <c:pt idx="20">
                  <c:v>Oct-2020</c:v>
                </c:pt>
                <c:pt idx="21">
                  <c:v>Nov-2020</c:v>
                </c:pt>
                <c:pt idx="22">
                  <c:v>Déc-2020</c:v>
                </c:pt>
                <c:pt idx="23">
                  <c:v>Janv-2021</c:v>
                </c:pt>
                <c:pt idx="24">
                  <c:v>Févr-2021</c:v>
                </c:pt>
                <c:pt idx="25">
                  <c:v>Mars-2021</c:v>
                </c:pt>
                <c:pt idx="26">
                  <c:v>Avr-2021</c:v>
                </c:pt>
                <c:pt idx="27">
                  <c:v>Mai-2021</c:v>
                </c:pt>
                <c:pt idx="28">
                  <c:v>Juin-2021</c:v>
                </c:pt>
                <c:pt idx="29">
                  <c:v>Juil-2021</c:v>
                </c:pt>
                <c:pt idx="30">
                  <c:v>Août-2021</c:v>
                </c:pt>
                <c:pt idx="31">
                  <c:v>Sept-2021</c:v>
                </c:pt>
                <c:pt idx="32">
                  <c:v>Oct-2021</c:v>
                </c:pt>
                <c:pt idx="33">
                  <c:v>Nov-2021</c:v>
                </c:pt>
                <c:pt idx="34">
                  <c:v>Déc-2021</c:v>
                </c:pt>
                <c:pt idx="35">
                  <c:v>Janv-2022</c:v>
                </c:pt>
                <c:pt idx="36">
                  <c:v>Févr-2022</c:v>
                </c:pt>
                <c:pt idx="37">
                  <c:v>Mars-2022</c:v>
                </c:pt>
                <c:pt idx="38">
                  <c:v>Avr-2022</c:v>
                </c:pt>
                <c:pt idx="39">
                  <c:v>Mai-2022</c:v>
                </c:pt>
                <c:pt idx="40">
                  <c:v>Juin-2022</c:v>
                </c:pt>
                <c:pt idx="41">
                  <c:v>Juil-2022</c:v>
                </c:pt>
                <c:pt idx="42">
                  <c:v>Août-2022</c:v>
                </c:pt>
                <c:pt idx="43">
                  <c:v>Sept-2022</c:v>
                </c:pt>
                <c:pt idx="44">
                  <c:v>Oct-2022</c:v>
                </c:pt>
                <c:pt idx="45">
                  <c:v>Nov-2022</c:v>
                </c:pt>
                <c:pt idx="46">
                  <c:v>Déc-2022</c:v>
                </c:pt>
                <c:pt idx="47">
                  <c:v>Janv-2023</c:v>
                </c:pt>
                <c:pt idx="48">
                  <c:v>Févr-2023</c:v>
                </c:pt>
                <c:pt idx="49">
                  <c:v>Mars-2023</c:v>
                </c:pt>
                <c:pt idx="50">
                  <c:v>Avr-2023</c:v>
                </c:pt>
                <c:pt idx="51">
                  <c:v>Mai-2023</c:v>
                </c:pt>
                <c:pt idx="52">
                  <c:v>Juin-2023</c:v>
                </c:pt>
              </c:strCache>
            </c:strRef>
          </c:cat>
          <c:val>
            <c:numRef>
              <c:f>('35. evolution IPHC énergie'!$AL$55,'35. evolution IPHC énergie'!$AN$55:$CM$55)</c:f>
              <c:numCache>
                <c:formatCode>#\ ##0.00_ ;\-#\ ##0.00\ </c:formatCode>
                <c:ptCount val="53"/>
                <c:pt idx="0">
                  <c:v>1.5</c:v>
                </c:pt>
                <c:pt idx="1">
                  <c:v>5.6</c:v>
                </c:pt>
                <c:pt idx="2">
                  <c:v>5.4</c:v>
                </c:pt>
                <c:pt idx="3">
                  <c:v>1.3</c:v>
                </c:pt>
                <c:pt idx="4">
                  <c:v>-2.5</c:v>
                </c:pt>
                <c:pt idx="5">
                  <c:v>-2.4</c:v>
                </c:pt>
                <c:pt idx="6">
                  <c:v>-4.5</c:v>
                </c:pt>
                <c:pt idx="7">
                  <c:v>-6.5</c:v>
                </c:pt>
                <c:pt idx="8">
                  <c:v>-6.5</c:v>
                </c:pt>
                <c:pt idx="9">
                  <c:v>-5.0999999999999996</c:v>
                </c:pt>
                <c:pt idx="10">
                  <c:v>-2.1</c:v>
                </c:pt>
                <c:pt idx="11">
                  <c:v>0</c:v>
                </c:pt>
                <c:pt idx="12">
                  <c:v>-3.3</c:v>
                </c:pt>
                <c:pt idx="13">
                  <c:v>-9.6</c:v>
                </c:pt>
                <c:pt idx="14">
                  <c:v>-17.100000000000001</c:v>
                </c:pt>
                <c:pt idx="15">
                  <c:v>-17.7</c:v>
                </c:pt>
                <c:pt idx="16">
                  <c:v>-12</c:v>
                </c:pt>
                <c:pt idx="17">
                  <c:v>-10.8</c:v>
                </c:pt>
                <c:pt idx="18">
                  <c:v>-9.3000000000000007</c:v>
                </c:pt>
                <c:pt idx="19">
                  <c:v>-8.6</c:v>
                </c:pt>
                <c:pt idx="20">
                  <c:v>-11.1</c:v>
                </c:pt>
                <c:pt idx="21">
                  <c:v>-9.5</c:v>
                </c:pt>
                <c:pt idx="22">
                  <c:v>-6.3</c:v>
                </c:pt>
                <c:pt idx="23">
                  <c:v>-2</c:v>
                </c:pt>
                <c:pt idx="24">
                  <c:v>-4.2</c:v>
                </c:pt>
                <c:pt idx="25">
                  <c:v>8.5</c:v>
                </c:pt>
                <c:pt idx="26">
                  <c:v>21.3</c:v>
                </c:pt>
                <c:pt idx="27">
                  <c:v>24</c:v>
                </c:pt>
                <c:pt idx="28">
                  <c:v>23.4</c:v>
                </c:pt>
                <c:pt idx="29">
                  <c:v>20.7</c:v>
                </c:pt>
                <c:pt idx="30">
                  <c:v>23.4</c:v>
                </c:pt>
                <c:pt idx="31">
                  <c:v>28.6</c:v>
                </c:pt>
                <c:pt idx="32">
                  <c:v>39.299999999999997</c:v>
                </c:pt>
                <c:pt idx="33">
                  <c:v>35.799999999999997</c:v>
                </c:pt>
                <c:pt idx="34">
                  <c:v>39.700000000000003</c:v>
                </c:pt>
                <c:pt idx="35">
                  <c:v>32.799999999999997</c:v>
                </c:pt>
                <c:pt idx="36">
                  <c:v>43.7</c:v>
                </c:pt>
                <c:pt idx="37">
                  <c:v>60.3</c:v>
                </c:pt>
                <c:pt idx="38">
                  <c:v>33.299999999999997</c:v>
                </c:pt>
                <c:pt idx="39">
                  <c:v>33.799999999999997</c:v>
                </c:pt>
                <c:pt idx="40">
                  <c:v>40.5</c:v>
                </c:pt>
                <c:pt idx="41">
                  <c:v>40.9</c:v>
                </c:pt>
                <c:pt idx="42">
                  <c:v>37</c:v>
                </c:pt>
                <c:pt idx="43">
                  <c:v>22.2</c:v>
                </c:pt>
                <c:pt idx="44">
                  <c:v>7.9</c:v>
                </c:pt>
                <c:pt idx="45">
                  <c:v>4.3</c:v>
                </c:pt>
                <c:pt idx="46">
                  <c:v>-6.9</c:v>
                </c:pt>
                <c:pt idx="47">
                  <c:v>-8.1</c:v>
                </c:pt>
                <c:pt idx="48">
                  <c:v>-8.8000000000000007</c:v>
                </c:pt>
                <c:pt idx="49">
                  <c:v>-25.5</c:v>
                </c:pt>
                <c:pt idx="50">
                  <c:v>-15.4</c:v>
                </c:pt>
                <c:pt idx="51">
                  <c:v>-19.5</c:v>
                </c:pt>
                <c:pt idx="5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F06-4DA3-857C-52181652C007}"/>
            </c:ext>
          </c:extLst>
        </c:ser>
        <c:ser>
          <c:idx val="5"/>
          <c:order val="5"/>
          <c:tx>
            <c:strRef>
              <c:f>'35. evolution IPHC énergie'!$A$56</c:f>
              <c:strCache>
                <c:ptCount val="1"/>
                <c:pt idx="0">
                  <c:v>Suède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('35. evolution IPHC énergie'!$AL$50,'35. evolution IPHC énergie'!$AN$50:$CM$50)</c:f>
              <c:strCache>
                <c:ptCount val="53"/>
                <c:pt idx="0">
                  <c:v>Janv-2019</c:v>
                </c:pt>
                <c:pt idx="1">
                  <c:v>Mars-2019</c:v>
                </c:pt>
                <c:pt idx="2">
                  <c:v>Avr-2019</c:v>
                </c:pt>
                <c:pt idx="3">
                  <c:v>Mai-2019</c:v>
                </c:pt>
                <c:pt idx="4">
                  <c:v>Juin-2019</c:v>
                </c:pt>
                <c:pt idx="5">
                  <c:v>Juil-2019</c:v>
                </c:pt>
                <c:pt idx="6">
                  <c:v>Août-2019</c:v>
                </c:pt>
                <c:pt idx="7">
                  <c:v>Sept-2019</c:v>
                </c:pt>
                <c:pt idx="8">
                  <c:v>Oct-2019</c:v>
                </c:pt>
                <c:pt idx="9">
                  <c:v>Nov-2019</c:v>
                </c:pt>
                <c:pt idx="10">
                  <c:v>Déc-2019</c:v>
                </c:pt>
                <c:pt idx="11">
                  <c:v>Janv-2020</c:v>
                </c:pt>
                <c:pt idx="12">
                  <c:v>Févr-2020</c:v>
                </c:pt>
                <c:pt idx="13">
                  <c:v>Mars-2020</c:v>
                </c:pt>
                <c:pt idx="14">
                  <c:v>Avr-2020</c:v>
                </c:pt>
                <c:pt idx="15">
                  <c:v>Mai-2020</c:v>
                </c:pt>
                <c:pt idx="16">
                  <c:v>Juin-2020</c:v>
                </c:pt>
                <c:pt idx="17">
                  <c:v>Juil-2020</c:v>
                </c:pt>
                <c:pt idx="18">
                  <c:v>Août-2020</c:v>
                </c:pt>
                <c:pt idx="19">
                  <c:v>Sept-2020</c:v>
                </c:pt>
                <c:pt idx="20">
                  <c:v>Oct-2020</c:v>
                </c:pt>
                <c:pt idx="21">
                  <c:v>Nov-2020</c:v>
                </c:pt>
                <c:pt idx="22">
                  <c:v>Déc-2020</c:v>
                </c:pt>
                <c:pt idx="23">
                  <c:v>Janv-2021</c:v>
                </c:pt>
                <c:pt idx="24">
                  <c:v>Févr-2021</c:v>
                </c:pt>
                <c:pt idx="25">
                  <c:v>Mars-2021</c:v>
                </c:pt>
                <c:pt idx="26">
                  <c:v>Avr-2021</c:v>
                </c:pt>
                <c:pt idx="27">
                  <c:v>Mai-2021</c:v>
                </c:pt>
                <c:pt idx="28">
                  <c:v>Juin-2021</c:v>
                </c:pt>
                <c:pt idx="29">
                  <c:v>Juil-2021</c:v>
                </c:pt>
                <c:pt idx="30">
                  <c:v>Août-2021</c:v>
                </c:pt>
                <c:pt idx="31">
                  <c:v>Sept-2021</c:v>
                </c:pt>
                <c:pt idx="32">
                  <c:v>Oct-2021</c:v>
                </c:pt>
                <c:pt idx="33">
                  <c:v>Nov-2021</c:v>
                </c:pt>
                <c:pt idx="34">
                  <c:v>Déc-2021</c:v>
                </c:pt>
                <c:pt idx="35">
                  <c:v>Janv-2022</c:v>
                </c:pt>
                <c:pt idx="36">
                  <c:v>Févr-2022</c:v>
                </c:pt>
                <c:pt idx="37">
                  <c:v>Mars-2022</c:v>
                </c:pt>
                <c:pt idx="38">
                  <c:v>Avr-2022</c:v>
                </c:pt>
                <c:pt idx="39">
                  <c:v>Mai-2022</c:v>
                </c:pt>
                <c:pt idx="40">
                  <c:v>Juin-2022</c:v>
                </c:pt>
                <c:pt idx="41">
                  <c:v>Juil-2022</c:v>
                </c:pt>
                <c:pt idx="42">
                  <c:v>Août-2022</c:v>
                </c:pt>
                <c:pt idx="43">
                  <c:v>Sept-2022</c:v>
                </c:pt>
                <c:pt idx="44">
                  <c:v>Oct-2022</c:v>
                </c:pt>
                <c:pt idx="45">
                  <c:v>Nov-2022</c:v>
                </c:pt>
                <c:pt idx="46">
                  <c:v>Déc-2022</c:v>
                </c:pt>
                <c:pt idx="47">
                  <c:v>Janv-2023</c:v>
                </c:pt>
                <c:pt idx="48">
                  <c:v>Févr-2023</c:v>
                </c:pt>
                <c:pt idx="49">
                  <c:v>Mars-2023</c:v>
                </c:pt>
                <c:pt idx="50">
                  <c:v>Avr-2023</c:v>
                </c:pt>
                <c:pt idx="51">
                  <c:v>Mai-2023</c:v>
                </c:pt>
                <c:pt idx="52">
                  <c:v>Juin-2023</c:v>
                </c:pt>
              </c:strCache>
            </c:strRef>
          </c:cat>
          <c:val>
            <c:numRef>
              <c:f>('35. evolution IPHC énergie'!$AL$56,'35. evolution IPHC énergie'!$AN$56:$CM$56)</c:f>
              <c:numCache>
                <c:formatCode>#\ ##0.00_ ;\-#\ ##0.00\ </c:formatCode>
                <c:ptCount val="53"/>
                <c:pt idx="0">
                  <c:v>9.5</c:v>
                </c:pt>
                <c:pt idx="1">
                  <c:v>5.9</c:v>
                </c:pt>
                <c:pt idx="2">
                  <c:v>7.3</c:v>
                </c:pt>
                <c:pt idx="3">
                  <c:v>6.5</c:v>
                </c:pt>
                <c:pt idx="4">
                  <c:v>-0.2</c:v>
                </c:pt>
                <c:pt idx="5">
                  <c:v>0.1</c:v>
                </c:pt>
                <c:pt idx="6">
                  <c:v>-1.3</c:v>
                </c:pt>
                <c:pt idx="7">
                  <c:v>-1.6</c:v>
                </c:pt>
                <c:pt idx="8">
                  <c:v>-0.1</c:v>
                </c:pt>
                <c:pt idx="9">
                  <c:v>1.4</c:v>
                </c:pt>
                <c:pt idx="10">
                  <c:v>1.2</c:v>
                </c:pt>
                <c:pt idx="11">
                  <c:v>-3.1</c:v>
                </c:pt>
                <c:pt idx="12">
                  <c:v>-5.8</c:v>
                </c:pt>
                <c:pt idx="13">
                  <c:v>-9.6</c:v>
                </c:pt>
                <c:pt idx="14">
                  <c:v>-15.4</c:v>
                </c:pt>
                <c:pt idx="15">
                  <c:v>-14.1</c:v>
                </c:pt>
                <c:pt idx="16">
                  <c:v>-6.5</c:v>
                </c:pt>
                <c:pt idx="17">
                  <c:v>-11.4</c:v>
                </c:pt>
                <c:pt idx="18">
                  <c:v>-6.7</c:v>
                </c:pt>
                <c:pt idx="19">
                  <c:v>-6.2</c:v>
                </c:pt>
                <c:pt idx="20">
                  <c:v>-9.3000000000000007</c:v>
                </c:pt>
                <c:pt idx="21">
                  <c:v>-10.6</c:v>
                </c:pt>
                <c:pt idx="22">
                  <c:v>-6.8</c:v>
                </c:pt>
                <c:pt idx="23">
                  <c:v>-0.3</c:v>
                </c:pt>
                <c:pt idx="24">
                  <c:v>5</c:v>
                </c:pt>
                <c:pt idx="25">
                  <c:v>8.4</c:v>
                </c:pt>
                <c:pt idx="26">
                  <c:v>13.2</c:v>
                </c:pt>
                <c:pt idx="27">
                  <c:v>13.8</c:v>
                </c:pt>
                <c:pt idx="28">
                  <c:v>10.7</c:v>
                </c:pt>
                <c:pt idx="29">
                  <c:v>17.600000000000001</c:v>
                </c:pt>
                <c:pt idx="30">
                  <c:v>15.1</c:v>
                </c:pt>
                <c:pt idx="31">
                  <c:v>19.8</c:v>
                </c:pt>
                <c:pt idx="32">
                  <c:v>20.2</c:v>
                </c:pt>
                <c:pt idx="33">
                  <c:v>26</c:v>
                </c:pt>
                <c:pt idx="34">
                  <c:v>35.4</c:v>
                </c:pt>
                <c:pt idx="35">
                  <c:v>23.8</c:v>
                </c:pt>
                <c:pt idx="36">
                  <c:v>20.100000000000001</c:v>
                </c:pt>
                <c:pt idx="37">
                  <c:v>34.4</c:v>
                </c:pt>
                <c:pt idx="38">
                  <c:v>33.200000000000003</c:v>
                </c:pt>
                <c:pt idx="39">
                  <c:v>32.700000000000003</c:v>
                </c:pt>
                <c:pt idx="40">
                  <c:v>40.299999999999997</c:v>
                </c:pt>
                <c:pt idx="41">
                  <c:v>27</c:v>
                </c:pt>
                <c:pt idx="42">
                  <c:v>37.799999999999997</c:v>
                </c:pt>
                <c:pt idx="43">
                  <c:v>38.5</c:v>
                </c:pt>
                <c:pt idx="44">
                  <c:v>27.6</c:v>
                </c:pt>
                <c:pt idx="45">
                  <c:v>29.2</c:v>
                </c:pt>
                <c:pt idx="46">
                  <c:v>31.8</c:v>
                </c:pt>
                <c:pt idx="47">
                  <c:v>14.7</c:v>
                </c:pt>
                <c:pt idx="48">
                  <c:v>9.6999999999999993</c:v>
                </c:pt>
                <c:pt idx="49">
                  <c:v>-2.1</c:v>
                </c:pt>
                <c:pt idx="50">
                  <c:v>-2</c:v>
                </c:pt>
                <c:pt idx="51">
                  <c:v>-10.9</c:v>
                </c:pt>
                <c:pt idx="5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F06-4DA3-857C-52181652C007}"/>
            </c:ext>
          </c:extLst>
        </c:ser>
        <c:ser>
          <c:idx val="6"/>
          <c:order val="6"/>
          <c:tx>
            <c:strRef>
              <c:f>'35. evolution IPHC énergie'!$A$57</c:f>
              <c:strCache>
                <c:ptCount val="1"/>
                <c:pt idx="0">
                  <c:v>Royaume-Uni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('35. evolution IPHC énergie'!$AL$50,'35. evolution IPHC énergie'!$AN$50:$CM$50)</c:f>
              <c:strCache>
                <c:ptCount val="53"/>
                <c:pt idx="0">
                  <c:v>Janv-2019</c:v>
                </c:pt>
                <c:pt idx="1">
                  <c:v>Mars-2019</c:v>
                </c:pt>
                <c:pt idx="2">
                  <c:v>Avr-2019</c:v>
                </c:pt>
                <c:pt idx="3">
                  <c:v>Mai-2019</c:v>
                </c:pt>
                <c:pt idx="4">
                  <c:v>Juin-2019</c:v>
                </c:pt>
                <c:pt idx="5">
                  <c:v>Juil-2019</c:v>
                </c:pt>
                <c:pt idx="6">
                  <c:v>Août-2019</c:v>
                </c:pt>
                <c:pt idx="7">
                  <c:v>Sept-2019</c:v>
                </c:pt>
                <c:pt idx="8">
                  <c:v>Oct-2019</c:v>
                </c:pt>
                <c:pt idx="9">
                  <c:v>Nov-2019</c:v>
                </c:pt>
                <c:pt idx="10">
                  <c:v>Déc-2019</c:v>
                </c:pt>
                <c:pt idx="11">
                  <c:v>Janv-2020</c:v>
                </c:pt>
                <c:pt idx="12">
                  <c:v>Févr-2020</c:v>
                </c:pt>
                <c:pt idx="13">
                  <c:v>Mars-2020</c:v>
                </c:pt>
                <c:pt idx="14">
                  <c:v>Avr-2020</c:v>
                </c:pt>
                <c:pt idx="15">
                  <c:v>Mai-2020</c:v>
                </c:pt>
                <c:pt idx="16">
                  <c:v>Juin-2020</c:v>
                </c:pt>
                <c:pt idx="17">
                  <c:v>Juil-2020</c:v>
                </c:pt>
                <c:pt idx="18">
                  <c:v>Août-2020</c:v>
                </c:pt>
                <c:pt idx="19">
                  <c:v>Sept-2020</c:v>
                </c:pt>
                <c:pt idx="20">
                  <c:v>Oct-2020</c:v>
                </c:pt>
                <c:pt idx="21">
                  <c:v>Nov-2020</c:v>
                </c:pt>
                <c:pt idx="22">
                  <c:v>Déc-2020</c:v>
                </c:pt>
                <c:pt idx="23">
                  <c:v>Janv-2021</c:v>
                </c:pt>
                <c:pt idx="24">
                  <c:v>Févr-2021</c:v>
                </c:pt>
                <c:pt idx="25">
                  <c:v>Mars-2021</c:v>
                </c:pt>
                <c:pt idx="26">
                  <c:v>Avr-2021</c:v>
                </c:pt>
                <c:pt idx="27">
                  <c:v>Mai-2021</c:v>
                </c:pt>
                <c:pt idx="28">
                  <c:v>Juin-2021</c:v>
                </c:pt>
                <c:pt idx="29">
                  <c:v>Juil-2021</c:v>
                </c:pt>
                <c:pt idx="30">
                  <c:v>Août-2021</c:v>
                </c:pt>
                <c:pt idx="31">
                  <c:v>Sept-2021</c:v>
                </c:pt>
                <c:pt idx="32">
                  <c:v>Oct-2021</c:v>
                </c:pt>
                <c:pt idx="33">
                  <c:v>Nov-2021</c:v>
                </c:pt>
                <c:pt idx="34">
                  <c:v>Déc-2021</c:v>
                </c:pt>
                <c:pt idx="35">
                  <c:v>Janv-2022</c:v>
                </c:pt>
                <c:pt idx="36">
                  <c:v>Févr-2022</c:v>
                </c:pt>
                <c:pt idx="37">
                  <c:v>Mars-2022</c:v>
                </c:pt>
                <c:pt idx="38">
                  <c:v>Avr-2022</c:v>
                </c:pt>
                <c:pt idx="39">
                  <c:v>Mai-2022</c:v>
                </c:pt>
                <c:pt idx="40">
                  <c:v>Juin-2022</c:v>
                </c:pt>
                <c:pt idx="41">
                  <c:v>Juil-2022</c:v>
                </c:pt>
                <c:pt idx="42">
                  <c:v>Août-2022</c:v>
                </c:pt>
                <c:pt idx="43">
                  <c:v>Sept-2022</c:v>
                </c:pt>
                <c:pt idx="44">
                  <c:v>Oct-2022</c:v>
                </c:pt>
                <c:pt idx="45">
                  <c:v>Nov-2022</c:v>
                </c:pt>
                <c:pt idx="46">
                  <c:v>Déc-2022</c:v>
                </c:pt>
                <c:pt idx="47">
                  <c:v>Janv-2023</c:v>
                </c:pt>
                <c:pt idx="48">
                  <c:v>Févr-2023</c:v>
                </c:pt>
                <c:pt idx="49">
                  <c:v>Mars-2023</c:v>
                </c:pt>
                <c:pt idx="50">
                  <c:v>Avr-2023</c:v>
                </c:pt>
                <c:pt idx="51">
                  <c:v>Mai-2023</c:v>
                </c:pt>
                <c:pt idx="52">
                  <c:v>Juin-2023</c:v>
                </c:pt>
              </c:strCache>
            </c:strRef>
          </c:cat>
          <c:val>
            <c:numRef>
              <c:f>('35. evolution IPHC énergie'!$AL$57,'35. evolution IPHC énergie'!$AN$57:$CM$57)</c:f>
              <c:numCache>
                <c:formatCode>#\ ##0.00_ ;\-#\ ##0.00\ </c:formatCode>
                <c:ptCount val="53"/>
                <c:pt idx="0">
                  <c:v>1.1000000000000001</c:v>
                </c:pt>
                <c:pt idx="1">
                  <c:v>2.2000000000000002</c:v>
                </c:pt>
                <c:pt idx="2">
                  <c:v>7.5</c:v>
                </c:pt>
                <c:pt idx="3">
                  <c:v>7</c:v>
                </c:pt>
                <c:pt idx="4">
                  <c:v>4.5</c:v>
                </c:pt>
                <c:pt idx="5">
                  <c:v>3.5</c:v>
                </c:pt>
                <c:pt idx="6">
                  <c:v>3.3</c:v>
                </c:pt>
                <c:pt idx="7">
                  <c:v>1.5</c:v>
                </c:pt>
                <c:pt idx="8">
                  <c:v>-2.5</c:v>
                </c:pt>
                <c:pt idx="9">
                  <c:v>-2.2999999999999998</c:v>
                </c:pt>
                <c:pt idx="10">
                  <c:v>-0.4</c:v>
                </c:pt>
                <c:pt idx="11">
                  <c:v>4.8</c:v>
                </c:pt>
                <c:pt idx="12">
                  <c:v>3.7</c:v>
                </c:pt>
                <c:pt idx="13">
                  <c:v>0.9</c:v>
                </c:pt>
                <c:pt idx="14">
                  <c:v>-9.3000000000000007</c:v>
                </c:pt>
                <c:pt idx="15">
                  <c:v>-11.6</c:v>
                </c:pt>
                <c:pt idx="16">
                  <c:v>-11.2</c:v>
                </c:pt>
                <c:pt idx="17">
                  <c:v>-9.1</c:v>
                </c:pt>
                <c:pt idx="18">
                  <c:v>-8.9</c:v>
                </c:pt>
                <c:pt idx="19">
                  <c:v>-8.5</c:v>
                </c:pt>
                <c:pt idx="20">
                  <c:v>-9.5</c:v>
                </c:pt>
                <c:pt idx="21">
                  <c:v>-9.4</c:v>
                </c:pt>
                <c:pt idx="22">
                  <c:v>-8.4</c:v>
                </c:pt>
                <c:pt idx="23">
                  <c:v>-8.3000000000000007</c:v>
                </c:pt>
                <c:pt idx="24">
                  <c:v>-5.9</c:v>
                </c:pt>
                <c:pt idx="25">
                  <c:v>-2.5</c:v>
                </c:pt>
                <c:pt idx="26">
                  <c:v>7.5</c:v>
                </c:pt>
                <c:pt idx="27">
                  <c:v>9.4</c:v>
                </c:pt>
                <c:pt idx="28">
                  <c:v>10.3</c:v>
                </c:pt>
                <c:pt idx="29">
                  <c:v>9.3000000000000007</c:v>
                </c:pt>
                <c:pt idx="30">
                  <c:v>9.3000000000000007</c:v>
                </c:pt>
                <c:pt idx="31">
                  <c:v>9.5</c:v>
                </c:pt>
                <c:pt idx="32">
                  <c:v>22.3</c:v>
                </c:pt>
                <c:pt idx="33">
                  <c:v>25.6</c:v>
                </c:pt>
                <c:pt idx="34">
                  <c:v>24.5</c:v>
                </c:pt>
                <c:pt idx="35">
                  <c:v>23.2</c:v>
                </c:pt>
                <c:pt idx="36">
                  <c:v>22.7</c:v>
                </c:pt>
                <c:pt idx="37">
                  <c:v>27.6</c:v>
                </c:pt>
                <c:pt idx="38">
                  <c:v>52.1</c:v>
                </c:pt>
                <c:pt idx="39">
                  <c:v>52.8</c:v>
                </c:pt>
                <c:pt idx="40">
                  <c:v>57.3</c:v>
                </c:pt>
                <c:pt idx="41">
                  <c:v>57.8</c:v>
                </c:pt>
                <c:pt idx="42">
                  <c:v>52</c:v>
                </c:pt>
                <c:pt idx="43">
                  <c:v>49.6</c:v>
                </c:pt>
                <c:pt idx="44">
                  <c:v>59</c:v>
                </c:pt>
                <c:pt idx="45">
                  <c:v>55.6</c:v>
                </c:pt>
                <c:pt idx="46">
                  <c:v>52.8</c:v>
                </c:pt>
                <c:pt idx="47">
                  <c:v>51.2</c:v>
                </c:pt>
                <c:pt idx="48">
                  <c:v>49</c:v>
                </c:pt>
                <c:pt idx="49">
                  <c:v>40.5</c:v>
                </c:pt>
                <c:pt idx="50">
                  <c:v>10.8</c:v>
                </c:pt>
                <c:pt idx="51">
                  <c:v>8.4</c:v>
                </c:pt>
                <c:pt idx="5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F06-4DA3-857C-52181652C007}"/>
            </c:ext>
          </c:extLst>
        </c:ser>
        <c:ser>
          <c:idx val="7"/>
          <c:order val="7"/>
          <c:tx>
            <c:strRef>
              <c:f>'35. evolution IPHC énergie'!$A$58</c:f>
              <c:strCache>
                <c:ptCount val="1"/>
                <c:pt idx="0">
                  <c:v>UE 27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('35. evolution IPHC énergie'!$AL$50,'35. evolution IPHC énergie'!$AN$50:$CM$50)</c:f>
              <c:strCache>
                <c:ptCount val="53"/>
                <c:pt idx="0">
                  <c:v>Janv-2019</c:v>
                </c:pt>
                <c:pt idx="1">
                  <c:v>Mars-2019</c:v>
                </c:pt>
                <c:pt idx="2">
                  <c:v>Avr-2019</c:v>
                </c:pt>
                <c:pt idx="3">
                  <c:v>Mai-2019</c:v>
                </c:pt>
                <c:pt idx="4">
                  <c:v>Juin-2019</c:v>
                </c:pt>
                <c:pt idx="5">
                  <c:v>Juil-2019</c:v>
                </c:pt>
                <c:pt idx="6">
                  <c:v>Août-2019</c:v>
                </c:pt>
                <c:pt idx="7">
                  <c:v>Sept-2019</c:v>
                </c:pt>
                <c:pt idx="8">
                  <c:v>Oct-2019</c:v>
                </c:pt>
                <c:pt idx="9">
                  <c:v>Nov-2019</c:v>
                </c:pt>
                <c:pt idx="10">
                  <c:v>Déc-2019</c:v>
                </c:pt>
                <c:pt idx="11">
                  <c:v>Janv-2020</c:v>
                </c:pt>
                <c:pt idx="12">
                  <c:v>Févr-2020</c:v>
                </c:pt>
                <c:pt idx="13">
                  <c:v>Mars-2020</c:v>
                </c:pt>
                <c:pt idx="14">
                  <c:v>Avr-2020</c:v>
                </c:pt>
                <c:pt idx="15">
                  <c:v>Mai-2020</c:v>
                </c:pt>
                <c:pt idx="16">
                  <c:v>Juin-2020</c:v>
                </c:pt>
                <c:pt idx="17">
                  <c:v>Juil-2020</c:v>
                </c:pt>
                <c:pt idx="18">
                  <c:v>Août-2020</c:v>
                </c:pt>
                <c:pt idx="19">
                  <c:v>Sept-2020</c:v>
                </c:pt>
                <c:pt idx="20">
                  <c:v>Oct-2020</c:v>
                </c:pt>
                <c:pt idx="21">
                  <c:v>Nov-2020</c:v>
                </c:pt>
                <c:pt idx="22">
                  <c:v>Déc-2020</c:v>
                </c:pt>
                <c:pt idx="23">
                  <c:v>Janv-2021</c:v>
                </c:pt>
                <c:pt idx="24">
                  <c:v>Févr-2021</c:v>
                </c:pt>
                <c:pt idx="25">
                  <c:v>Mars-2021</c:v>
                </c:pt>
                <c:pt idx="26">
                  <c:v>Avr-2021</c:v>
                </c:pt>
                <c:pt idx="27">
                  <c:v>Mai-2021</c:v>
                </c:pt>
                <c:pt idx="28">
                  <c:v>Juin-2021</c:v>
                </c:pt>
                <c:pt idx="29">
                  <c:v>Juil-2021</c:v>
                </c:pt>
                <c:pt idx="30">
                  <c:v>Août-2021</c:v>
                </c:pt>
                <c:pt idx="31">
                  <c:v>Sept-2021</c:v>
                </c:pt>
                <c:pt idx="32">
                  <c:v>Oct-2021</c:v>
                </c:pt>
                <c:pt idx="33">
                  <c:v>Nov-2021</c:v>
                </c:pt>
                <c:pt idx="34">
                  <c:v>Déc-2021</c:v>
                </c:pt>
                <c:pt idx="35">
                  <c:v>Janv-2022</c:v>
                </c:pt>
                <c:pt idx="36">
                  <c:v>Févr-2022</c:v>
                </c:pt>
                <c:pt idx="37">
                  <c:v>Mars-2022</c:v>
                </c:pt>
                <c:pt idx="38">
                  <c:v>Avr-2022</c:v>
                </c:pt>
                <c:pt idx="39">
                  <c:v>Mai-2022</c:v>
                </c:pt>
                <c:pt idx="40">
                  <c:v>Juin-2022</c:v>
                </c:pt>
                <c:pt idx="41">
                  <c:v>Juil-2022</c:v>
                </c:pt>
                <c:pt idx="42">
                  <c:v>Août-2022</c:v>
                </c:pt>
                <c:pt idx="43">
                  <c:v>Sept-2022</c:v>
                </c:pt>
                <c:pt idx="44">
                  <c:v>Oct-2022</c:v>
                </c:pt>
                <c:pt idx="45">
                  <c:v>Nov-2022</c:v>
                </c:pt>
                <c:pt idx="46">
                  <c:v>Déc-2022</c:v>
                </c:pt>
                <c:pt idx="47">
                  <c:v>Janv-2023</c:v>
                </c:pt>
                <c:pt idx="48">
                  <c:v>Févr-2023</c:v>
                </c:pt>
                <c:pt idx="49">
                  <c:v>Mars-2023</c:v>
                </c:pt>
                <c:pt idx="50">
                  <c:v>Avr-2023</c:v>
                </c:pt>
                <c:pt idx="51">
                  <c:v>Mai-2023</c:v>
                </c:pt>
                <c:pt idx="52">
                  <c:v>Juin-2023</c:v>
                </c:pt>
              </c:strCache>
            </c:strRef>
          </c:cat>
          <c:val>
            <c:numRef>
              <c:f>('35. evolution IPHC énergie'!$AL$58,'35. evolution IPHC énergie'!$AN$58:$CM$58)</c:f>
              <c:numCache>
                <c:formatCode>#\ ##0.00_ ;\-#\ ##0.00\ </c:formatCode>
                <c:ptCount val="53"/>
                <c:pt idx="0">
                  <c:v>2.5</c:v>
                </c:pt>
                <c:pt idx="1">
                  <c:v>4.9000000000000004</c:v>
                </c:pt>
                <c:pt idx="2">
                  <c:v>5</c:v>
                </c:pt>
                <c:pt idx="3">
                  <c:v>3.7</c:v>
                </c:pt>
                <c:pt idx="4">
                  <c:v>1.5</c:v>
                </c:pt>
                <c:pt idx="5">
                  <c:v>0.5</c:v>
                </c:pt>
                <c:pt idx="6">
                  <c:v>-0.5</c:v>
                </c:pt>
                <c:pt idx="7">
                  <c:v>-1.6</c:v>
                </c:pt>
                <c:pt idx="8">
                  <c:v>-2.7</c:v>
                </c:pt>
                <c:pt idx="9">
                  <c:v>-2.6</c:v>
                </c:pt>
                <c:pt idx="10">
                  <c:v>0.6</c:v>
                </c:pt>
                <c:pt idx="11">
                  <c:v>2.2000000000000002</c:v>
                </c:pt>
                <c:pt idx="12">
                  <c:v>0.1</c:v>
                </c:pt>
                <c:pt idx="13">
                  <c:v>-3.8</c:v>
                </c:pt>
                <c:pt idx="14">
                  <c:v>-9.1</c:v>
                </c:pt>
                <c:pt idx="15">
                  <c:v>-11.2</c:v>
                </c:pt>
                <c:pt idx="16">
                  <c:v>-8.6</c:v>
                </c:pt>
                <c:pt idx="17">
                  <c:v>-7.7</c:v>
                </c:pt>
                <c:pt idx="18">
                  <c:v>-7</c:v>
                </c:pt>
                <c:pt idx="19">
                  <c:v>-7.2</c:v>
                </c:pt>
                <c:pt idx="20">
                  <c:v>-7.3</c:v>
                </c:pt>
                <c:pt idx="21">
                  <c:v>-7.5</c:v>
                </c:pt>
                <c:pt idx="22">
                  <c:v>-6.2</c:v>
                </c:pt>
                <c:pt idx="23">
                  <c:v>-3.5</c:v>
                </c:pt>
                <c:pt idx="24">
                  <c:v>-1.1000000000000001</c:v>
                </c:pt>
                <c:pt idx="25">
                  <c:v>4.5</c:v>
                </c:pt>
                <c:pt idx="26">
                  <c:v>10.5</c:v>
                </c:pt>
                <c:pt idx="27">
                  <c:v>12.9</c:v>
                </c:pt>
                <c:pt idx="28">
                  <c:v>12.2</c:v>
                </c:pt>
                <c:pt idx="29">
                  <c:v>14</c:v>
                </c:pt>
                <c:pt idx="30">
                  <c:v>14.9</c:v>
                </c:pt>
                <c:pt idx="31">
                  <c:v>16.8</c:v>
                </c:pt>
                <c:pt idx="32">
                  <c:v>22.6</c:v>
                </c:pt>
                <c:pt idx="33">
                  <c:v>25.9</c:v>
                </c:pt>
                <c:pt idx="34">
                  <c:v>24.6</c:v>
                </c:pt>
                <c:pt idx="35">
                  <c:v>27</c:v>
                </c:pt>
                <c:pt idx="36">
                  <c:v>28.7</c:v>
                </c:pt>
                <c:pt idx="37">
                  <c:v>40.200000000000003</c:v>
                </c:pt>
                <c:pt idx="38">
                  <c:v>35.6</c:v>
                </c:pt>
                <c:pt idx="39">
                  <c:v>37.700000000000003</c:v>
                </c:pt>
                <c:pt idx="40">
                  <c:v>41.1</c:v>
                </c:pt>
                <c:pt idx="41">
                  <c:v>38.299999999999997</c:v>
                </c:pt>
                <c:pt idx="42">
                  <c:v>37.5</c:v>
                </c:pt>
                <c:pt idx="43">
                  <c:v>39.4</c:v>
                </c:pt>
                <c:pt idx="44">
                  <c:v>38.700000000000003</c:v>
                </c:pt>
                <c:pt idx="45">
                  <c:v>33.299999999999997</c:v>
                </c:pt>
                <c:pt idx="46">
                  <c:v>25.5</c:v>
                </c:pt>
                <c:pt idx="47">
                  <c:v>20.6</c:v>
                </c:pt>
                <c:pt idx="48">
                  <c:v>16.600000000000001</c:v>
                </c:pt>
                <c:pt idx="49">
                  <c:v>2.6</c:v>
                </c:pt>
                <c:pt idx="50">
                  <c:v>4.4000000000000004</c:v>
                </c:pt>
                <c:pt idx="51">
                  <c:v>-0.3</c:v>
                </c:pt>
                <c:pt idx="5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F06-4DA3-857C-52181652C007}"/>
            </c:ext>
          </c:extLst>
        </c:ser>
        <c:ser>
          <c:idx val="8"/>
          <c:order val="8"/>
          <c:tx>
            <c:strRef>
              <c:f>'35. evolution IPHC énergie'!$A$59</c:f>
              <c:strCache>
                <c:ptCount val="1"/>
                <c:pt idx="0">
                  <c:v>Zone euro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('35. evolution IPHC énergie'!$AL$50,'35. evolution IPHC énergie'!$AN$50:$CM$50)</c:f>
              <c:strCache>
                <c:ptCount val="53"/>
                <c:pt idx="0">
                  <c:v>Janv-2019</c:v>
                </c:pt>
                <c:pt idx="1">
                  <c:v>Mars-2019</c:v>
                </c:pt>
                <c:pt idx="2">
                  <c:v>Avr-2019</c:v>
                </c:pt>
                <c:pt idx="3">
                  <c:v>Mai-2019</c:v>
                </c:pt>
                <c:pt idx="4">
                  <c:v>Juin-2019</c:v>
                </c:pt>
                <c:pt idx="5">
                  <c:v>Juil-2019</c:v>
                </c:pt>
                <c:pt idx="6">
                  <c:v>Août-2019</c:v>
                </c:pt>
                <c:pt idx="7">
                  <c:v>Sept-2019</c:v>
                </c:pt>
                <c:pt idx="8">
                  <c:v>Oct-2019</c:v>
                </c:pt>
                <c:pt idx="9">
                  <c:v>Nov-2019</c:v>
                </c:pt>
                <c:pt idx="10">
                  <c:v>Déc-2019</c:v>
                </c:pt>
                <c:pt idx="11">
                  <c:v>Janv-2020</c:v>
                </c:pt>
                <c:pt idx="12">
                  <c:v>Févr-2020</c:v>
                </c:pt>
                <c:pt idx="13">
                  <c:v>Mars-2020</c:v>
                </c:pt>
                <c:pt idx="14">
                  <c:v>Avr-2020</c:v>
                </c:pt>
                <c:pt idx="15">
                  <c:v>Mai-2020</c:v>
                </c:pt>
                <c:pt idx="16">
                  <c:v>Juin-2020</c:v>
                </c:pt>
                <c:pt idx="17">
                  <c:v>Juil-2020</c:v>
                </c:pt>
                <c:pt idx="18">
                  <c:v>Août-2020</c:v>
                </c:pt>
                <c:pt idx="19">
                  <c:v>Sept-2020</c:v>
                </c:pt>
                <c:pt idx="20">
                  <c:v>Oct-2020</c:v>
                </c:pt>
                <c:pt idx="21">
                  <c:v>Nov-2020</c:v>
                </c:pt>
                <c:pt idx="22">
                  <c:v>Déc-2020</c:v>
                </c:pt>
                <c:pt idx="23">
                  <c:v>Janv-2021</c:v>
                </c:pt>
                <c:pt idx="24">
                  <c:v>Févr-2021</c:v>
                </c:pt>
                <c:pt idx="25">
                  <c:v>Mars-2021</c:v>
                </c:pt>
                <c:pt idx="26">
                  <c:v>Avr-2021</c:v>
                </c:pt>
                <c:pt idx="27">
                  <c:v>Mai-2021</c:v>
                </c:pt>
                <c:pt idx="28">
                  <c:v>Juin-2021</c:v>
                </c:pt>
                <c:pt idx="29">
                  <c:v>Juil-2021</c:v>
                </c:pt>
                <c:pt idx="30">
                  <c:v>Août-2021</c:v>
                </c:pt>
                <c:pt idx="31">
                  <c:v>Sept-2021</c:v>
                </c:pt>
                <c:pt idx="32">
                  <c:v>Oct-2021</c:v>
                </c:pt>
                <c:pt idx="33">
                  <c:v>Nov-2021</c:v>
                </c:pt>
                <c:pt idx="34">
                  <c:v>Déc-2021</c:v>
                </c:pt>
                <c:pt idx="35">
                  <c:v>Janv-2022</c:v>
                </c:pt>
                <c:pt idx="36">
                  <c:v>Févr-2022</c:v>
                </c:pt>
                <c:pt idx="37">
                  <c:v>Mars-2022</c:v>
                </c:pt>
                <c:pt idx="38">
                  <c:v>Avr-2022</c:v>
                </c:pt>
                <c:pt idx="39">
                  <c:v>Mai-2022</c:v>
                </c:pt>
                <c:pt idx="40">
                  <c:v>Juin-2022</c:v>
                </c:pt>
                <c:pt idx="41">
                  <c:v>Juil-2022</c:v>
                </c:pt>
                <c:pt idx="42">
                  <c:v>Août-2022</c:v>
                </c:pt>
                <c:pt idx="43">
                  <c:v>Sept-2022</c:v>
                </c:pt>
                <c:pt idx="44">
                  <c:v>Oct-2022</c:v>
                </c:pt>
                <c:pt idx="45">
                  <c:v>Nov-2022</c:v>
                </c:pt>
                <c:pt idx="46">
                  <c:v>Déc-2022</c:v>
                </c:pt>
                <c:pt idx="47">
                  <c:v>Janv-2023</c:v>
                </c:pt>
                <c:pt idx="48">
                  <c:v>Févr-2023</c:v>
                </c:pt>
                <c:pt idx="49">
                  <c:v>Mars-2023</c:v>
                </c:pt>
                <c:pt idx="50">
                  <c:v>Avr-2023</c:v>
                </c:pt>
                <c:pt idx="51">
                  <c:v>Mai-2023</c:v>
                </c:pt>
                <c:pt idx="52">
                  <c:v>Juin-2023</c:v>
                </c:pt>
              </c:strCache>
            </c:strRef>
          </c:cat>
          <c:val>
            <c:numRef>
              <c:f>('35. evolution IPHC énergie'!$AL$59,'35. evolution IPHC énergie'!$AN$59:$CM$59)</c:f>
              <c:numCache>
                <c:formatCode>#\ ##0.00_ ;\-#\ ##0.00\ </c:formatCode>
                <c:ptCount val="53"/>
                <c:pt idx="0">
                  <c:v>2.6</c:v>
                </c:pt>
                <c:pt idx="1">
                  <c:v>5.3</c:v>
                </c:pt>
                <c:pt idx="2">
                  <c:v>5.3</c:v>
                </c:pt>
                <c:pt idx="3">
                  <c:v>3.8</c:v>
                </c:pt>
                <c:pt idx="4">
                  <c:v>1.7</c:v>
                </c:pt>
                <c:pt idx="5">
                  <c:v>0.5</c:v>
                </c:pt>
                <c:pt idx="6">
                  <c:v>-0.6</c:v>
                </c:pt>
                <c:pt idx="7">
                  <c:v>-1.8</c:v>
                </c:pt>
                <c:pt idx="8">
                  <c:v>-3.1</c:v>
                </c:pt>
                <c:pt idx="9">
                  <c:v>-3.1</c:v>
                </c:pt>
                <c:pt idx="10">
                  <c:v>0.2</c:v>
                </c:pt>
                <c:pt idx="11">
                  <c:v>1.9</c:v>
                </c:pt>
                <c:pt idx="12">
                  <c:v>-0.3</c:v>
                </c:pt>
                <c:pt idx="13">
                  <c:v>-4.5</c:v>
                </c:pt>
                <c:pt idx="14">
                  <c:v>-9.6999999999999993</c:v>
                </c:pt>
                <c:pt idx="15">
                  <c:v>-12</c:v>
                </c:pt>
                <c:pt idx="16">
                  <c:v>-9.3000000000000007</c:v>
                </c:pt>
                <c:pt idx="17">
                  <c:v>-8.4</c:v>
                </c:pt>
                <c:pt idx="18">
                  <c:v>-7.8</c:v>
                </c:pt>
                <c:pt idx="19">
                  <c:v>-8.1999999999999993</c:v>
                </c:pt>
                <c:pt idx="20">
                  <c:v>-8.1999999999999993</c:v>
                </c:pt>
                <c:pt idx="21">
                  <c:v>-8.3000000000000007</c:v>
                </c:pt>
                <c:pt idx="22">
                  <c:v>-6.9</c:v>
                </c:pt>
                <c:pt idx="23">
                  <c:v>-4.2</c:v>
                </c:pt>
                <c:pt idx="24">
                  <c:v>-1.6</c:v>
                </c:pt>
                <c:pt idx="25">
                  <c:v>4.3</c:v>
                </c:pt>
                <c:pt idx="26">
                  <c:v>10.4</c:v>
                </c:pt>
                <c:pt idx="27">
                  <c:v>13.1</c:v>
                </c:pt>
                <c:pt idx="28">
                  <c:v>12.6</c:v>
                </c:pt>
                <c:pt idx="29">
                  <c:v>14.3</c:v>
                </c:pt>
                <c:pt idx="30">
                  <c:v>15.4</c:v>
                </c:pt>
                <c:pt idx="31">
                  <c:v>17.5</c:v>
                </c:pt>
                <c:pt idx="32">
                  <c:v>23.6</c:v>
                </c:pt>
                <c:pt idx="33">
                  <c:v>27.4</c:v>
                </c:pt>
                <c:pt idx="34">
                  <c:v>25.8</c:v>
                </c:pt>
                <c:pt idx="35">
                  <c:v>28.6</c:v>
                </c:pt>
                <c:pt idx="36">
                  <c:v>31.8</c:v>
                </c:pt>
                <c:pt idx="37">
                  <c:v>44.1</c:v>
                </c:pt>
                <c:pt idx="38">
                  <c:v>37.4</c:v>
                </c:pt>
                <c:pt idx="39">
                  <c:v>39</c:v>
                </c:pt>
                <c:pt idx="40">
                  <c:v>41.9</c:v>
                </c:pt>
                <c:pt idx="41">
                  <c:v>39.4</c:v>
                </c:pt>
                <c:pt idx="42">
                  <c:v>38.5</c:v>
                </c:pt>
                <c:pt idx="43">
                  <c:v>40.5</c:v>
                </c:pt>
                <c:pt idx="44">
                  <c:v>41.3</c:v>
                </c:pt>
                <c:pt idx="45">
                  <c:v>34.799999999999997</c:v>
                </c:pt>
                <c:pt idx="46">
                  <c:v>25.4</c:v>
                </c:pt>
                <c:pt idx="47">
                  <c:v>18.899999999999999</c:v>
                </c:pt>
                <c:pt idx="48">
                  <c:v>13.7</c:v>
                </c:pt>
                <c:pt idx="49">
                  <c:v>-0.9</c:v>
                </c:pt>
                <c:pt idx="50">
                  <c:v>2.2000000000000002</c:v>
                </c:pt>
                <c:pt idx="51">
                  <c:v>-1.8</c:v>
                </c:pt>
                <c:pt idx="5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F06-4DA3-857C-52181652C0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86285088"/>
        <c:axId val="1"/>
      </c:lineChart>
      <c:catAx>
        <c:axId val="1586285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8628508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800" b="1" i="0" baseline="0">
                <a:effectLst/>
              </a:rPr>
              <a:t>Indices des prix à l'importation: Industrie manufacturière (2015=100)</a:t>
            </a:r>
            <a:endParaRPr lang="fr-FR">
              <a:effectLst/>
            </a:endParaRPr>
          </a:p>
        </c:rich>
      </c:tx>
      <c:layout>
        <c:manualLayout>
          <c:xMode val="edge"/>
          <c:yMode val="edge"/>
          <c:x val="0.15763157894736843"/>
          <c:y val="1.8561484918793503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'[7]Feuille 1'!$A$12</c:f>
              <c:strCache>
                <c:ptCount val="1"/>
                <c:pt idx="0">
                  <c:v>Zone euro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'[7]Feuille 1'!$B$11:$X$11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strCache>
            </c:strRef>
          </c:cat>
          <c:val>
            <c:numRef>
              <c:f>'[7]Feuille 1'!$B$12:$X$12</c:f>
              <c:numCache>
                <c:formatCode>General</c:formatCode>
                <c:ptCount val="2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91.8</c:v>
                </c:pt>
                <c:pt idx="6">
                  <c:v>96</c:v>
                </c:pt>
                <c:pt idx="7">
                  <c:v>96.8</c:v>
                </c:pt>
                <c:pt idx="8">
                  <c:v>101.4</c:v>
                </c:pt>
                <c:pt idx="9">
                  <c:v>93.5</c:v>
                </c:pt>
                <c:pt idx="10">
                  <c:v>99.6</c:v>
                </c:pt>
                <c:pt idx="11">
                  <c:v>106.9</c:v>
                </c:pt>
                <c:pt idx="12">
                  <c:v>109.8</c:v>
                </c:pt>
                <c:pt idx="13">
                  <c:v>107.5</c:v>
                </c:pt>
                <c:pt idx="14">
                  <c:v>104.6</c:v>
                </c:pt>
                <c:pt idx="15">
                  <c:v>100</c:v>
                </c:pt>
                <c:pt idx="16">
                  <c:v>96.3</c:v>
                </c:pt>
                <c:pt idx="17">
                  <c:v>100</c:v>
                </c:pt>
                <c:pt idx="18">
                  <c:v>103.1</c:v>
                </c:pt>
                <c:pt idx="19">
                  <c:v>102.4</c:v>
                </c:pt>
                <c:pt idx="20">
                  <c:v>96.9</c:v>
                </c:pt>
                <c:pt idx="21">
                  <c:v>109</c:v>
                </c:pt>
                <c:pt idx="22">
                  <c:v>136.5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5B-475C-94BD-CD7B788B1D27}"/>
            </c:ext>
          </c:extLst>
        </c:ser>
        <c:ser>
          <c:idx val="1"/>
          <c:order val="1"/>
          <c:tx>
            <c:strRef>
              <c:f>'[7]Feuille 1'!$A$13</c:f>
              <c:strCache>
                <c:ptCount val="1"/>
                <c:pt idx="0">
                  <c:v>Allemagne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strRef>
              <c:f>'[7]Feuille 1'!$B$11:$X$11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strCache>
            </c:strRef>
          </c:cat>
          <c:val>
            <c:numRef>
              <c:f>'[7]Feuille 1'!$B$13:$X$13</c:f>
              <c:numCache>
                <c:formatCode>General</c:formatCode>
                <c:ptCount val="23"/>
                <c:pt idx="0">
                  <c:v>93.3</c:v>
                </c:pt>
                <c:pt idx="1">
                  <c:v>93.8</c:v>
                </c:pt>
                <c:pt idx="2">
                  <c:v>91.6</c:v>
                </c:pt>
                <c:pt idx="3">
                  <c:v>89.5</c:v>
                </c:pt>
                <c:pt idx="4">
                  <c:v>90.6</c:v>
                </c:pt>
                <c:pt idx="5">
                  <c:v>93.4</c:v>
                </c:pt>
                <c:pt idx="6">
                  <c:v>97.3</c:v>
                </c:pt>
                <c:pt idx="7">
                  <c:v>97.8</c:v>
                </c:pt>
                <c:pt idx="8">
                  <c:v>102.3</c:v>
                </c:pt>
                <c:pt idx="9">
                  <c:v>93.5</c:v>
                </c:pt>
                <c:pt idx="10">
                  <c:v>99.6</c:v>
                </c:pt>
                <c:pt idx="11">
                  <c:v>105.9</c:v>
                </c:pt>
                <c:pt idx="12">
                  <c:v>108.2</c:v>
                </c:pt>
                <c:pt idx="13">
                  <c:v>105.5</c:v>
                </c:pt>
                <c:pt idx="14">
                  <c:v>103.2</c:v>
                </c:pt>
                <c:pt idx="15">
                  <c:v>100</c:v>
                </c:pt>
                <c:pt idx="16">
                  <c:v>96.7</c:v>
                </c:pt>
                <c:pt idx="17">
                  <c:v>100</c:v>
                </c:pt>
                <c:pt idx="18">
                  <c:v>102.9</c:v>
                </c:pt>
                <c:pt idx="19">
                  <c:v>101.8</c:v>
                </c:pt>
                <c:pt idx="20">
                  <c:v>97.1</c:v>
                </c:pt>
                <c:pt idx="21">
                  <c:v>110</c:v>
                </c:pt>
                <c:pt idx="22">
                  <c:v>139.4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5B-475C-94BD-CD7B788B1D27}"/>
            </c:ext>
          </c:extLst>
        </c:ser>
        <c:ser>
          <c:idx val="2"/>
          <c:order val="2"/>
          <c:tx>
            <c:strRef>
              <c:f>'[7]Feuille 1'!$A$14</c:f>
              <c:strCache>
                <c:ptCount val="1"/>
                <c:pt idx="0">
                  <c:v>Espagne</c:v>
                </c:pt>
              </c:strCache>
            </c:strRef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strRef>
              <c:f>'[7]Feuille 1'!$B$11:$X$11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strCache>
            </c:strRef>
          </c:cat>
          <c:val>
            <c:numRef>
              <c:f>'[7]Feuille 1'!$B$14:$X$14</c:f>
              <c:numCache>
                <c:formatCode>General</c:formatCode>
                <c:ptCount val="2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84.2</c:v>
                </c:pt>
                <c:pt idx="6">
                  <c:v>88.7</c:v>
                </c:pt>
                <c:pt idx="7">
                  <c:v>89.9</c:v>
                </c:pt>
                <c:pt idx="8">
                  <c:v>95.7</c:v>
                </c:pt>
                <c:pt idx="9">
                  <c:v>88.9</c:v>
                </c:pt>
                <c:pt idx="10">
                  <c:v>96.5</c:v>
                </c:pt>
                <c:pt idx="11">
                  <c:v>105.6</c:v>
                </c:pt>
                <c:pt idx="12">
                  <c:v>109.7</c:v>
                </c:pt>
                <c:pt idx="13">
                  <c:v>107.2</c:v>
                </c:pt>
                <c:pt idx="14">
                  <c:v>104.8</c:v>
                </c:pt>
                <c:pt idx="15">
                  <c:v>100</c:v>
                </c:pt>
                <c:pt idx="16">
                  <c:v>97.1</c:v>
                </c:pt>
                <c:pt idx="17">
                  <c:v>102.2</c:v>
                </c:pt>
                <c:pt idx="18">
                  <c:v>105.8</c:v>
                </c:pt>
                <c:pt idx="19">
                  <c:v>106.1</c:v>
                </c:pt>
                <c:pt idx="20">
                  <c:v>99.1</c:v>
                </c:pt>
                <c:pt idx="21">
                  <c:v>109.8</c:v>
                </c:pt>
                <c:pt idx="22">
                  <c:v>137.5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75B-475C-94BD-CD7B788B1D27}"/>
            </c:ext>
          </c:extLst>
        </c:ser>
        <c:ser>
          <c:idx val="3"/>
          <c:order val="3"/>
          <c:tx>
            <c:strRef>
              <c:f>'[7]Feuille 1'!$A$15</c:f>
              <c:strCache>
                <c:ptCount val="1"/>
                <c:pt idx="0">
                  <c:v>France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'[7]Feuille 1'!$B$11:$X$11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strCache>
            </c:strRef>
          </c:cat>
          <c:val>
            <c:numRef>
              <c:f>'[7]Feuille 1'!$B$15:$X$15</c:f>
              <c:numCache>
                <c:formatCode>General</c:formatCode>
                <c:ptCount val="23"/>
                <c:pt idx="0">
                  <c:v>88.1</c:v>
                </c:pt>
                <c:pt idx="1">
                  <c:v>89.6</c:v>
                </c:pt>
                <c:pt idx="2">
                  <c:v>88.5</c:v>
                </c:pt>
                <c:pt idx="3">
                  <c:v>88.5</c:v>
                </c:pt>
                <c:pt idx="4">
                  <c:v>90.2</c:v>
                </c:pt>
                <c:pt idx="5">
                  <c:v>94.2</c:v>
                </c:pt>
                <c:pt idx="6">
                  <c:v>98.5</c:v>
                </c:pt>
                <c:pt idx="7">
                  <c:v>100</c:v>
                </c:pt>
                <c:pt idx="8">
                  <c:v>104.4</c:v>
                </c:pt>
                <c:pt idx="9">
                  <c:v>96.5</c:v>
                </c:pt>
                <c:pt idx="10">
                  <c:v>101.6</c:v>
                </c:pt>
                <c:pt idx="11">
                  <c:v>107.9</c:v>
                </c:pt>
                <c:pt idx="12">
                  <c:v>110.1</c:v>
                </c:pt>
                <c:pt idx="13">
                  <c:v>108.2</c:v>
                </c:pt>
                <c:pt idx="14">
                  <c:v>105</c:v>
                </c:pt>
                <c:pt idx="15">
                  <c:v>100</c:v>
                </c:pt>
                <c:pt idx="16">
                  <c:v>96.2</c:v>
                </c:pt>
                <c:pt idx="17">
                  <c:v>99.2</c:v>
                </c:pt>
                <c:pt idx="18">
                  <c:v>102</c:v>
                </c:pt>
                <c:pt idx="19">
                  <c:v>101.8</c:v>
                </c:pt>
                <c:pt idx="20">
                  <c:v>97.6</c:v>
                </c:pt>
                <c:pt idx="21">
                  <c:v>109.7</c:v>
                </c:pt>
                <c:pt idx="22">
                  <c:v>136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75B-475C-94BD-CD7B788B1D27}"/>
            </c:ext>
          </c:extLst>
        </c:ser>
        <c:ser>
          <c:idx val="4"/>
          <c:order val="4"/>
          <c:tx>
            <c:strRef>
              <c:f>'[7]Feuille 1'!$A$16</c:f>
              <c:strCache>
                <c:ptCount val="1"/>
                <c:pt idx="0">
                  <c:v>Italie</c:v>
                </c:pt>
              </c:strCache>
            </c:strRef>
          </c:tx>
          <c:spPr>
            <a:ln w="28575" cap="rnd">
              <a:solidFill>
                <a:srgbClr val="6600FF"/>
              </a:solidFill>
              <a:round/>
            </a:ln>
            <a:effectLst/>
          </c:spPr>
          <c:marker>
            <c:symbol val="none"/>
          </c:marker>
          <c:cat>
            <c:strRef>
              <c:f>'[7]Feuille 1'!$B$11:$X$11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strCache>
            </c:strRef>
          </c:cat>
          <c:val>
            <c:numRef>
              <c:f>'[7]Feuille 1'!$B$16:$X$16</c:f>
              <c:numCache>
                <c:formatCode>General</c:formatCode>
                <c:ptCount val="2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94.2</c:v>
                </c:pt>
                <c:pt idx="6">
                  <c:v>98.4</c:v>
                </c:pt>
                <c:pt idx="7">
                  <c:v>98.9</c:v>
                </c:pt>
                <c:pt idx="8">
                  <c:v>103.6</c:v>
                </c:pt>
                <c:pt idx="9">
                  <c:v>94.6</c:v>
                </c:pt>
                <c:pt idx="10">
                  <c:v>99.5</c:v>
                </c:pt>
                <c:pt idx="11">
                  <c:v>107.7</c:v>
                </c:pt>
                <c:pt idx="12">
                  <c:v>111</c:v>
                </c:pt>
                <c:pt idx="13">
                  <c:v>108.3</c:v>
                </c:pt>
                <c:pt idx="14">
                  <c:v>104.9</c:v>
                </c:pt>
                <c:pt idx="15">
                  <c:v>100</c:v>
                </c:pt>
                <c:pt idx="16">
                  <c:v>96</c:v>
                </c:pt>
                <c:pt idx="17">
                  <c:v>99.4</c:v>
                </c:pt>
                <c:pt idx="18">
                  <c:v>102.4</c:v>
                </c:pt>
                <c:pt idx="19">
                  <c:v>101.5</c:v>
                </c:pt>
                <c:pt idx="20">
                  <c:v>96.3</c:v>
                </c:pt>
                <c:pt idx="21">
                  <c:v>105</c:v>
                </c:pt>
                <c:pt idx="22">
                  <c:v>124.4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75B-475C-94BD-CD7B788B1D27}"/>
            </c:ext>
          </c:extLst>
        </c:ser>
        <c:ser>
          <c:idx val="5"/>
          <c:order val="5"/>
          <c:tx>
            <c:strRef>
              <c:f>'[7]Feuille 1'!$A$17</c:f>
              <c:strCache>
                <c:ptCount val="1"/>
                <c:pt idx="0">
                  <c:v>Suède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'[7]Feuille 1'!$B$11:$X$11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strCache>
            </c:strRef>
          </c:cat>
          <c:val>
            <c:numRef>
              <c:f>'[7]Feuille 1'!$B$17:$X$17</c:f>
              <c:numCache>
                <c:formatCode>General</c:formatCode>
                <c:ptCount val="23"/>
                <c:pt idx="0">
                  <c:v>81</c:v>
                </c:pt>
                <c:pt idx="1">
                  <c:v>84.8</c:v>
                </c:pt>
                <c:pt idx="2">
                  <c:v>85</c:v>
                </c:pt>
                <c:pt idx="3">
                  <c:v>83.3</c:v>
                </c:pt>
                <c:pt idx="4">
                  <c:v>85.4</c:v>
                </c:pt>
                <c:pt idx="5">
                  <c:v>91.5</c:v>
                </c:pt>
                <c:pt idx="6">
                  <c:v>97</c:v>
                </c:pt>
                <c:pt idx="7">
                  <c:v>99</c:v>
                </c:pt>
                <c:pt idx="8">
                  <c:v>105.1</c:v>
                </c:pt>
                <c:pt idx="9">
                  <c:v>104</c:v>
                </c:pt>
                <c:pt idx="10">
                  <c:v>104.2</c:v>
                </c:pt>
                <c:pt idx="11">
                  <c:v>105.6</c:v>
                </c:pt>
                <c:pt idx="12">
                  <c:v>104.4</c:v>
                </c:pt>
                <c:pt idx="13">
                  <c:v>100.4</c:v>
                </c:pt>
                <c:pt idx="14">
                  <c:v>101.6</c:v>
                </c:pt>
                <c:pt idx="15">
                  <c:v>100</c:v>
                </c:pt>
                <c:pt idx="16">
                  <c:v>97.2</c:v>
                </c:pt>
                <c:pt idx="17">
                  <c:v>103</c:v>
                </c:pt>
                <c:pt idx="18">
                  <c:v>111.8</c:v>
                </c:pt>
                <c:pt idx="19">
                  <c:v>114.8</c:v>
                </c:pt>
                <c:pt idx="20">
                  <c:v>108.6</c:v>
                </c:pt>
                <c:pt idx="21">
                  <c:v>117.2</c:v>
                </c:pt>
                <c:pt idx="22">
                  <c:v>150.6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75B-475C-94BD-CD7B788B1D27}"/>
            </c:ext>
          </c:extLst>
        </c:ser>
        <c:ser>
          <c:idx val="6"/>
          <c:order val="6"/>
          <c:tx>
            <c:strRef>
              <c:f>'[7]Feuille 1'!$A$18</c:f>
              <c:strCache>
                <c:ptCount val="1"/>
                <c:pt idx="0">
                  <c:v>Pays-Bas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strRef>
              <c:f>'[7]Feuille 1'!$B$11:$X$11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strCache>
            </c:strRef>
          </c:cat>
          <c:val>
            <c:numRef>
              <c:f>'[7]Feuille 1'!$B$18:$X$18</c:f>
              <c:numCache>
                <c:formatCode>General</c:formatCode>
                <c:ptCount val="23"/>
                <c:pt idx="0">
                  <c:v>87.5</c:v>
                </c:pt>
                <c:pt idx="1">
                  <c:v>87</c:v>
                </c:pt>
                <c:pt idx="2">
                  <c:v>84.4</c:v>
                </c:pt>
                <c:pt idx="3">
                  <c:v>82.5</c:v>
                </c:pt>
                <c:pt idx="4">
                  <c:v>83.8</c:v>
                </c:pt>
                <c:pt idx="5">
                  <c:v>88.6</c:v>
                </c:pt>
                <c:pt idx="6">
                  <c:v>92.4</c:v>
                </c:pt>
                <c:pt idx="7">
                  <c:v>92.9</c:v>
                </c:pt>
                <c:pt idx="8">
                  <c:v>97.4</c:v>
                </c:pt>
                <c:pt idx="9">
                  <c:v>90.9</c:v>
                </c:pt>
                <c:pt idx="10">
                  <c:v>98.3</c:v>
                </c:pt>
                <c:pt idx="11">
                  <c:v>106.2</c:v>
                </c:pt>
                <c:pt idx="12">
                  <c:v>110.7</c:v>
                </c:pt>
                <c:pt idx="13">
                  <c:v>109.1</c:v>
                </c:pt>
                <c:pt idx="14">
                  <c:v>105.7</c:v>
                </c:pt>
                <c:pt idx="15">
                  <c:v>100</c:v>
                </c:pt>
                <c:pt idx="16">
                  <c:v>95.6</c:v>
                </c:pt>
                <c:pt idx="17">
                  <c:v>100.1</c:v>
                </c:pt>
                <c:pt idx="18">
                  <c:v>103.2</c:v>
                </c:pt>
                <c:pt idx="19">
                  <c:v>101.9</c:v>
                </c:pt>
                <c:pt idx="20">
                  <c:v>94.8</c:v>
                </c:pt>
                <c:pt idx="21">
                  <c:v>107.8</c:v>
                </c:pt>
                <c:pt idx="22">
                  <c:v>139.19999999999999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75B-475C-94BD-CD7B788B1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86289248"/>
        <c:axId val="1"/>
      </c:lineChart>
      <c:catAx>
        <c:axId val="1586289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8628924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850877192982456E-2"/>
          <c:y val="0.88166980287556862"/>
          <c:w val="0.97149122807017541"/>
          <c:h val="9.9768712205637877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Indices des prix à l'importation: Biens d'investissement (2015=100)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'[7]Feuille 1'!$A$38</c:f>
              <c:strCache>
                <c:ptCount val="1"/>
                <c:pt idx="0">
                  <c:v>Zone euro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'[7]Feuille 1'!$B$37:$X$37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strCache>
            </c:strRef>
          </c:cat>
          <c:val>
            <c:numRef>
              <c:f>'[7]Feuille 1'!$B$38:$X$38</c:f>
              <c:numCache>
                <c:formatCode>General</c:formatCode>
                <c:ptCount val="2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105</c:v>
                </c:pt>
                <c:pt idx="6">
                  <c:v>103.9</c:v>
                </c:pt>
                <c:pt idx="7">
                  <c:v>101.9</c:v>
                </c:pt>
                <c:pt idx="8">
                  <c:v>100.2</c:v>
                </c:pt>
                <c:pt idx="9">
                  <c:v>100</c:v>
                </c:pt>
                <c:pt idx="10">
                  <c:v>100.3</c:v>
                </c:pt>
                <c:pt idx="11">
                  <c:v>99.5</c:v>
                </c:pt>
                <c:pt idx="12">
                  <c:v>100.4</c:v>
                </c:pt>
                <c:pt idx="13">
                  <c:v>99.1</c:v>
                </c:pt>
                <c:pt idx="14">
                  <c:v>98.1</c:v>
                </c:pt>
                <c:pt idx="15">
                  <c:v>100</c:v>
                </c:pt>
                <c:pt idx="16">
                  <c:v>99.2</c:v>
                </c:pt>
                <c:pt idx="17">
                  <c:v>98.6</c:v>
                </c:pt>
                <c:pt idx="18">
                  <c:v>98.4</c:v>
                </c:pt>
                <c:pt idx="19">
                  <c:v>99</c:v>
                </c:pt>
                <c:pt idx="20">
                  <c:v>98.8</c:v>
                </c:pt>
                <c:pt idx="21">
                  <c:v>99.8</c:v>
                </c:pt>
                <c:pt idx="22">
                  <c:v>106.4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31-4B69-80E7-A30D7B1D694B}"/>
            </c:ext>
          </c:extLst>
        </c:ser>
        <c:ser>
          <c:idx val="1"/>
          <c:order val="1"/>
          <c:tx>
            <c:strRef>
              <c:f>'[7]Feuille 1'!$A$39</c:f>
              <c:strCache>
                <c:ptCount val="1"/>
                <c:pt idx="0">
                  <c:v>Allemagne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strRef>
              <c:f>'[7]Feuille 1'!$B$37:$X$37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strCache>
            </c:strRef>
          </c:cat>
          <c:val>
            <c:numRef>
              <c:f>'[7]Feuille 1'!$B$39:$X$39</c:f>
              <c:numCache>
                <c:formatCode>General</c:formatCode>
                <c:ptCount val="23"/>
                <c:pt idx="0">
                  <c:v>124</c:v>
                </c:pt>
                <c:pt idx="1">
                  <c:v>124.2</c:v>
                </c:pt>
                <c:pt idx="2">
                  <c:v>122.7</c:v>
                </c:pt>
                <c:pt idx="3">
                  <c:v>118</c:v>
                </c:pt>
                <c:pt idx="4">
                  <c:v>115.3</c:v>
                </c:pt>
                <c:pt idx="5">
                  <c:v>111.5</c:v>
                </c:pt>
                <c:pt idx="6">
                  <c:v>108.9</c:v>
                </c:pt>
                <c:pt idx="7">
                  <c:v>105.1</c:v>
                </c:pt>
                <c:pt idx="8">
                  <c:v>102.4</c:v>
                </c:pt>
                <c:pt idx="9">
                  <c:v>101.3</c:v>
                </c:pt>
                <c:pt idx="10">
                  <c:v>100.9</c:v>
                </c:pt>
                <c:pt idx="11">
                  <c:v>99</c:v>
                </c:pt>
                <c:pt idx="12">
                  <c:v>100.4</c:v>
                </c:pt>
                <c:pt idx="13">
                  <c:v>98.6</c:v>
                </c:pt>
                <c:pt idx="14">
                  <c:v>98</c:v>
                </c:pt>
                <c:pt idx="15">
                  <c:v>100</c:v>
                </c:pt>
                <c:pt idx="16">
                  <c:v>99</c:v>
                </c:pt>
                <c:pt idx="17">
                  <c:v>98</c:v>
                </c:pt>
                <c:pt idx="18">
                  <c:v>97.5</c:v>
                </c:pt>
                <c:pt idx="19">
                  <c:v>97.6</c:v>
                </c:pt>
                <c:pt idx="20">
                  <c:v>97</c:v>
                </c:pt>
                <c:pt idx="21">
                  <c:v>98.3</c:v>
                </c:pt>
                <c:pt idx="22">
                  <c:v>105.4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31-4B69-80E7-A30D7B1D694B}"/>
            </c:ext>
          </c:extLst>
        </c:ser>
        <c:ser>
          <c:idx val="2"/>
          <c:order val="2"/>
          <c:tx>
            <c:strRef>
              <c:f>'[7]Feuille 1'!$A$40</c:f>
              <c:strCache>
                <c:ptCount val="1"/>
                <c:pt idx="0">
                  <c:v>Espagne</c:v>
                </c:pt>
              </c:strCache>
            </c:strRef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strRef>
              <c:f>'[7]Feuille 1'!$B$37:$X$37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strCache>
            </c:strRef>
          </c:cat>
          <c:val>
            <c:numRef>
              <c:f>'[7]Feuille 1'!$B$40:$X$40</c:f>
              <c:numCache>
                <c:formatCode>General</c:formatCode>
                <c:ptCount val="2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94.9</c:v>
                </c:pt>
                <c:pt idx="6">
                  <c:v>94.6</c:v>
                </c:pt>
                <c:pt idx="7">
                  <c:v>94.6</c:v>
                </c:pt>
                <c:pt idx="8">
                  <c:v>95</c:v>
                </c:pt>
                <c:pt idx="9">
                  <c:v>96.9</c:v>
                </c:pt>
                <c:pt idx="10">
                  <c:v>98.3</c:v>
                </c:pt>
                <c:pt idx="11">
                  <c:v>99.5</c:v>
                </c:pt>
                <c:pt idx="12">
                  <c:v>100.4</c:v>
                </c:pt>
                <c:pt idx="13">
                  <c:v>99.2</c:v>
                </c:pt>
                <c:pt idx="14">
                  <c:v>98.2</c:v>
                </c:pt>
                <c:pt idx="15">
                  <c:v>100</c:v>
                </c:pt>
                <c:pt idx="16">
                  <c:v>100.4</c:v>
                </c:pt>
                <c:pt idx="17">
                  <c:v>100.4</c:v>
                </c:pt>
                <c:pt idx="18">
                  <c:v>100.1</c:v>
                </c:pt>
                <c:pt idx="19">
                  <c:v>100.8</c:v>
                </c:pt>
                <c:pt idx="20">
                  <c:v>100.7</c:v>
                </c:pt>
                <c:pt idx="21">
                  <c:v>101.1</c:v>
                </c:pt>
                <c:pt idx="22">
                  <c:v>109.5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B31-4B69-80E7-A30D7B1D694B}"/>
            </c:ext>
          </c:extLst>
        </c:ser>
        <c:ser>
          <c:idx val="3"/>
          <c:order val="3"/>
          <c:tx>
            <c:strRef>
              <c:f>'[7]Feuille 1'!$A$41</c:f>
              <c:strCache>
                <c:ptCount val="1"/>
                <c:pt idx="0">
                  <c:v>France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'[7]Feuille 1'!$B$37:$X$37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strCache>
            </c:strRef>
          </c:cat>
          <c:val>
            <c:numRef>
              <c:f>'[7]Feuille 1'!$B$41:$X$41</c:f>
              <c:numCache>
                <c:formatCode>General</c:formatCode>
                <c:ptCount val="23"/>
                <c:pt idx="0">
                  <c:v>99.3</c:v>
                </c:pt>
                <c:pt idx="1">
                  <c:v>102.1</c:v>
                </c:pt>
                <c:pt idx="2">
                  <c:v>102.7</c:v>
                </c:pt>
                <c:pt idx="3">
                  <c:v>103</c:v>
                </c:pt>
                <c:pt idx="4">
                  <c:v>102.8</c:v>
                </c:pt>
                <c:pt idx="5">
                  <c:v>101.6</c:v>
                </c:pt>
                <c:pt idx="6">
                  <c:v>102.6</c:v>
                </c:pt>
                <c:pt idx="7">
                  <c:v>103.4</c:v>
                </c:pt>
                <c:pt idx="8">
                  <c:v>102.5</c:v>
                </c:pt>
                <c:pt idx="9">
                  <c:v>101.3</c:v>
                </c:pt>
                <c:pt idx="10">
                  <c:v>101.5</c:v>
                </c:pt>
                <c:pt idx="11">
                  <c:v>101.4</c:v>
                </c:pt>
                <c:pt idx="12">
                  <c:v>101.5</c:v>
                </c:pt>
                <c:pt idx="13">
                  <c:v>100.7</c:v>
                </c:pt>
                <c:pt idx="14">
                  <c:v>99.9</c:v>
                </c:pt>
                <c:pt idx="15">
                  <c:v>100</c:v>
                </c:pt>
                <c:pt idx="16">
                  <c:v>98.9</c:v>
                </c:pt>
                <c:pt idx="17">
                  <c:v>99.1</c:v>
                </c:pt>
                <c:pt idx="18">
                  <c:v>99.4</c:v>
                </c:pt>
                <c:pt idx="19">
                  <c:v>100.3</c:v>
                </c:pt>
                <c:pt idx="20">
                  <c:v>100.9</c:v>
                </c:pt>
                <c:pt idx="21">
                  <c:v>102.8</c:v>
                </c:pt>
                <c:pt idx="22">
                  <c:v>107.6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B31-4B69-80E7-A30D7B1D694B}"/>
            </c:ext>
          </c:extLst>
        </c:ser>
        <c:ser>
          <c:idx val="4"/>
          <c:order val="4"/>
          <c:tx>
            <c:strRef>
              <c:f>'[7]Feuille 1'!$A$42</c:f>
              <c:strCache>
                <c:ptCount val="1"/>
                <c:pt idx="0">
                  <c:v>Italie</c:v>
                </c:pt>
              </c:strCache>
            </c:strRef>
          </c:tx>
          <c:spPr>
            <a:ln w="28575" cap="rnd">
              <a:solidFill>
                <a:srgbClr val="6600FF"/>
              </a:solidFill>
              <a:round/>
            </a:ln>
            <a:effectLst/>
          </c:spPr>
          <c:marker>
            <c:symbol val="none"/>
          </c:marker>
          <c:cat>
            <c:strRef>
              <c:f>'[7]Feuille 1'!$B$37:$X$37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strCache>
            </c:strRef>
          </c:cat>
          <c:val>
            <c:numRef>
              <c:f>'[7]Feuille 1'!$B$42:$X$42</c:f>
              <c:numCache>
                <c:formatCode>General</c:formatCode>
                <c:ptCount val="2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100.2</c:v>
                </c:pt>
                <c:pt idx="6">
                  <c:v>99.4</c:v>
                </c:pt>
                <c:pt idx="7">
                  <c:v>99.5</c:v>
                </c:pt>
                <c:pt idx="8">
                  <c:v>99.3</c:v>
                </c:pt>
                <c:pt idx="9">
                  <c:v>99.8</c:v>
                </c:pt>
                <c:pt idx="10">
                  <c:v>101.1</c:v>
                </c:pt>
                <c:pt idx="11">
                  <c:v>101.6</c:v>
                </c:pt>
                <c:pt idx="12">
                  <c:v>102.3</c:v>
                </c:pt>
                <c:pt idx="13">
                  <c:v>99.9</c:v>
                </c:pt>
                <c:pt idx="14">
                  <c:v>97.9</c:v>
                </c:pt>
                <c:pt idx="15">
                  <c:v>100</c:v>
                </c:pt>
                <c:pt idx="16">
                  <c:v>100.5</c:v>
                </c:pt>
                <c:pt idx="17">
                  <c:v>100.4</c:v>
                </c:pt>
                <c:pt idx="18">
                  <c:v>100.8</c:v>
                </c:pt>
                <c:pt idx="19">
                  <c:v>102</c:v>
                </c:pt>
                <c:pt idx="20">
                  <c:v>102.8</c:v>
                </c:pt>
                <c:pt idx="21">
                  <c:v>103.7</c:v>
                </c:pt>
                <c:pt idx="22">
                  <c:v>108.9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B31-4B69-80E7-A30D7B1D694B}"/>
            </c:ext>
          </c:extLst>
        </c:ser>
        <c:ser>
          <c:idx val="5"/>
          <c:order val="5"/>
          <c:tx>
            <c:strRef>
              <c:f>'[7]Feuille 1'!$A$43</c:f>
              <c:strCache>
                <c:ptCount val="1"/>
                <c:pt idx="0">
                  <c:v>Suède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'[7]Feuille 1'!$B$37:$X$37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strCache>
            </c:strRef>
          </c:cat>
          <c:val>
            <c:numRef>
              <c:f>'[7]Feuille 1'!$B$43:$X$43</c:f>
              <c:numCache>
                <c:formatCode>General</c:formatCode>
                <c:ptCount val="23"/>
                <c:pt idx="0">
                  <c:v>104.4</c:v>
                </c:pt>
                <c:pt idx="1">
                  <c:v>108.3</c:v>
                </c:pt>
                <c:pt idx="2">
                  <c:v>108.8</c:v>
                </c:pt>
                <c:pt idx="3">
                  <c:v>104.3</c:v>
                </c:pt>
                <c:pt idx="4">
                  <c:v>102.3</c:v>
                </c:pt>
                <c:pt idx="5">
                  <c:v>102.4</c:v>
                </c:pt>
                <c:pt idx="6">
                  <c:v>101.5</c:v>
                </c:pt>
                <c:pt idx="7">
                  <c:v>99</c:v>
                </c:pt>
                <c:pt idx="8">
                  <c:v>100.4</c:v>
                </c:pt>
                <c:pt idx="9">
                  <c:v>108.9</c:v>
                </c:pt>
                <c:pt idx="10">
                  <c:v>102.7</c:v>
                </c:pt>
                <c:pt idx="11">
                  <c:v>96.4</c:v>
                </c:pt>
                <c:pt idx="12">
                  <c:v>94</c:v>
                </c:pt>
                <c:pt idx="13">
                  <c:v>91.4</c:v>
                </c:pt>
                <c:pt idx="14">
                  <c:v>94.8</c:v>
                </c:pt>
                <c:pt idx="15">
                  <c:v>100</c:v>
                </c:pt>
                <c:pt idx="16">
                  <c:v>99.8</c:v>
                </c:pt>
                <c:pt idx="17">
                  <c:v>100.6</c:v>
                </c:pt>
                <c:pt idx="18">
                  <c:v>104.2</c:v>
                </c:pt>
                <c:pt idx="19">
                  <c:v>108.1</c:v>
                </c:pt>
                <c:pt idx="20">
                  <c:v>108.1</c:v>
                </c:pt>
                <c:pt idx="21">
                  <c:v>106.3</c:v>
                </c:pt>
                <c:pt idx="22">
                  <c:v>117.5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B31-4B69-80E7-A30D7B1D694B}"/>
            </c:ext>
          </c:extLst>
        </c:ser>
        <c:ser>
          <c:idx val="6"/>
          <c:order val="6"/>
          <c:tx>
            <c:strRef>
              <c:f>'[7]Feuille 1'!$A$44</c:f>
              <c:strCache>
                <c:ptCount val="1"/>
                <c:pt idx="0">
                  <c:v>Pays-Bas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strRef>
              <c:f>'[7]Feuille 1'!$B$37:$X$37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strCache>
            </c:strRef>
          </c:cat>
          <c:val>
            <c:numRef>
              <c:f>'[7]Feuille 1'!$B$44:$X$44</c:f>
              <c:numCache>
                <c:formatCode>General</c:formatCode>
                <c:ptCount val="23"/>
                <c:pt idx="0">
                  <c:v>112.7</c:v>
                </c:pt>
                <c:pt idx="1">
                  <c:v>113.9</c:v>
                </c:pt>
                <c:pt idx="2">
                  <c:v>112</c:v>
                </c:pt>
                <c:pt idx="3">
                  <c:v>109.1</c:v>
                </c:pt>
                <c:pt idx="4">
                  <c:v>106</c:v>
                </c:pt>
                <c:pt idx="5">
                  <c:v>104.1</c:v>
                </c:pt>
                <c:pt idx="6">
                  <c:v>103.1</c:v>
                </c:pt>
                <c:pt idx="7">
                  <c:v>99.2</c:v>
                </c:pt>
                <c:pt idx="8">
                  <c:v>96.1</c:v>
                </c:pt>
                <c:pt idx="9">
                  <c:v>96.7</c:v>
                </c:pt>
                <c:pt idx="10">
                  <c:v>97.6</c:v>
                </c:pt>
                <c:pt idx="11">
                  <c:v>95.5</c:v>
                </c:pt>
                <c:pt idx="12">
                  <c:v>97.9</c:v>
                </c:pt>
                <c:pt idx="13">
                  <c:v>97.6</c:v>
                </c:pt>
                <c:pt idx="14">
                  <c:v>96.6</c:v>
                </c:pt>
                <c:pt idx="15">
                  <c:v>100</c:v>
                </c:pt>
                <c:pt idx="16">
                  <c:v>99.2</c:v>
                </c:pt>
                <c:pt idx="17">
                  <c:v>97.7</c:v>
                </c:pt>
                <c:pt idx="18">
                  <c:v>95.9</c:v>
                </c:pt>
                <c:pt idx="19">
                  <c:v>96.9</c:v>
                </c:pt>
                <c:pt idx="20">
                  <c:v>95.8</c:v>
                </c:pt>
                <c:pt idx="21">
                  <c:v>94.9</c:v>
                </c:pt>
                <c:pt idx="22">
                  <c:v>102.2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B31-4B69-80E7-A30D7B1D69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86283424"/>
        <c:axId val="1"/>
      </c:lineChart>
      <c:catAx>
        <c:axId val="1586283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8628342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61476176237464E-2"/>
          <c:y val="0.8728171696742395"/>
          <c:w val="0.94770457490282067"/>
          <c:h val="0.10723270563748111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Balance courante des pays de la zone euro, en points de PIB de la zone euro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'19.BC ZE'!$A$9</c:f>
              <c:strCache>
                <c:ptCount val="1"/>
                <c:pt idx="0">
                  <c:v>Belgique</c:v>
                </c:pt>
              </c:strCache>
            </c:strRef>
          </c:tx>
          <c:spPr>
            <a:solidFill>
              <a:srgbClr val="5B9BD5"/>
            </a:solidFill>
            <a:ln w="25400">
              <a:noFill/>
            </a:ln>
          </c:spPr>
          <c:invertIfNegative val="0"/>
          <c:cat>
            <c:strRef>
              <c:f>'19.BC ZE'!$B$8:$Y$8</c:f>
              <c:strCache>
                <c:ptCount val="2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</c:strCache>
            </c:strRef>
          </c:cat>
          <c:val>
            <c:numRef>
              <c:f>'19.BC ZE'!$B$9:$Y$9</c:f>
              <c:numCache>
                <c:formatCode>General</c:formatCode>
                <c:ptCount val="2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0.12702003219824334</c:v>
                </c:pt>
                <c:pt idx="5">
                  <c:v>0.11926310876458655</c:v>
                </c:pt>
                <c:pt idx="6">
                  <c:v>7.6525378985678627E-2</c:v>
                </c:pt>
                <c:pt idx="7">
                  <c:v>7.0199948010734509E-2</c:v>
                </c:pt>
                <c:pt idx="8">
                  <c:v>7.128172854422303E-2</c:v>
                </c:pt>
                <c:pt idx="9">
                  <c:v>-3.6561542011321682E-2</c:v>
                </c:pt>
                <c:pt idx="10">
                  <c:v>6.1612518410241193E-2</c:v>
                </c:pt>
                <c:pt idx="11">
                  <c:v>6.1559820413603909E-2</c:v>
                </c:pt>
                <c:pt idx="12">
                  <c:v>-7.4102146181630912E-2</c:v>
                </c:pt>
                <c:pt idx="13">
                  <c:v>-3.1572450090534003E-3</c:v>
                </c:pt>
                <c:pt idx="14">
                  <c:v>3.7572964066108903E-2</c:v>
                </c:pt>
                <c:pt idx="15">
                  <c:v>3.0440257572555026E-2</c:v>
                </c:pt>
                <c:pt idx="16">
                  <c:v>5.4540209897486827E-2</c:v>
                </c:pt>
                <c:pt idx="17">
                  <c:v>2.1832307518617797E-2</c:v>
                </c:pt>
                <c:pt idx="18">
                  <c:v>2.7567515844314421E-2</c:v>
                </c:pt>
                <c:pt idx="19">
                  <c:v>-3.6079566498000988E-2</c:v>
                </c:pt>
                <c:pt idx="20">
                  <c:v>3.9113274334460647E-3</c:v>
                </c:pt>
                <c:pt idx="21">
                  <c:v>4.4125816084432272E-2</c:v>
                </c:pt>
                <c:pt idx="22">
                  <c:v>1.7440572058518476E-2</c:v>
                </c:pt>
                <c:pt idx="23">
                  <c:v>-0.14635380030405321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6B-4C00-92AF-EEC20F284568}"/>
            </c:ext>
          </c:extLst>
        </c:ser>
        <c:ser>
          <c:idx val="1"/>
          <c:order val="1"/>
          <c:tx>
            <c:strRef>
              <c:f>'19.BC ZE'!$A$10</c:f>
              <c:strCache>
                <c:ptCount val="1"/>
                <c:pt idx="0">
                  <c:v>Allemagne</c:v>
                </c:pt>
              </c:strCache>
            </c:strRef>
          </c:tx>
          <c:spPr>
            <a:solidFill>
              <a:srgbClr val="ED7D31"/>
            </a:solidFill>
            <a:ln w="25400">
              <a:noFill/>
            </a:ln>
          </c:spPr>
          <c:invertIfNegative val="0"/>
          <c:cat>
            <c:strRef>
              <c:f>'19.BC ZE'!$B$8:$Y$8</c:f>
              <c:strCache>
                <c:ptCount val="2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</c:strCache>
            </c:strRef>
          </c:cat>
          <c:val>
            <c:numRef>
              <c:f>'19.BC ZE'!$B$10:$Y$10</c:f>
              <c:numCache>
                <c:formatCode>General</c:formatCode>
                <c:ptCount val="24"/>
                <c:pt idx="0">
                  <c:v>-0.43762505827369141</c:v>
                </c:pt>
                <c:pt idx="1">
                  <c:v>-0.52719566520754846</c:v>
                </c:pt>
                <c:pt idx="2">
                  <c:v>-0.1083802698787998</c:v>
                </c:pt>
                <c:pt idx="3">
                  <c:v>0.54468816645068496</c:v>
                </c:pt>
                <c:pt idx="4">
                  <c:v>0.39824947525014776</c:v>
                </c:pt>
                <c:pt idx="5">
                  <c:v>1.2491456102231608</c:v>
                </c:pt>
                <c:pt idx="6">
                  <c:v>1.2609048871389199</c:v>
                </c:pt>
                <c:pt idx="7">
                  <c:v>1.5410520038953779</c:v>
                </c:pt>
                <c:pt idx="8">
                  <c:v>1.8183536661617947</c:v>
                </c:pt>
                <c:pt idx="9">
                  <c:v>1.4992300770158797</c:v>
                </c:pt>
                <c:pt idx="10">
                  <c:v>1.5319312537800853</c:v>
                </c:pt>
                <c:pt idx="11">
                  <c:v>1.5376801741738924</c:v>
                </c:pt>
                <c:pt idx="12">
                  <c:v>1.7000621253131498</c:v>
                </c:pt>
                <c:pt idx="13">
                  <c:v>1.9804932450540644</c:v>
                </c:pt>
                <c:pt idx="14">
                  <c:v>1.8470969329469979</c:v>
                </c:pt>
                <c:pt idx="15">
                  <c:v>2.070564139727773</c:v>
                </c:pt>
                <c:pt idx="16">
                  <c:v>2.4581132560008543</c:v>
                </c:pt>
                <c:pt idx="17">
                  <c:v>2.4869685883349613</c:v>
                </c:pt>
                <c:pt idx="18">
                  <c:v>2.2703552310354738</c:v>
                </c:pt>
                <c:pt idx="19">
                  <c:v>2.2966652310649498</c:v>
                </c:pt>
                <c:pt idx="20">
                  <c:v>2.3571768407296507</c:v>
                </c:pt>
                <c:pt idx="21">
                  <c:v>2.0863495237764074</c:v>
                </c:pt>
                <c:pt idx="22">
                  <c:v>2.2512716935694557</c:v>
                </c:pt>
                <c:pt idx="23">
                  <c:v>1.2112885335618633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6B-4C00-92AF-EEC20F284568}"/>
            </c:ext>
          </c:extLst>
        </c:ser>
        <c:ser>
          <c:idx val="2"/>
          <c:order val="2"/>
          <c:tx>
            <c:strRef>
              <c:f>'19.BC ZE'!$A$11</c:f>
              <c:strCache>
                <c:ptCount val="1"/>
                <c:pt idx="0">
                  <c:v>Estonie</c:v>
                </c:pt>
              </c:strCache>
            </c:strRef>
          </c:tx>
          <c:spPr>
            <a:solidFill>
              <a:srgbClr val="A5A5A5"/>
            </a:solidFill>
            <a:ln w="25400">
              <a:noFill/>
            </a:ln>
          </c:spPr>
          <c:invertIfNegative val="0"/>
          <c:cat>
            <c:strRef>
              <c:f>'19.BC ZE'!$B$8:$Y$8</c:f>
              <c:strCache>
                <c:ptCount val="2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</c:strCache>
            </c:strRef>
          </c:cat>
          <c:val>
            <c:numRef>
              <c:f>'19.BC ZE'!$B$11:$Y$11</c:f>
              <c:numCache>
                <c:formatCode>General</c:formatCode>
                <c:ptCount val="24"/>
                <c:pt idx="0">
                  <c:v>-3.4465606439675212E-3</c:v>
                </c:pt>
                <c:pt idx="1">
                  <c:v>-4.7387577089078635E-3</c:v>
                </c:pt>
                <c:pt idx="2">
                  <c:v>-6.7215827704973502E-3</c:v>
                </c:pt>
                <c:pt idx="3">
                  <c:v>-1.1348052422287532E-2</c:v>
                </c:pt>
                <c:pt idx="4">
                  <c:v>-1.4333822420574271E-2</c:v>
                </c:pt>
                <c:pt idx="5">
                  <c:v>-1.4239168018286326E-2</c:v>
                </c:pt>
                <c:pt idx="6">
                  <c:v>-1.1606616398604408E-2</c:v>
                </c:pt>
                <c:pt idx="7">
                  <c:v>-2.2674644771640738E-2</c:v>
                </c:pt>
                <c:pt idx="8">
                  <c:v>-2.5845153483948956E-2</c:v>
                </c:pt>
                <c:pt idx="9">
                  <c:v>-1.4875945084832809E-2</c:v>
                </c:pt>
                <c:pt idx="10">
                  <c:v>3.8667462782110969E-3</c:v>
                </c:pt>
                <c:pt idx="11">
                  <c:v>2.7434154323715634E-3</c:v>
                </c:pt>
                <c:pt idx="12">
                  <c:v>2.2279408633989113E-3</c:v>
                </c:pt>
                <c:pt idx="13">
                  <c:v>-3.4375516973571794E-3</c:v>
                </c:pt>
                <c:pt idx="14">
                  <c:v>5.5407597676155262E-4</c:v>
                </c:pt>
                <c:pt idx="15">
                  <c:v>1.4059893816078808E-3</c:v>
                </c:pt>
                <c:pt idx="16">
                  <c:v>3.4622246359282496E-3</c:v>
                </c:pt>
                <c:pt idx="17">
                  <c:v>2.4639581461779018E-3</c:v>
                </c:pt>
                <c:pt idx="18">
                  <c:v>4.7852879015468572E-3</c:v>
                </c:pt>
                <c:pt idx="19">
                  <c:v>1.9507339355365428E-3</c:v>
                </c:pt>
                <c:pt idx="20">
                  <c:v>5.4617410891241551E-3</c:v>
                </c:pt>
                <c:pt idx="21">
                  <c:v>-2.363914020504323E-3</c:v>
                </c:pt>
                <c:pt idx="22">
                  <c:v>-4.5851175082978635E-3</c:v>
                </c:pt>
                <c:pt idx="23">
                  <c:v>-7.778917188011966E-3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6B-4C00-92AF-EEC20F284568}"/>
            </c:ext>
          </c:extLst>
        </c:ser>
        <c:ser>
          <c:idx val="3"/>
          <c:order val="3"/>
          <c:tx>
            <c:strRef>
              <c:f>'19.BC ZE'!$A$12</c:f>
              <c:strCache>
                <c:ptCount val="1"/>
                <c:pt idx="0">
                  <c:v>Irlande</c:v>
                </c:pt>
              </c:strCache>
            </c:strRef>
          </c:tx>
          <c:spPr>
            <a:solidFill>
              <a:srgbClr val="FFC000"/>
            </a:solidFill>
            <a:ln w="25400">
              <a:noFill/>
            </a:ln>
          </c:spPr>
          <c:invertIfNegative val="0"/>
          <c:cat>
            <c:strRef>
              <c:f>'19.BC ZE'!$B$8:$Y$8</c:f>
              <c:strCache>
                <c:ptCount val="2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</c:strCache>
            </c:strRef>
          </c:cat>
          <c:val>
            <c:numRef>
              <c:f>'19.BC ZE'!$B$12:$Y$12</c:f>
              <c:numCache>
                <c:formatCode>General</c:formatCode>
                <c:ptCount val="2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4.4039565879979339E-3</c:v>
                </c:pt>
                <c:pt idx="4">
                  <c:v>9.1321758268631172E-3</c:v>
                </c:pt>
                <c:pt idx="5">
                  <c:v>-1.8699748015093809E-3</c:v>
                </c:pt>
                <c:pt idx="6">
                  <c:v>-7.1081682529730184E-2</c:v>
                </c:pt>
                <c:pt idx="7">
                  <c:v>-0.11080655749786542</c:v>
                </c:pt>
                <c:pt idx="8">
                  <c:v>-0.13604040542759463</c:v>
                </c:pt>
                <c:pt idx="9">
                  <c:v>-0.12115988228900364</c:v>
                </c:pt>
                <c:pt idx="10">
                  <c:v>-8.4912803851884586E-2</c:v>
                </c:pt>
                <c:pt idx="11">
                  <c:v>-2.0949338240803854E-2</c:v>
                </c:pt>
                <c:pt idx="12">
                  <c:v>-2.8551778397155954E-2</c:v>
                </c:pt>
                <c:pt idx="13">
                  <c:v>-6.0048371422188711E-2</c:v>
                </c:pt>
                <c:pt idx="14">
                  <c:v>2.7924226893932137E-2</c:v>
                </c:pt>
                <c:pt idx="15">
                  <c:v>2.0492588967307067E-2</c:v>
                </c:pt>
                <c:pt idx="16">
                  <c:v>0.1093453618277859</c:v>
                </c:pt>
                <c:pt idx="17">
                  <c:v>-0.10467910346089383</c:v>
                </c:pt>
                <c:pt idx="18">
                  <c:v>1.292338178415898E-2</c:v>
                </c:pt>
                <c:pt idx="19">
                  <c:v>0.14665262424306397</c:v>
                </c:pt>
                <c:pt idx="20">
                  <c:v>-0.58771224016952206</c:v>
                </c:pt>
                <c:pt idx="21">
                  <c:v>-0.22154095026842499</c:v>
                </c:pt>
                <c:pt idx="22">
                  <c:v>0.49000817994334056</c:v>
                </c:pt>
                <c:pt idx="23">
                  <c:v>0.33014312647884231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06B-4C00-92AF-EEC20F284568}"/>
            </c:ext>
          </c:extLst>
        </c:ser>
        <c:ser>
          <c:idx val="4"/>
          <c:order val="4"/>
          <c:tx>
            <c:strRef>
              <c:f>'19.BC ZE'!$A$13</c:f>
              <c:strCache>
                <c:ptCount val="1"/>
                <c:pt idx="0">
                  <c:v>Grèce</c:v>
                </c:pt>
              </c:strCache>
            </c:strRef>
          </c:tx>
          <c:spPr>
            <a:solidFill>
              <a:srgbClr val="4472C4"/>
            </a:solidFill>
            <a:ln w="25400">
              <a:noFill/>
            </a:ln>
          </c:spPr>
          <c:invertIfNegative val="0"/>
          <c:cat>
            <c:strRef>
              <c:f>'19.BC ZE'!$B$8:$Y$8</c:f>
              <c:strCache>
                <c:ptCount val="2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</c:strCache>
            </c:strRef>
          </c:cat>
          <c:val>
            <c:numRef>
              <c:f>'19.BC ZE'!$B$13:$Y$13</c:f>
              <c:numCache>
                <c:formatCode>General</c:formatCode>
                <c:ptCount val="2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-0.14636602148265754</c:v>
                </c:pt>
                <c:pt idx="4">
                  <c:v>-0.19255262782498828</c:v>
                </c:pt>
                <c:pt idx="5">
                  <c:v>-0.1824294162987859</c:v>
                </c:pt>
                <c:pt idx="6">
                  <c:v>-0.20836258126385321</c:v>
                </c:pt>
                <c:pt idx="7">
                  <c:v>-0.28011698939147428</c:v>
                </c:pt>
                <c:pt idx="8">
                  <c:v>-0.37472556688256003</c:v>
                </c:pt>
                <c:pt idx="9">
                  <c:v>-0.37823354776634627</c:v>
                </c:pt>
                <c:pt idx="10">
                  <c:v>-0.31469497950592279</c:v>
                </c:pt>
                <c:pt idx="11">
                  <c:v>-0.2364264562874854</c:v>
                </c:pt>
                <c:pt idx="12">
                  <c:v>-0.18115099651284081</c:v>
                </c:pt>
                <c:pt idx="13">
                  <c:v>-6.7455753943429383E-2</c:v>
                </c:pt>
                <c:pt idx="14">
                  <c:v>-2.5930354934157289E-2</c:v>
                </c:pt>
                <c:pt idx="15">
                  <c:v>-1.2914345364490215E-2</c:v>
                </c:pt>
                <c:pt idx="16">
                  <c:v>-1.3606665827998968E-2</c:v>
                </c:pt>
                <c:pt idx="17">
                  <c:v>-2.8063535254749434E-2</c:v>
                </c:pt>
                <c:pt idx="18">
                  <c:v>-3.021960311505123E-2</c:v>
                </c:pt>
                <c:pt idx="19">
                  <c:v>-4.4893485335643003E-2</c:v>
                </c:pt>
                <c:pt idx="20">
                  <c:v>-2.2629229843185834E-2</c:v>
                </c:pt>
                <c:pt idx="21">
                  <c:v>-9.5216580899373238E-2</c:v>
                </c:pt>
                <c:pt idx="22">
                  <c:v>-9.9126104553070971E-2</c:v>
                </c:pt>
                <c:pt idx="23">
                  <c:v>-0.14996600016877332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06B-4C00-92AF-EEC20F284568}"/>
            </c:ext>
          </c:extLst>
        </c:ser>
        <c:ser>
          <c:idx val="5"/>
          <c:order val="5"/>
          <c:tx>
            <c:strRef>
              <c:f>'19.BC ZE'!$A$14</c:f>
              <c:strCache>
                <c:ptCount val="1"/>
                <c:pt idx="0">
                  <c:v>Espagne</c:v>
                </c:pt>
              </c:strCache>
            </c:strRef>
          </c:tx>
          <c:spPr>
            <a:solidFill>
              <a:srgbClr val="70AD47"/>
            </a:solidFill>
            <a:ln w="25400">
              <a:noFill/>
            </a:ln>
          </c:spPr>
          <c:invertIfNegative val="0"/>
          <c:cat>
            <c:strRef>
              <c:f>'19.BC ZE'!$B$8:$Y$8</c:f>
              <c:strCache>
                <c:ptCount val="2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</c:strCache>
            </c:strRef>
          </c:cat>
          <c:val>
            <c:numRef>
              <c:f>'19.BC ZE'!$B$14:$Y$14</c:f>
              <c:numCache>
                <c:formatCode>General</c:formatCode>
                <c:ptCount val="24"/>
                <c:pt idx="0">
                  <c:v>-0.28825915745710157</c:v>
                </c:pt>
                <c:pt idx="1">
                  <c:v>-0.39625892180418232</c:v>
                </c:pt>
                <c:pt idx="2">
                  <c:v>-0.41573782362713202</c:v>
                </c:pt>
                <c:pt idx="3">
                  <c:v>-0.36645899477331617</c:v>
                </c:pt>
                <c:pt idx="4">
                  <c:v>-0.39678476085671782</c:v>
                </c:pt>
                <c:pt idx="5">
                  <c:v>-0.57547833277541482</c:v>
                </c:pt>
                <c:pt idx="6">
                  <c:v>-0.79324455309356701</c:v>
                </c:pt>
                <c:pt idx="7">
                  <c:v>-0.9945524325443309</c:v>
                </c:pt>
                <c:pt idx="8">
                  <c:v>-1.0756461293672557</c:v>
                </c:pt>
                <c:pt idx="9">
                  <c:v>-1.0217063444380234</c:v>
                </c:pt>
                <c:pt idx="10">
                  <c:v>-0.46915019026366378</c:v>
                </c:pt>
                <c:pt idx="11">
                  <c:v>-0.40935140543982534</c:v>
                </c:pt>
                <c:pt idx="12">
                  <c:v>-0.29432592226871801</c:v>
                </c:pt>
                <c:pt idx="13">
                  <c:v>8.9556469006803179E-3</c:v>
                </c:pt>
                <c:pt idx="14">
                  <c:v>0.20843476572460362</c:v>
                </c:pt>
                <c:pt idx="15">
                  <c:v>0.1716951935645947</c:v>
                </c:pt>
                <c:pt idx="16">
                  <c:v>0.20656016343895517</c:v>
                </c:pt>
                <c:pt idx="17">
                  <c:v>0.32556093981493678</c:v>
                </c:pt>
                <c:pt idx="18">
                  <c:v>0.28568035724378343</c:v>
                </c:pt>
                <c:pt idx="19">
                  <c:v>0.19405211181881549</c:v>
                </c:pt>
                <c:pt idx="20">
                  <c:v>0.21788003794336394</c:v>
                </c:pt>
                <c:pt idx="21">
                  <c:v>5.8958898916986954E-2</c:v>
                </c:pt>
                <c:pt idx="22">
                  <c:v>9.3091779713926306E-2</c:v>
                </c:pt>
                <c:pt idx="23">
                  <c:v>5.4138218633635993E-2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06B-4C00-92AF-EEC20F284568}"/>
            </c:ext>
          </c:extLst>
        </c:ser>
        <c:ser>
          <c:idx val="6"/>
          <c:order val="6"/>
          <c:tx>
            <c:strRef>
              <c:f>'19.BC ZE'!$A$15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'19.BC ZE'!$B$8:$Y$8</c:f>
              <c:strCache>
                <c:ptCount val="2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</c:strCache>
            </c:strRef>
          </c:cat>
          <c:val>
            <c:numRef>
              <c:f>'19.BC ZE'!$B$15:$Y$15</c:f>
              <c:numCache>
                <c:formatCode>General</c:formatCode>
                <c:ptCount val="24"/>
                <c:pt idx="0">
                  <c:v>0.71221450186330149</c:v>
                </c:pt>
                <c:pt idx="1">
                  <c:v>0.23069334099520014</c:v>
                </c:pt>
                <c:pt idx="2">
                  <c:v>0.32832607269561875</c:v>
                </c:pt>
                <c:pt idx="3">
                  <c:v>0.23895396593985219</c:v>
                </c:pt>
                <c:pt idx="4">
                  <c:v>0.17357502394489616</c:v>
                </c:pt>
                <c:pt idx="5">
                  <c:v>0.11089158212216638</c:v>
                </c:pt>
                <c:pt idx="6">
                  <c:v>2.1647447894999689E-2</c:v>
                </c:pt>
                <c:pt idx="7">
                  <c:v>5.2385514899184797E-2</c:v>
                </c:pt>
                <c:pt idx="8">
                  <c:v>-2.0983613843993842E-2</c:v>
                </c:pt>
                <c:pt idx="9">
                  <c:v>-0.14349500250780114</c:v>
                </c:pt>
                <c:pt idx="10">
                  <c:v>-0.11431746143631585</c:v>
                </c:pt>
                <c:pt idx="11">
                  <c:v>-0.1309803402966743</c:v>
                </c:pt>
                <c:pt idx="12">
                  <c:v>-0.179718531115033</c:v>
                </c:pt>
                <c:pt idx="13">
                  <c:v>-0.20391552620972778</c:v>
                </c:pt>
                <c:pt idx="14">
                  <c:v>-0.10818007813914075</c:v>
                </c:pt>
                <c:pt idx="15">
                  <c:v>-0.20123467799572961</c:v>
                </c:pt>
                <c:pt idx="16">
                  <c:v>-7.6549323051816179E-2</c:v>
                </c:pt>
                <c:pt idx="17">
                  <c:v>-0.10003099414516788</c:v>
                </c:pt>
                <c:pt idx="18">
                  <c:v>-0.15622479297487449</c:v>
                </c:pt>
                <c:pt idx="19">
                  <c:v>-0.16859730824291852</c:v>
                </c:pt>
                <c:pt idx="20">
                  <c:v>0.10375398079294083</c:v>
                </c:pt>
                <c:pt idx="21">
                  <c:v>-0.32569385566118159</c:v>
                </c:pt>
                <c:pt idx="22">
                  <c:v>7.2767333535495332E-2</c:v>
                </c:pt>
                <c:pt idx="23">
                  <c:v>-0.40202888907591727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06B-4C00-92AF-EEC20F284568}"/>
            </c:ext>
          </c:extLst>
        </c:ser>
        <c:ser>
          <c:idx val="7"/>
          <c:order val="7"/>
          <c:tx>
            <c:strRef>
              <c:f>'19.BC ZE'!$A$16</c:f>
              <c:strCache>
                <c:ptCount val="1"/>
                <c:pt idx="0">
                  <c:v>Croatie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'19.BC ZE'!$B$8:$Y$8</c:f>
              <c:strCache>
                <c:ptCount val="2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</c:strCache>
            </c:strRef>
          </c:cat>
          <c:val>
            <c:numRef>
              <c:f>'19.BC ZE'!$B$16:$Y$16</c:f>
              <c:numCache>
                <c:formatCode>General</c:formatCode>
                <c:ptCount val="24"/>
                <c:pt idx="0">
                  <c:v>#N/A</c:v>
                </c:pt>
                <c:pt idx="1">
                  <c:v>-5.0921421562028796E-3</c:v>
                </c:pt>
                <c:pt idx="2">
                  <c:v>-7.838457987857669E-3</c:v>
                </c:pt>
                <c:pt idx="3">
                  <c:v>-2.3996320599126836E-2</c:v>
                </c:pt>
                <c:pt idx="4">
                  <c:v>-3.5753041511279574E-2</c:v>
                </c:pt>
                <c:pt idx="5">
                  <c:v>-2.4762814582495882E-2</c:v>
                </c:pt>
                <c:pt idx="6">
                  <c:v>-3.1533823199987286E-2</c:v>
                </c:pt>
                <c:pt idx="7">
                  <c:v>-3.5575137489869471E-2</c:v>
                </c:pt>
                <c:pt idx="8">
                  <c:v>-3.6896806192182802E-2</c:v>
                </c:pt>
                <c:pt idx="9">
                  <c:v>-5.3045781235549268E-2</c:v>
                </c:pt>
                <c:pt idx="10">
                  <c:v>-3.2426794003926805E-2</c:v>
                </c:pt>
                <c:pt idx="11">
                  <c:v>-1.0450659015780715E-2</c:v>
                </c:pt>
                <c:pt idx="12">
                  <c:v>-8.3814464765348921E-3</c:v>
                </c:pt>
                <c:pt idx="13">
                  <c:v>-8.2189563985678588E-3</c:v>
                </c:pt>
                <c:pt idx="14">
                  <c:v>-4.5688724304388424E-3</c:v>
                </c:pt>
                <c:pt idx="15">
                  <c:v>1.4882338858244978E-3</c:v>
                </c:pt>
                <c:pt idx="16">
                  <c:v>1.4193323186368885E-2</c:v>
                </c:pt>
                <c:pt idx="17">
                  <c:v>9.7196107671418171E-3</c:v>
                </c:pt>
                <c:pt idx="18">
                  <c:v>1.5247284342463478E-2</c:v>
                </c:pt>
                <c:pt idx="19">
                  <c:v>7.990027690209069E-3</c:v>
                </c:pt>
                <c:pt idx="20">
                  <c:v>1.3095888243194149E-2</c:v>
                </c:pt>
                <c:pt idx="21">
                  <c:v>-2.3187547519274584E-3</c:v>
                </c:pt>
                <c:pt idx="22">
                  <c:v>8.2557965001416773E-3</c:v>
                </c:pt>
                <c:pt idx="23">
                  <c:v>-7.9184794555125157E-3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06B-4C00-92AF-EEC20F284568}"/>
            </c:ext>
          </c:extLst>
        </c:ser>
        <c:ser>
          <c:idx val="8"/>
          <c:order val="8"/>
          <c:tx>
            <c:strRef>
              <c:f>'19.BC ZE'!$A$17</c:f>
              <c:strCache>
                <c:ptCount val="1"/>
                <c:pt idx="0">
                  <c:v>Italie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'19.BC ZE'!$B$8:$Y$8</c:f>
              <c:strCache>
                <c:ptCount val="2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</c:strCache>
            </c:strRef>
          </c:cat>
          <c:val>
            <c:numRef>
              <c:f>'19.BC ZE'!$B$17:$Y$17</c:f>
              <c:numCache>
                <c:formatCode>General</c:formatCode>
                <c:ptCount val="24"/>
                <c:pt idx="0">
                  <c:v>0.14067106642218544</c:v>
                </c:pt>
                <c:pt idx="1">
                  <c:v>-4.8082992266486504E-2</c:v>
                </c:pt>
                <c:pt idx="2">
                  <c:v>2.732549075483497E-2</c:v>
                </c:pt>
                <c:pt idx="3">
                  <c:v>-8.8131559814577695E-2</c:v>
                </c:pt>
                <c:pt idx="4">
                  <c:v>-0.13983564630841028</c:v>
                </c:pt>
                <c:pt idx="5">
                  <c:v>-8.5498521296967139E-2</c:v>
                </c:pt>
                <c:pt idx="6">
                  <c:v>-0.15555271246118241</c:v>
                </c:pt>
                <c:pt idx="7">
                  <c:v>-0.25648754025639325</c:v>
                </c:pt>
                <c:pt idx="8">
                  <c:v>-0.23414913820965941</c:v>
                </c:pt>
                <c:pt idx="9">
                  <c:v>-0.47335561336128984</c:v>
                </c:pt>
                <c:pt idx="10">
                  <c:v>-0.31908437508679521</c:v>
                </c:pt>
                <c:pt idx="11">
                  <c:v>-0.55421584971311377</c:v>
                </c:pt>
                <c:pt idx="12">
                  <c:v>-0.47317075108437889</c:v>
                </c:pt>
                <c:pt idx="13">
                  <c:v>-3.7907178858698841E-2</c:v>
                </c:pt>
                <c:pt idx="14">
                  <c:v>0.18499925560443595</c:v>
                </c:pt>
                <c:pt idx="15">
                  <c:v>0.30429487458907606</c:v>
                </c:pt>
                <c:pt idx="16">
                  <c:v>0.22644027811532919</c:v>
                </c:pt>
                <c:pt idx="17">
                  <c:v>0.41323992861019532</c:v>
                </c:pt>
                <c:pt idx="18">
                  <c:v>0.40951243211587918</c:v>
                </c:pt>
                <c:pt idx="19">
                  <c:v>0.3960685047294828</c:v>
                </c:pt>
                <c:pt idx="20">
                  <c:v>0.49417255394800091</c:v>
                </c:pt>
                <c:pt idx="21">
                  <c:v>0.5559453340801056</c:v>
                </c:pt>
                <c:pt idx="22">
                  <c:v>0.44379349131583512</c:v>
                </c:pt>
                <c:pt idx="23">
                  <c:v>-0.18751347438242411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06B-4C00-92AF-EEC20F284568}"/>
            </c:ext>
          </c:extLst>
        </c:ser>
        <c:ser>
          <c:idx val="9"/>
          <c:order val="9"/>
          <c:tx>
            <c:strRef>
              <c:f>'19.BC ZE'!$A$18</c:f>
              <c:strCache>
                <c:ptCount val="1"/>
                <c:pt idx="0">
                  <c:v>Chypre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'19.BC ZE'!$B$8:$Y$8</c:f>
              <c:strCache>
                <c:ptCount val="2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</c:strCache>
            </c:strRef>
          </c:cat>
          <c:val>
            <c:numRef>
              <c:f>'19.BC ZE'!$B$18:$Y$18</c:f>
              <c:numCache>
                <c:formatCode>General</c:formatCode>
                <c:ptCount val="2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-6.082609086555662E-3</c:v>
                </c:pt>
                <c:pt idx="6">
                  <c:v>-7.6874379234966221E-3</c:v>
                </c:pt>
                <c:pt idx="7">
                  <c:v>-1.1898675713212273E-2</c:v>
                </c:pt>
                <c:pt idx="8">
                  <c:v>-1.912806436309494E-2</c:v>
                </c:pt>
                <c:pt idx="9">
                  <c:v>-2.8980322691859507E-2</c:v>
                </c:pt>
                <c:pt idx="10">
                  <c:v>-1.3404291150390395E-2</c:v>
                </c:pt>
                <c:pt idx="11">
                  <c:v>-2.1744803446080541E-2</c:v>
                </c:pt>
                <c:pt idx="12">
                  <c:v>-4.6631320396721392E-3</c:v>
                </c:pt>
                <c:pt idx="13">
                  <c:v>-7.6097700218210156E-3</c:v>
                </c:pt>
                <c:pt idx="14">
                  <c:v>-2.6651755844226579E-3</c:v>
                </c:pt>
                <c:pt idx="15">
                  <c:v>-6.9516188087854827E-3</c:v>
                </c:pt>
                <c:pt idx="16">
                  <c:v>-7.4751502114876126E-4</c:v>
                </c:pt>
                <c:pt idx="17">
                  <c:v>-7.3173206059448338E-3</c:v>
                </c:pt>
                <c:pt idx="18">
                  <c:v>-9.0916035200843889E-3</c:v>
                </c:pt>
                <c:pt idx="19">
                  <c:v>-7.3635271301819329E-3</c:v>
                </c:pt>
                <c:pt idx="20">
                  <c:v>-1.0694283373231087E-2</c:v>
                </c:pt>
                <c:pt idx="21">
                  <c:v>-1.9120608004938897E-2</c:v>
                </c:pt>
                <c:pt idx="22">
                  <c:v>-1.3234316444405196E-2</c:v>
                </c:pt>
                <c:pt idx="23">
                  <c:v>-1.8384156873481605E-2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06B-4C00-92AF-EEC20F284568}"/>
            </c:ext>
          </c:extLst>
        </c:ser>
        <c:ser>
          <c:idx val="10"/>
          <c:order val="10"/>
          <c:tx>
            <c:strRef>
              <c:f>'19.BC ZE'!$A$19</c:f>
              <c:strCache>
                <c:ptCount val="1"/>
                <c:pt idx="0">
                  <c:v>Lettonie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'19.BC ZE'!$B$8:$Y$8</c:f>
              <c:strCache>
                <c:ptCount val="2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</c:strCache>
            </c:strRef>
          </c:cat>
          <c:val>
            <c:numRef>
              <c:f>'19.BC ZE'!$B$19:$Y$19</c:f>
              <c:numCache>
                <c:formatCode>General</c:formatCode>
                <c:ptCount val="24"/>
                <c:pt idx="0">
                  <c:v>#N/A</c:v>
                </c:pt>
                <c:pt idx="1">
                  <c:v>-4.5982554587785203E-3</c:v>
                </c:pt>
                <c:pt idx="2">
                  <c:v>-7.576859787674973E-3</c:v>
                </c:pt>
                <c:pt idx="3">
                  <c:v>-7.1302154281871312E-3</c:v>
                </c:pt>
                <c:pt idx="4">
                  <c:v>-9.4760652931466655E-3</c:v>
                </c:pt>
                <c:pt idx="5">
                  <c:v>-1.6586713131611624E-2</c:v>
                </c:pt>
                <c:pt idx="6">
                  <c:v>-1.8982783829493192E-2</c:v>
                </c:pt>
                <c:pt idx="7">
                  <c:v>-3.9983132311941907E-2</c:v>
                </c:pt>
                <c:pt idx="8">
                  <c:v>-4.9739329227981355E-2</c:v>
                </c:pt>
                <c:pt idx="9">
                  <c:v>-3.1100581846688631E-2</c:v>
                </c:pt>
                <c:pt idx="10">
                  <c:v>1.5615086968629323E-2</c:v>
                </c:pt>
                <c:pt idx="11">
                  <c:v>3.2048270081357303E-3</c:v>
                </c:pt>
                <c:pt idx="12">
                  <c:v>-6.8372284590399778E-3</c:v>
                </c:pt>
                <c:pt idx="13">
                  <c:v>-8.2675293987071411E-3</c:v>
                </c:pt>
                <c:pt idx="14">
                  <c:v>-6.362355248527774E-3</c:v>
                </c:pt>
                <c:pt idx="15">
                  <c:v>-3.6912116773410238E-3</c:v>
                </c:pt>
                <c:pt idx="16">
                  <c:v>-1.3057857331459373E-3</c:v>
                </c:pt>
                <c:pt idx="17">
                  <c:v>3.7737125137577133E-3</c:v>
                </c:pt>
                <c:pt idx="18">
                  <c:v>3.0334911257257182E-3</c:v>
                </c:pt>
                <c:pt idx="19">
                  <c:v>-3.3470577864463334E-4</c:v>
                </c:pt>
                <c:pt idx="20">
                  <c:v>-1.4781662062704874E-3</c:v>
                </c:pt>
                <c:pt idx="21">
                  <c:v>6.8433660843402154E-3</c:v>
                </c:pt>
                <c:pt idx="22">
                  <c:v>-1.1422403376908349E-2</c:v>
                </c:pt>
                <c:pt idx="23">
                  <c:v>-1.8613277815314057E-2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06B-4C00-92AF-EEC20F284568}"/>
            </c:ext>
          </c:extLst>
        </c:ser>
        <c:ser>
          <c:idx val="11"/>
          <c:order val="11"/>
          <c:tx>
            <c:strRef>
              <c:f>'19.BC ZE'!$A$20</c:f>
              <c:strCache>
                <c:ptCount val="1"/>
                <c:pt idx="0">
                  <c:v>Lituanie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'19.BC ZE'!$B$8:$Y$8</c:f>
              <c:strCache>
                <c:ptCount val="2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</c:strCache>
            </c:strRef>
          </c:cat>
          <c:val>
            <c:numRef>
              <c:f>'19.BC ZE'!$B$20:$Y$20</c:f>
              <c:numCache>
                <c:formatCode>General</c:formatCode>
                <c:ptCount val="24"/>
                <c:pt idx="0">
                  <c:v>-1.7288079658427467E-2</c:v>
                </c:pt>
                <c:pt idx="1">
                  <c:v>-8.3762048511453174E-3</c:v>
                </c:pt>
                <c:pt idx="2">
                  <c:v>-6.9628495043446044E-3</c:v>
                </c:pt>
                <c:pt idx="3">
                  <c:v>-7.9638214966295962E-3</c:v>
                </c:pt>
                <c:pt idx="4">
                  <c:v>-1.2029762996474496E-2</c:v>
                </c:pt>
                <c:pt idx="5">
                  <c:v>-1.7436812714792894E-2</c:v>
                </c:pt>
                <c:pt idx="6">
                  <c:v>-1.8274171836851864E-2</c:v>
                </c:pt>
                <c:pt idx="7">
                  <c:v>-2.8592640867196078E-2</c:v>
                </c:pt>
                <c:pt idx="8">
                  <c:v>-4.7155344036581004E-2</c:v>
                </c:pt>
                <c:pt idx="9">
                  <c:v>-4.4681617437938005E-2</c:v>
                </c:pt>
                <c:pt idx="10">
                  <c:v>5.8800729554034405E-3</c:v>
                </c:pt>
                <c:pt idx="11">
                  <c:v>6.3470189607378624E-4</c:v>
                </c:pt>
                <c:pt idx="12">
                  <c:v>-1.1679164690211527E-2</c:v>
                </c:pt>
                <c:pt idx="13">
                  <c:v>-5.3126718902340867E-3</c:v>
                </c:pt>
                <c:pt idx="14">
                  <c:v>5.9164894082766144E-3</c:v>
                </c:pt>
                <c:pt idx="15">
                  <c:v>1.2405212719339729E-2</c:v>
                </c:pt>
                <c:pt idx="16">
                  <c:v>-8.6030462940310595E-3</c:v>
                </c:pt>
                <c:pt idx="17">
                  <c:v>-3.8316988279935029E-3</c:v>
                </c:pt>
                <c:pt idx="18">
                  <c:v>2.0072486600927779E-3</c:v>
                </c:pt>
                <c:pt idx="19">
                  <c:v>1.1182605886511726E-3</c:v>
                </c:pt>
                <c:pt idx="20">
                  <c:v>1.4388868458454347E-2</c:v>
                </c:pt>
                <c:pt idx="21">
                  <c:v>3.1550696680720816E-2</c:v>
                </c:pt>
                <c:pt idx="22">
                  <c:v>5.1788562976916143E-3</c:v>
                </c:pt>
                <c:pt idx="23">
                  <c:v>-2.5345851158214944E-2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06B-4C00-92AF-EEC20F284568}"/>
            </c:ext>
          </c:extLst>
        </c:ser>
        <c:ser>
          <c:idx val="12"/>
          <c:order val="12"/>
          <c:tx>
            <c:strRef>
              <c:f>'19.BC ZE'!$A$21</c:f>
              <c:strCache>
                <c:ptCount val="1"/>
                <c:pt idx="0">
                  <c:v>Luxembourg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'19.BC ZE'!$B$8:$Y$8</c:f>
              <c:strCache>
                <c:ptCount val="2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</c:strCache>
            </c:strRef>
          </c:cat>
          <c:val>
            <c:numRef>
              <c:f>'19.BC ZE'!$B$21:$Y$21</c:f>
              <c:numCache>
                <c:formatCode>General</c:formatCode>
                <c:ptCount val="2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2.4942646985000202E-2</c:v>
                </c:pt>
                <c:pt idx="4">
                  <c:v>2.3868476289458131E-2</c:v>
                </c:pt>
                <c:pt idx="5">
                  <c:v>2.4330436346222648E-2</c:v>
                </c:pt>
                <c:pt idx="6">
                  <c:v>2.4771943370040492E-2</c:v>
                </c:pt>
                <c:pt idx="7">
                  <c:v>2.5431600395501679E-2</c:v>
                </c:pt>
                <c:pt idx="8">
                  <c:v>2.6094327271383954E-2</c:v>
                </c:pt>
                <c:pt idx="9">
                  <c:v>2.5339682582104141E-2</c:v>
                </c:pt>
                <c:pt idx="10">
                  <c:v>2.4243629870882227E-2</c:v>
                </c:pt>
                <c:pt idx="11">
                  <c:v>2.5544663481785447E-2</c:v>
                </c:pt>
                <c:pt idx="12">
                  <c:v>2.5418641314291272E-2</c:v>
                </c:pt>
                <c:pt idx="13">
                  <c:v>2.4934140071498651E-2</c:v>
                </c:pt>
                <c:pt idx="14">
                  <c:v>2.5008564882402086E-2</c:v>
                </c:pt>
                <c:pt idx="15">
                  <c:v>2.4927917587560341E-2</c:v>
                </c:pt>
                <c:pt idx="16">
                  <c:v>2.4772080067942494E-2</c:v>
                </c:pt>
                <c:pt idx="17">
                  <c:v>2.4648785638641847E-2</c:v>
                </c:pt>
                <c:pt idx="18">
                  <c:v>2.4436456290568283E-2</c:v>
                </c:pt>
                <c:pt idx="19">
                  <c:v>1.9318530967412043E-2</c:v>
                </c:pt>
                <c:pt idx="20">
                  <c:v>1.7762907388834678E-2</c:v>
                </c:pt>
                <c:pt idx="21">
                  <c:v>1.7855280037314063E-2</c:v>
                </c:pt>
                <c:pt idx="22">
                  <c:v>2.6673816089498845E-2</c:v>
                </c:pt>
                <c:pt idx="23">
                  <c:v>2.096419301652654E-2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06B-4C00-92AF-EEC20F284568}"/>
            </c:ext>
          </c:extLst>
        </c:ser>
        <c:ser>
          <c:idx val="13"/>
          <c:order val="13"/>
          <c:tx>
            <c:strRef>
              <c:f>'19.BC ZE'!$A$22</c:f>
              <c:strCache>
                <c:ptCount val="1"/>
                <c:pt idx="0">
                  <c:v>Malte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'19.BC ZE'!$B$8:$Y$8</c:f>
              <c:strCache>
                <c:ptCount val="2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</c:strCache>
            </c:strRef>
          </c:cat>
          <c:val>
            <c:numRef>
              <c:f>'19.BC ZE'!$B$22:$Y$22</c:f>
              <c:numCache>
                <c:formatCode>General</c:formatCode>
                <c:ptCount val="2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-2.6675538644653747E-3</c:v>
                </c:pt>
                <c:pt idx="6">
                  <c:v>-4.8871825449223151E-3</c:v>
                </c:pt>
                <c:pt idx="7">
                  <c:v>-3.5651253195278548E-3</c:v>
                </c:pt>
                <c:pt idx="8">
                  <c:v>-1.8163178633027514E-3</c:v>
                </c:pt>
                <c:pt idx="9">
                  <c:v>-1.4893527721726516E-3</c:v>
                </c:pt>
                <c:pt idx="10">
                  <c:v>-5.6139188957319581E-3</c:v>
                </c:pt>
                <c:pt idx="11">
                  <c:v>-4.3270384197793494E-3</c:v>
                </c:pt>
                <c:pt idx="12">
                  <c:v>-1.413162672589095E-3</c:v>
                </c:pt>
                <c:pt idx="13">
                  <c:v>-2.9750962585310887E-4</c:v>
                </c:pt>
                <c:pt idx="14">
                  <c:v>9.8190679426097923E-5</c:v>
                </c:pt>
                <c:pt idx="15">
                  <c:v>4.8328437239669219E-3</c:v>
                </c:pt>
                <c:pt idx="16">
                  <c:v>2.5529057304548835E-3</c:v>
                </c:pt>
                <c:pt idx="17">
                  <c:v>-5.5040977639685671E-4</c:v>
                </c:pt>
                <c:pt idx="18">
                  <c:v>6.2035780506800205E-3</c:v>
                </c:pt>
                <c:pt idx="19">
                  <c:v>7.093187847430499E-3</c:v>
                </c:pt>
                <c:pt idx="20">
                  <c:v>1.0719196286819917E-2</c:v>
                </c:pt>
                <c:pt idx="21">
                  <c:v>2.5488933321749403E-3</c:v>
                </c:pt>
                <c:pt idx="22">
                  <c:v>1.4904055325598233E-3</c:v>
                </c:pt>
                <c:pt idx="23">
                  <c:v>4.0667101369545426E-3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06B-4C00-92AF-EEC20F284568}"/>
            </c:ext>
          </c:extLst>
        </c:ser>
        <c:ser>
          <c:idx val="14"/>
          <c:order val="14"/>
          <c:tx>
            <c:strRef>
              <c:f>'19.BC ZE'!$A$23</c:f>
              <c:strCache>
                <c:ptCount val="1"/>
                <c:pt idx="0">
                  <c:v>Pays-Bas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'19.BC ZE'!$B$8:$Y$8</c:f>
              <c:strCache>
                <c:ptCount val="2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</c:strCache>
            </c:strRef>
          </c:cat>
          <c:val>
            <c:numRef>
              <c:f>'19.BC ZE'!$B$23:$Y$23</c:f>
              <c:numCache>
                <c:formatCode>General</c:formatCode>
                <c:ptCount val="2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0.49138443004261212</c:v>
                </c:pt>
                <c:pt idx="6">
                  <c:v>0.45855803024636599</c:v>
                </c:pt>
                <c:pt idx="7">
                  <c:v>0.5950904944658677</c:v>
                </c:pt>
                <c:pt idx="8">
                  <c:v>0.4529025172978034</c:v>
                </c:pt>
                <c:pt idx="9">
                  <c:v>0.33320131186329266</c:v>
                </c:pt>
                <c:pt idx="10">
                  <c:v>0.36291393878430872</c:v>
                </c:pt>
                <c:pt idx="11">
                  <c:v>0.46457464606861371</c:v>
                </c:pt>
                <c:pt idx="12">
                  <c:v>0.56802840654062892</c:v>
                </c:pt>
                <c:pt idx="13">
                  <c:v>0.67497243381048355</c:v>
                </c:pt>
                <c:pt idx="14">
                  <c:v>0.64528309459989641</c:v>
                </c:pt>
                <c:pt idx="15">
                  <c:v>0.55744150036534179</c:v>
                </c:pt>
                <c:pt idx="16">
                  <c:v>0.3397408460043832</c:v>
                </c:pt>
                <c:pt idx="17">
                  <c:v>0.46379847211768582</c:v>
                </c:pt>
                <c:pt idx="18">
                  <c:v>0.58389382255964417</c:v>
                </c:pt>
                <c:pt idx="19">
                  <c:v>0.6190512109024281</c:v>
                </c:pt>
                <c:pt idx="20">
                  <c:v>0.4671835642267701</c:v>
                </c:pt>
                <c:pt idx="21">
                  <c:v>0.35569003136589111</c:v>
                </c:pt>
                <c:pt idx="22">
                  <c:v>0.85193034295297609</c:v>
                </c:pt>
                <c:pt idx="23">
                  <c:v>0.65936827654578256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06B-4C00-92AF-EEC20F284568}"/>
            </c:ext>
          </c:extLst>
        </c:ser>
        <c:ser>
          <c:idx val="15"/>
          <c:order val="15"/>
          <c:tx>
            <c:strRef>
              <c:f>'19.BC ZE'!$A$24</c:f>
              <c:strCache>
                <c:ptCount val="1"/>
                <c:pt idx="0">
                  <c:v>Autriche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'19.BC ZE'!$B$8:$Y$8</c:f>
              <c:strCache>
                <c:ptCount val="2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</c:strCache>
            </c:strRef>
          </c:cat>
          <c:val>
            <c:numRef>
              <c:f>'19.BC ZE'!$B$24:$Y$24</c:f>
              <c:numCache>
                <c:formatCode>General</c:formatCode>
                <c:ptCount val="24"/>
                <c:pt idx="0">
                  <c:v>-6.885651498936414E-2</c:v>
                </c:pt>
                <c:pt idx="1">
                  <c:v>-2.1401756888388915E-2</c:v>
                </c:pt>
                <c:pt idx="2">
                  <c:v>-2.3801369923358236E-2</c:v>
                </c:pt>
                <c:pt idx="3">
                  <c:v>6.248113409222069E-2</c:v>
                </c:pt>
                <c:pt idx="4">
                  <c:v>4.5724562368812532E-2</c:v>
                </c:pt>
                <c:pt idx="5">
                  <c:v>6.1449008663577387E-2</c:v>
                </c:pt>
                <c:pt idx="6">
                  <c:v>6.7654169946355244E-2</c:v>
                </c:pt>
                <c:pt idx="7">
                  <c:v>9.8771321254360389E-2</c:v>
                </c:pt>
                <c:pt idx="8">
                  <c:v>0.11449270454140753</c:v>
                </c:pt>
                <c:pt idx="9">
                  <c:v>0.13642057683998107</c:v>
                </c:pt>
                <c:pt idx="10">
                  <c:v>8.0264766624315267E-2</c:v>
                </c:pt>
                <c:pt idx="11">
                  <c:v>8.8179719015382782E-2</c:v>
                </c:pt>
                <c:pt idx="12">
                  <c:v>5.1375727068893276E-2</c:v>
                </c:pt>
                <c:pt idx="13">
                  <c:v>4.7814047012106786E-2</c:v>
                </c:pt>
                <c:pt idx="14">
                  <c:v>6.3062462888557186E-2</c:v>
                </c:pt>
                <c:pt idx="15">
                  <c:v>8.0697524256352043E-2</c:v>
                </c:pt>
                <c:pt idx="16">
                  <c:v>5.6205559818020785E-2</c:v>
                </c:pt>
                <c:pt idx="17">
                  <c:v>8.9667090997628401E-2</c:v>
                </c:pt>
                <c:pt idx="18">
                  <c:v>4.5023394602876445E-2</c:v>
                </c:pt>
                <c:pt idx="19">
                  <c:v>2.990896509170634E-2</c:v>
                </c:pt>
                <c:pt idx="20">
                  <c:v>7.864176389540177E-2</c:v>
                </c:pt>
                <c:pt idx="21">
                  <c:v>9.8525365770101181E-2</c:v>
                </c:pt>
                <c:pt idx="22">
                  <c:v>1.1624355346089897E-2</c:v>
                </c:pt>
                <c:pt idx="23">
                  <c:v>2.2949410297550411E-2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206B-4C00-92AF-EEC20F284568}"/>
            </c:ext>
          </c:extLst>
        </c:ser>
        <c:ser>
          <c:idx val="16"/>
          <c:order val="16"/>
          <c:tx>
            <c:strRef>
              <c:f>'19.BC ZE'!$A$25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'19.BC ZE'!$B$8:$Y$8</c:f>
              <c:strCache>
                <c:ptCount val="2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</c:strCache>
            </c:strRef>
          </c:cat>
          <c:val>
            <c:numRef>
              <c:f>'19.BC ZE'!$B$25:$Y$25</c:f>
              <c:numCache>
                <c:formatCode>General</c:formatCode>
                <c:ptCount val="24"/>
                <c:pt idx="0">
                  <c:v>-0.158449164238923</c:v>
                </c:pt>
                <c:pt idx="1">
                  <c:v>-0.196759918766992</c:v>
                </c:pt>
                <c:pt idx="2">
                  <c:v>-0.19230856291150719</c:v>
                </c:pt>
                <c:pt idx="3">
                  <c:v>-0.15662881317433128</c:v>
                </c:pt>
                <c:pt idx="4">
                  <c:v>-0.12341810845509567</c:v>
                </c:pt>
                <c:pt idx="5">
                  <c:v>-0.14797351221610813</c:v>
                </c:pt>
                <c:pt idx="6">
                  <c:v>-0.17919276313083074</c:v>
                </c:pt>
                <c:pt idx="7">
                  <c:v>-0.19094967920196443</c:v>
                </c:pt>
                <c:pt idx="8">
                  <c:v>-0.1789810013575624</c:v>
                </c:pt>
                <c:pt idx="9">
                  <c:v>-0.21919342569899306</c:v>
                </c:pt>
                <c:pt idx="10">
                  <c:v>-0.19377732667049558</c:v>
                </c:pt>
                <c:pt idx="11">
                  <c:v>-0.19230005966406608</c:v>
                </c:pt>
                <c:pt idx="12">
                  <c:v>-0.10694725704058522</c:v>
                </c:pt>
                <c:pt idx="13">
                  <c:v>-2.7474103203781994E-2</c:v>
                </c:pt>
                <c:pt idx="14">
                  <c:v>2.7944265808100725E-2</c:v>
                </c:pt>
                <c:pt idx="15">
                  <c:v>2.6827373994467922E-3</c:v>
                </c:pt>
                <c:pt idx="16">
                  <c:v>3.9173571994378115E-3</c:v>
                </c:pt>
                <c:pt idx="17">
                  <c:v>2.0120330622132587E-2</c:v>
                </c:pt>
                <c:pt idx="18">
                  <c:v>2.2502827444345459E-2</c:v>
                </c:pt>
                <c:pt idx="19">
                  <c:v>9.757960777408925E-3</c:v>
                </c:pt>
                <c:pt idx="20">
                  <c:v>7.7479161261256443E-3</c:v>
                </c:pt>
                <c:pt idx="21">
                  <c:v>-1.8089760854924704E-2</c:v>
                </c:pt>
                <c:pt idx="22">
                  <c:v>-1.3215736863240495E-2</c:v>
                </c:pt>
                <c:pt idx="23">
                  <c:v>-2.4024114389533262E-2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206B-4C00-92AF-EEC20F284568}"/>
            </c:ext>
          </c:extLst>
        </c:ser>
        <c:ser>
          <c:idx val="17"/>
          <c:order val="17"/>
          <c:tx>
            <c:strRef>
              <c:f>'19.BC ZE'!$A$26</c:f>
              <c:strCache>
                <c:ptCount val="1"/>
                <c:pt idx="0">
                  <c:v>Slovénie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'19.BC ZE'!$B$8:$Y$8</c:f>
              <c:strCache>
                <c:ptCount val="2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</c:strCache>
            </c:strRef>
          </c:cat>
          <c:val>
            <c:numRef>
              <c:f>'19.BC ZE'!$B$26:$Y$26</c:f>
              <c:numCache>
                <c:formatCode>General</c:formatCode>
                <c:ptCount val="24"/>
                <c:pt idx="0">
                  <c:v>-1.0338187974102839E-2</c:v>
                </c:pt>
                <c:pt idx="1">
                  <c:v>-8.6572093514040039E-3</c:v>
                </c:pt>
                <c:pt idx="2">
                  <c:v>9.488017623206586E-5</c:v>
                </c:pt>
                <c:pt idx="3">
                  <c:v>2.831114949427243E-3</c:v>
                </c:pt>
                <c:pt idx="4">
                  <c:v>-2.7383790833689957E-3</c:v>
                </c:pt>
                <c:pt idx="5">
                  <c:v>-9.1239136298334935E-3</c:v>
                </c:pt>
                <c:pt idx="6">
                  <c:v>-6.1782476563071002E-3</c:v>
                </c:pt>
                <c:pt idx="7">
                  <c:v>-6.4922219319502525E-3</c:v>
                </c:pt>
                <c:pt idx="8">
                  <c:v>-1.538515598162459E-2</c:v>
                </c:pt>
                <c:pt idx="9">
                  <c:v>-2.0871624265586183E-2</c:v>
                </c:pt>
                <c:pt idx="10">
                  <c:v>-4.2069512657750482E-3</c:v>
                </c:pt>
                <c:pt idx="11">
                  <c:v>-2.9167057526811825E-3</c:v>
                </c:pt>
                <c:pt idx="12">
                  <c:v>-3.1483760764583792E-3</c:v>
                </c:pt>
                <c:pt idx="13">
                  <c:v>4.7530704511294297E-3</c:v>
                </c:pt>
                <c:pt idx="14">
                  <c:v>1.2053406872407735E-2</c:v>
                </c:pt>
                <c:pt idx="15">
                  <c:v>1.8782099099849566E-2</c:v>
                </c:pt>
                <c:pt idx="16">
                  <c:v>1.4032465523590037E-2</c:v>
                </c:pt>
                <c:pt idx="17">
                  <c:v>1.7780628863602807E-2</c:v>
                </c:pt>
                <c:pt idx="18">
                  <c:v>2.3719771837472852E-2</c:v>
                </c:pt>
                <c:pt idx="19">
                  <c:v>2.343712848463152E-2</c:v>
                </c:pt>
                <c:pt idx="20">
                  <c:v>2.39504446938467E-2</c:v>
                </c:pt>
                <c:pt idx="21">
                  <c:v>3.0848122675361515E-2</c:v>
                </c:pt>
                <c:pt idx="22">
                  <c:v>1.6039025392398532E-2</c:v>
                </c:pt>
                <c:pt idx="23">
                  <c:v>-1.8434160466650248E-3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206B-4C00-92AF-EEC20F284568}"/>
            </c:ext>
          </c:extLst>
        </c:ser>
        <c:ser>
          <c:idx val="18"/>
          <c:order val="18"/>
          <c:tx>
            <c:strRef>
              <c:f>'19.BC ZE'!$A$27</c:f>
              <c:strCache>
                <c:ptCount val="1"/>
                <c:pt idx="0">
                  <c:v>Slovaquie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'19.BC ZE'!$B$8:$Y$8</c:f>
              <c:strCache>
                <c:ptCount val="2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</c:strCache>
            </c:strRef>
          </c:cat>
          <c:val>
            <c:numRef>
              <c:f>'19.BC ZE'!$B$27:$Y$27</c:f>
              <c:numCache>
                <c:formatCode>General</c:formatCode>
                <c:ptCount val="2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-4.2976442433644076E-2</c:v>
                </c:pt>
                <c:pt idx="6">
                  <c:v>-4.9269166949256635E-2</c:v>
                </c:pt>
                <c:pt idx="7">
                  <c:v>-4.8267431366832224E-2</c:v>
                </c:pt>
                <c:pt idx="8">
                  <c:v>-3.5016869489534946E-2</c:v>
                </c:pt>
                <c:pt idx="9">
                  <c:v>-4.4081739238035128E-2</c:v>
                </c:pt>
                <c:pt idx="10">
                  <c:v>-2.3686638108908437E-2</c:v>
                </c:pt>
                <c:pt idx="11">
                  <c:v>-3.3233116548534523E-2</c:v>
                </c:pt>
                <c:pt idx="12">
                  <c:v>-3.5527173731445476E-2</c:v>
                </c:pt>
                <c:pt idx="13">
                  <c:v>6.918616707339135E-3</c:v>
                </c:pt>
                <c:pt idx="14">
                  <c:v>1.3815829373535352E-2</c:v>
                </c:pt>
                <c:pt idx="15">
                  <c:v>8.5230763000672723E-3</c:v>
                </c:pt>
                <c:pt idx="16">
                  <c:v>-1.5790545155608262E-2</c:v>
                </c:pt>
                <c:pt idx="17">
                  <c:v>-2.0444317647703981E-2</c:v>
                </c:pt>
                <c:pt idx="18">
                  <c:v>-1.435320274751274E-2</c:v>
                </c:pt>
                <c:pt idx="19">
                  <c:v>-1.693353773958272E-2</c:v>
                </c:pt>
                <c:pt idx="20">
                  <c:v>-2.6264023935795897E-2</c:v>
                </c:pt>
                <c:pt idx="21">
                  <c:v>4.5662968110990916E-3</c:v>
                </c:pt>
                <c:pt idx="22">
                  <c:v>-1.9913271969177346E-2</c:v>
                </c:pt>
                <c:pt idx="23">
                  <c:v>-6.6706285931546525E-2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206B-4C00-92AF-EEC20F284568}"/>
            </c:ext>
          </c:extLst>
        </c:ser>
        <c:ser>
          <c:idx val="19"/>
          <c:order val="19"/>
          <c:tx>
            <c:strRef>
              <c:f>'19.BC ZE'!$A$28</c:f>
              <c:strCache>
                <c:ptCount val="1"/>
                <c:pt idx="0">
                  <c:v>Finlande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'19.BC ZE'!$B$8:$Y$8</c:f>
              <c:strCache>
                <c:ptCount val="2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</c:strCache>
            </c:strRef>
          </c:cat>
          <c:val>
            <c:numRef>
              <c:f>'19.BC ZE'!$B$28:$Y$28</c:f>
              <c:numCache>
                <c:formatCode>General</c:formatCode>
                <c:ptCount val="24"/>
                <c:pt idx="0">
                  <c:v>9.8102232876797271E-2</c:v>
                </c:pt>
                <c:pt idx="1">
                  <c:v>0.14595771123537596</c:v>
                </c:pt>
                <c:pt idx="2">
                  <c:v>0.15778979936719259</c:v>
                </c:pt>
                <c:pt idx="3">
                  <c:v>0.15983478871428455</c:v>
                </c:pt>
                <c:pt idx="4">
                  <c:v>8.9617594913492693E-2</c:v>
                </c:pt>
                <c:pt idx="5">
                  <c:v>0.11189924326602349</c:v>
                </c:pt>
                <c:pt idx="6">
                  <c:v>5.9107201003498339E-2</c:v>
                </c:pt>
                <c:pt idx="7">
                  <c:v>7.6082124950803229E-2</c:v>
                </c:pt>
                <c:pt idx="8">
                  <c:v>7.9894659077561186E-2</c:v>
                </c:pt>
                <c:pt idx="9">
                  <c:v>5.1093074267589564E-2</c:v>
                </c:pt>
                <c:pt idx="10">
                  <c:v>3.8946495264024619E-2</c:v>
                </c:pt>
                <c:pt idx="11">
                  <c:v>2.9261010110112222E-2</c:v>
                </c:pt>
                <c:pt idx="12">
                  <c:v>-2.8964247157092095E-2</c:v>
                </c:pt>
                <c:pt idx="13">
                  <c:v>-4.1793018869841485E-2</c:v>
                </c:pt>
                <c:pt idx="14">
                  <c:v>-3.6781426956449537E-2</c:v>
                </c:pt>
                <c:pt idx="15">
                  <c:v>-2.6993821205382504E-2</c:v>
                </c:pt>
                <c:pt idx="16">
                  <c:v>-1.8754111036922084E-2</c:v>
                </c:pt>
                <c:pt idx="17">
                  <c:v>-4.0019760999557411E-2</c:v>
                </c:pt>
                <c:pt idx="18">
                  <c:v>-1.6098790623368942E-2</c:v>
                </c:pt>
                <c:pt idx="19">
                  <c:v>-3.6963533041600917E-2</c:v>
                </c:pt>
                <c:pt idx="20">
                  <c:v>-5.9707949567892162E-3</c:v>
                </c:pt>
                <c:pt idx="21">
                  <c:v>1.0977176054068567E-2</c:v>
                </c:pt>
                <c:pt idx="22">
                  <c:v>8.3850457604178683E-3</c:v>
                </c:pt>
                <c:pt idx="23">
                  <c:v>-7.3057488586250732E-2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206B-4C00-92AF-EEC20F2845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79853632"/>
        <c:axId val="1"/>
      </c:barChart>
      <c:catAx>
        <c:axId val="1579853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Balance</a:t>
                </a:r>
                <a:r>
                  <a:rPr lang="fr-FR" baseline="0"/>
                  <a:t> courante en points de PIB de la zone euro</a:t>
                </a:r>
                <a:endParaRPr lang="fr-FR"/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798536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800" b="1" i="0" baseline="0">
                <a:effectLst/>
              </a:rPr>
              <a:t>Indices des prix à l'importation: Biens de  consommation (2015=100)</a:t>
            </a:r>
            <a:endParaRPr lang="fr-FR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'[7]Feuille 1'!$A$62</c:f>
              <c:strCache>
                <c:ptCount val="1"/>
                <c:pt idx="0">
                  <c:v>Zone euro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'[7]Feuille 1'!$B$61:$X$61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strCache>
            </c:strRef>
          </c:cat>
          <c:val>
            <c:numRef>
              <c:f>'[7]Feuille 1'!$B$62:$X$62</c:f>
              <c:numCache>
                <c:formatCode>General</c:formatCode>
                <c:ptCount val="2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86.8</c:v>
                </c:pt>
                <c:pt idx="6">
                  <c:v>87.7</c:v>
                </c:pt>
                <c:pt idx="7">
                  <c:v>88.2</c:v>
                </c:pt>
                <c:pt idx="8">
                  <c:v>90.8</c:v>
                </c:pt>
                <c:pt idx="9">
                  <c:v>90.4</c:v>
                </c:pt>
                <c:pt idx="10">
                  <c:v>92.2</c:v>
                </c:pt>
                <c:pt idx="11">
                  <c:v>95.4</c:v>
                </c:pt>
                <c:pt idx="12">
                  <c:v>98.1</c:v>
                </c:pt>
                <c:pt idx="13">
                  <c:v>98.6</c:v>
                </c:pt>
                <c:pt idx="14">
                  <c:v>98.1</c:v>
                </c:pt>
                <c:pt idx="15">
                  <c:v>100</c:v>
                </c:pt>
                <c:pt idx="16">
                  <c:v>99.6</c:v>
                </c:pt>
                <c:pt idx="17">
                  <c:v>100.2</c:v>
                </c:pt>
                <c:pt idx="18">
                  <c:v>99.2</c:v>
                </c:pt>
                <c:pt idx="19">
                  <c:v>99.8</c:v>
                </c:pt>
                <c:pt idx="20">
                  <c:v>100</c:v>
                </c:pt>
                <c:pt idx="21">
                  <c:v>102.2</c:v>
                </c:pt>
                <c:pt idx="22">
                  <c:v>112.3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23-4D06-A294-7E4FD072F357}"/>
            </c:ext>
          </c:extLst>
        </c:ser>
        <c:ser>
          <c:idx val="1"/>
          <c:order val="1"/>
          <c:tx>
            <c:strRef>
              <c:f>'[7]Feuille 1'!$A$63</c:f>
              <c:strCache>
                <c:ptCount val="1"/>
                <c:pt idx="0">
                  <c:v>Allemagne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strRef>
              <c:f>'[7]Feuille 1'!$B$61:$X$61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strCache>
            </c:strRef>
          </c:cat>
          <c:val>
            <c:numRef>
              <c:f>'[7]Feuille 1'!$B$63:$X$63</c:f>
              <c:numCache>
                <c:formatCode>General</c:formatCode>
                <c:ptCount val="23"/>
                <c:pt idx="0">
                  <c:v>87</c:v>
                </c:pt>
                <c:pt idx="1">
                  <c:v>88.8</c:v>
                </c:pt>
                <c:pt idx="2">
                  <c:v>88.5</c:v>
                </c:pt>
                <c:pt idx="3">
                  <c:v>86.2</c:v>
                </c:pt>
                <c:pt idx="4">
                  <c:v>84.7</c:v>
                </c:pt>
                <c:pt idx="5">
                  <c:v>84.6</c:v>
                </c:pt>
                <c:pt idx="6">
                  <c:v>85.8</c:v>
                </c:pt>
                <c:pt idx="7">
                  <c:v>87.1</c:v>
                </c:pt>
                <c:pt idx="8">
                  <c:v>89.5</c:v>
                </c:pt>
                <c:pt idx="9">
                  <c:v>89.3</c:v>
                </c:pt>
                <c:pt idx="10">
                  <c:v>90.9</c:v>
                </c:pt>
                <c:pt idx="11">
                  <c:v>93.7</c:v>
                </c:pt>
                <c:pt idx="12">
                  <c:v>96.7</c:v>
                </c:pt>
                <c:pt idx="13">
                  <c:v>97.1</c:v>
                </c:pt>
                <c:pt idx="14">
                  <c:v>97.2</c:v>
                </c:pt>
                <c:pt idx="15">
                  <c:v>100</c:v>
                </c:pt>
                <c:pt idx="16">
                  <c:v>99.6</c:v>
                </c:pt>
                <c:pt idx="17">
                  <c:v>100.3</c:v>
                </c:pt>
                <c:pt idx="18">
                  <c:v>99.9</c:v>
                </c:pt>
                <c:pt idx="19">
                  <c:v>101.2</c:v>
                </c:pt>
                <c:pt idx="20">
                  <c:v>101.4</c:v>
                </c:pt>
                <c:pt idx="21">
                  <c:v>103.3</c:v>
                </c:pt>
                <c:pt idx="22">
                  <c:v>115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23-4D06-A294-7E4FD072F357}"/>
            </c:ext>
          </c:extLst>
        </c:ser>
        <c:ser>
          <c:idx val="2"/>
          <c:order val="2"/>
          <c:tx>
            <c:strRef>
              <c:f>'[7]Feuille 1'!$A$64</c:f>
              <c:strCache>
                <c:ptCount val="1"/>
                <c:pt idx="0">
                  <c:v>Espagne</c:v>
                </c:pt>
              </c:strCache>
            </c:strRef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strRef>
              <c:f>'[7]Feuille 1'!$B$61:$X$61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strCache>
            </c:strRef>
          </c:cat>
          <c:val>
            <c:numRef>
              <c:f>'[7]Feuille 1'!$B$64:$X$64</c:f>
              <c:numCache>
                <c:formatCode>General</c:formatCode>
                <c:ptCount val="2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84.1</c:v>
                </c:pt>
                <c:pt idx="6">
                  <c:v>85.1</c:v>
                </c:pt>
                <c:pt idx="7">
                  <c:v>85.8</c:v>
                </c:pt>
                <c:pt idx="8">
                  <c:v>87.1</c:v>
                </c:pt>
                <c:pt idx="9">
                  <c:v>87.8</c:v>
                </c:pt>
                <c:pt idx="10">
                  <c:v>91.4</c:v>
                </c:pt>
                <c:pt idx="11">
                  <c:v>93.9</c:v>
                </c:pt>
                <c:pt idx="12">
                  <c:v>97.4</c:v>
                </c:pt>
                <c:pt idx="13">
                  <c:v>97</c:v>
                </c:pt>
                <c:pt idx="14">
                  <c:v>96.8</c:v>
                </c:pt>
                <c:pt idx="15">
                  <c:v>100</c:v>
                </c:pt>
                <c:pt idx="16">
                  <c:v>100.1</c:v>
                </c:pt>
                <c:pt idx="17">
                  <c:v>100.7</c:v>
                </c:pt>
                <c:pt idx="18">
                  <c:v>99.9</c:v>
                </c:pt>
                <c:pt idx="19">
                  <c:v>100.7</c:v>
                </c:pt>
                <c:pt idx="20">
                  <c:v>100.3</c:v>
                </c:pt>
                <c:pt idx="21">
                  <c:v>101.6</c:v>
                </c:pt>
                <c:pt idx="22">
                  <c:v>111.1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A23-4D06-A294-7E4FD072F357}"/>
            </c:ext>
          </c:extLst>
        </c:ser>
        <c:ser>
          <c:idx val="3"/>
          <c:order val="3"/>
          <c:tx>
            <c:strRef>
              <c:f>'[7]Feuille 1'!$A$65</c:f>
              <c:strCache>
                <c:ptCount val="1"/>
                <c:pt idx="0">
                  <c:v>France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'[7]Feuille 1'!$B$61:$X$61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strCache>
            </c:strRef>
          </c:cat>
          <c:val>
            <c:numRef>
              <c:f>'[7]Feuille 1'!$B$65:$X$65</c:f>
              <c:numCache>
                <c:formatCode>General</c:formatCode>
                <c:ptCount val="23"/>
                <c:pt idx="0">
                  <c:v>91.8</c:v>
                </c:pt>
                <c:pt idx="1">
                  <c:v>94.6</c:v>
                </c:pt>
                <c:pt idx="2">
                  <c:v>93.7</c:v>
                </c:pt>
                <c:pt idx="3">
                  <c:v>93.4</c:v>
                </c:pt>
                <c:pt idx="4">
                  <c:v>91.9</c:v>
                </c:pt>
                <c:pt idx="5">
                  <c:v>90.5</c:v>
                </c:pt>
                <c:pt idx="6">
                  <c:v>90.9</c:v>
                </c:pt>
                <c:pt idx="7">
                  <c:v>90.8</c:v>
                </c:pt>
                <c:pt idx="8">
                  <c:v>92.8</c:v>
                </c:pt>
                <c:pt idx="9">
                  <c:v>92.8</c:v>
                </c:pt>
                <c:pt idx="10">
                  <c:v>94.2</c:v>
                </c:pt>
                <c:pt idx="11">
                  <c:v>97.8</c:v>
                </c:pt>
                <c:pt idx="12">
                  <c:v>99.8</c:v>
                </c:pt>
                <c:pt idx="13">
                  <c:v>100.6</c:v>
                </c:pt>
                <c:pt idx="14">
                  <c:v>99.1</c:v>
                </c:pt>
                <c:pt idx="15">
                  <c:v>100</c:v>
                </c:pt>
                <c:pt idx="16">
                  <c:v>99.8</c:v>
                </c:pt>
                <c:pt idx="17">
                  <c:v>99.9</c:v>
                </c:pt>
                <c:pt idx="18">
                  <c:v>98.7</c:v>
                </c:pt>
                <c:pt idx="19">
                  <c:v>99.1</c:v>
                </c:pt>
                <c:pt idx="20">
                  <c:v>100.1</c:v>
                </c:pt>
                <c:pt idx="21">
                  <c:v>103</c:v>
                </c:pt>
                <c:pt idx="22">
                  <c:v>111.7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A23-4D06-A294-7E4FD072F357}"/>
            </c:ext>
          </c:extLst>
        </c:ser>
        <c:ser>
          <c:idx val="4"/>
          <c:order val="4"/>
          <c:tx>
            <c:strRef>
              <c:f>'[7]Feuille 1'!$A$66</c:f>
              <c:strCache>
                <c:ptCount val="1"/>
                <c:pt idx="0">
                  <c:v>Italie</c:v>
                </c:pt>
              </c:strCache>
            </c:strRef>
          </c:tx>
          <c:spPr>
            <a:ln w="28575" cap="rnd">
              <a:solidFill>
                <a:srgbClr val="6600FF"/>
              </a:solidFill>
              <a:round/>
            </a:ln>
            <a:effectLst/>
          </c:spPr>
          <c:marker>
            <c:symbol val="none"/>
          </c:marker>
          <c:cat>
            <c:strRef>
              <c:f>'[7]Feuille 1'!$B$61:$X$61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strCache>
            </c:strRef>
          </c:cat>
          <c:val>
            <c:numRef>
              <c:f>'[7]Feuille 1'!$B$66:$X$66</c:f>
              <c:numCache>
                <c:formatCode>General</c:formatCode>
                <c:ptCount val="2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91.6</c:v>
                </c:pt>
                <c:pt idx="6">
                  <c:v>92.7</c:v>
                </c:pt>
                <c:pt idx="7">
                  <c:v>91.6</c:v>
                </c:pt>
                <c:pt idx="8">
                  <c:v>94</c:v>
                </c:pt>
                <c:pt idx="9">
                  <c:v>92.6</c:v>
                </c:pt>
                <c:pt idx="10">
                  <c:v>93.4</c:v>
                </c:pt>
                <c:pt idx="11">
                  <c:v>96.5</c:v>
                </c:pt>
                <c:pt idx="12">
                  <c:v>99.1</c:v>
                </c:pt>
                <c:pt idx="13">
                  <c:v>100.4</c:v>
                </c:pt>
                <c:pt idx="14">
                  <c:v>99.4</c:v>
                </c:pt>
                <c:pt idx="15">
                  <c:v>100</c:v>
                </c:pt>
                <c:pt idx="16">
                  <c:v>99.4</c:v>
                </c:pt>
                <c:pt idx="17">
                  <c:v>100.1</c:v>
                </c:pt>
                <c:pt idx="18">
                  <c:v>99</c:v>
                </c:pt>
                <c:pt idx="19">
                  <c:v>98.7</c:v>
                </c:pt>
                <c:pt idx="20">
                  <c:v>98</c:v>
                </c:pt>
                <c:pt idx="21">
                  <c:v>99.3</c:v>
                </c:pt>
                <c:pt idx="22">
                  <c:v>107.2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A23-4D06-A294-7E4FD072F357}"/>
            </c:ext>
          </c:extLst>
        </c:ser>
        <c:ser>
          <c:idx val="5"/>
          <c:order val="5"/>
          <c:tx>
            <c:strRef>
              <c:f>'[7]Feuille 1'!$A$67</c:f>
              <c:strCache>
                <c:ptCount val="1"/>
                <c:pt idx="0">
                  <c:v>Pays-Bas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strRef>
              <c:f>'[7]Feuille 1'!$B$61:$X$61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strCache>
            </c:strRef>
          </c:cat>
          <c:val>
            <c:numRef>
              <c:f>'[7]Feuille 1'!$B$67:$X$67</c:f>
              <c:numCache>
                <c:formatCode>General</c:formatCode>
                <c:ptCount val="23"/>
                <c:pt idx="0">
                  <c:v>82.9</c:v>
                </c:pt>
                <c:pt idx="1">
                  <c:v>84.5</c:v>
                </c:pt>
                <c:pt idx="2">
                  <c:v>83.2</c:v>
                </c:pt>
                <c:pt idx="3">
                  <c:v>81.5</c:v>
                </c:pt>
                <c:pt idx="4">
                  <c:v>81.2</c:v>
                </c:pt>
                <c:pt idx="5">
                  <c:v>79.8</c:v>
                </c:pt>
                <c:pt idx="6">
                  <c:v>80.3</c:v>
                </c:pt>
                <c:pt idx="7">
                  <c:v>81.7</c:v>
                </c:pt>
                <c:pt idx="8">
                  <c:v>86.2</c:v>
                </c:pt>
                <c:pt idx="9">
                  <c:v>84.7</c:v>
                </c:pt>
                <c:pt idx="10">
                  <c:v>88.5</c:v>
                </c:pt>
                <c:pt idx="11">
                  <c:v>92.9</c:v>
                </c:pt>
                <c:pt idx="12">
                  <c:v>96.2</c:v>
                </c:pt>
                <c:pt idx="13">
                  <c:v>97.2</c:v>
                </c:pt>
                <c:pt idx="14">
                  <c:v>97</c:v>
                </c:pt>
                <c:pt idx="15">
                  <c:v>100</c:v>
                </c:pt>
                <c:pt idx="16">
                  <c:v>99</c:v>
                </c:pt>
                <c:pt idx="17">
                  <c:v>99.5</c:v>
                </c:pt>
                <c:pt idx="18">
                  <c:v>98.3</c:v>
                </c:pt>
                <c:pt idx="19">
                  <c:v>99.1</c:v>
                </c:pt>
                <c:pt idx="20">
                  <c:v>100.1</c:v>
                </c:pt>
                <c:pt idx="21">
                  <c:v>103.9</c:v>
                </c:pt>
                <c:pt idx="22">
                  <c:v>117.4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A23-4D06-A294-7E4FD072F357}"/>
            </c:ext>
          </c:extLst>
        </c:ser>
        <c:ser>
          <c:idx val="6"/>
          <c:order val="6"/>
          <c:tx>
            <c:strRef>
              <c:f>'[7]Feuille 1'!$A$68</c:f>
              <c:strCache>
                <c:ptCount val="1"/>
                <c:pt idx="0">
                  <c:v>Suède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'[7]Feuille 1'!$B$61:$X$61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strCache>
            </c:strRef>
          </c:cat>
          <c:val>
            <c:numRef>
              <c:f>'[7]Feuille 1'!$B$68:$X$68</c:f>
              <c:numCache>
                <c:formatCode>General</c:formatCode>
                <c:ptCount val="23"/>
                <c:pt idx="0">
                  <c:v>81.900000000000006</c:v>
                </c:pt>
                <c:pt idx="1">
                  <c:v>85.9</c:v>
                </c:pt>
                <c:pt idx="2">
                  <c:v>87.5</c:v>
                </c:pt>
                <c:pt idx="3">
                  <c:v>86.8</c:v>
                </c:pt>
                <c:pt idx="4">
                  <c:v>85.6</c:v>
                </c:pt>
                <c:pt idx="5">
                  <c:v>85.8</c:v>
                </c:pt>
                <c:pt idx="6">
                  <c:v>86.3</c:v>
                </c:pt>
                <c:pt idx="7">
                  <c:v>86.9</c:v>
                </c:pt>
                <c:pt idx="8">
                  <c:v>91.7</c:v>
                </c:pt>
                <c:pt idx="9">
                  <c:v>96.6</c:v>
                </c:pt>
                <c:pt idx="10">
                  <c:v>93.7</c:v>
                </c:pt>
                <c:pt idx="11">
                  <c:v>94.5</c:v>
                </c:pt>
                <c:pt idx="12">
                  <c:v>94.8</c:v>
                </c:pt>
                <c:pt idx="13">
                  <c:v>93.4</c:v>
                </c:pt>
                <c:pt idx="14">
                  <c:v>95.9</c:v>
                </c:pt>
                <c:pt idx="15">
                  <c:v>100</c:v>
                </c:pt>
                <c:pt idx="16">
                  <c:v>100.4</c:v>
                </c:pt>
                <c:pt idx="17">
                  <c:v>103.7</c:v>
                </c:pt>
                <c:pt idx="18">
                  <c:v>105.8</c:v>
                </c:pt>
                <c:pt idx="19">
                  <c:v>109.9</c:v>
                </c:pt>
                <c:pt idx="20">
                  <c:v>111.5</c:v>
                </c:pt>
                <c:pt idx="21">
                  <c:v>110.5</c:v>
                </c:pt>
                <c:pt idx="22">
                  <c:v>127.5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A23-4D06-A294-7E4FD072F3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86285504"/>
        <c:axId val="1"/>
      </c:lineChart>
      <c:catAx>
        <c:axId val="1586285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7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8628550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1525267088092856E-2"/>
          <c:y val="0.88302680054901383"/>
          <c:w val="0.90389782263132601"/>
          <c:h val="9.8624575597775044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Coûts salariaux unitaires, ensemble de l'économie (2010=100)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'39. CSU'!$A$29</c:f>
              <c:strCache>
                <c:ptCount val="1"/>
                <c:pt idx="0">
                  <c:v>Canada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'39. CSU'!$B$28:$O$28</c:f>
              <c:strCach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strCache>
            </c:strRef>
          </c:cat>
          <c:val>
            <c:numRef>
              <c:f>'39. CSU'!$B$29:$O$29</c:f>
              <c:numCache>
                <c:formatCode>General</c:formatCode>
                <c:ptCount val="14"/>
                <c:pt idx="0">
                  <c:v>91.662105283986406</c:v>
                </c:pt>
                <c:pt idx="1">
                  <c:v>91.296293029648396</c:v>
                </c:pt>
                <c:pt idx="2">
                  <c:v>93.099590498584902</c:v>
                </c:pt>
                <c:pt idx="3">
                  <c:v>95.502944069551006</c:v>
                </c:pt>
                <c:pt idx="4">
                  <c:v>97.153589982119698</c:v>
                </c:pt>
                <c:pt idx="5">
                  <c:v>97.876892405667903</c:v>
                </c:pt>
                <c:pt idx="6">
                  <c:v>100</c:v>
                </c:pt>
                <c:pt idx="7">
                  <c:v>98.912317778150495</c:v>
                </c:pt>
                <c:pt idx="8">
                  <c:v>99.958698407935998</c:v>
                </c:pt>
                <c:pt idx="9">
                  <c:v>102.682713196893</c:v>
                </c:pt>
                <c:pt idx="10">
                  <c:v>104.72650605075501</c:v>
                </c:pt>
                <c:pt idx="11">
                  <c:v>109.607293109596</c:v>
                </c:pt>
                <c:pt idx="12">
                  <c:v>112.492856694661</c:v>
                </c:pt>
                <c:pt idx="13">
                  <c:v>118.22094348086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0F-409A-987B-B7FD6F97B5AB}"/>
            </c:ext>
          </c:extLst>
        </c:ser>
        <c:ser>
          <c:idx val="1"/>
          <c:order val="1"/>
          <c:tx>
            <c:strRef>
              <c:f>'39. CSU'!$A$30</c:f>
              <c:strCache>
                <c:ptCount val="1"/>
                <c:pt idx="0">
                  <c:v>France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'39. CSU'!$B$28:$O$28</c:f>
              <c:strCach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strCache>
            </c:strRef>
          </c:cat>
          <c:val>
            <c:numRef>
              <c:f>'39. CSU'!$B$30:$O$30</c:f>
              <c:numCache>
                <c:formatCode>General</c:formatCode>
                <c:ptCount val="14"/>
                <c:pt idx="0">
                  <c:v>93.846262146408804</c:v>
                </c:pt>
                <c:pt idx="1">
                  <c:v>94.909229679050895</c:v>
                </c:pt>
                <c:pt idx="2">
                  <c:v>95.712092368348294</c:v>
                </c:pt>
                <c:pt idx="3">
                  <c:v>97.771069181399</c:v>
                </c:pt>
                <c:pt idx="4">
                  <c:v>99.034211633863706</c:v>
                </c:pt>
                <c:pt idx="5">
                  <c:v>99.764702565941107</c:v>
                </c:pt>
                <c:pt idx="6">
                  <c:v>100</c:v>
                </c:pt>
                <c:pt idx="7">
                  <c:v>100.842990858813</c:v>
                </c:pt>
                <c:pt idx="8">
                  <c:v>101.492648136695</c:v>
                </c:pt>
                <c:pt idx="9">
                  <c:v>102.361131681489</c:v>
                </c:pt>
                <c:pt idx="10">
                  <c:v>101.62878024791701</c:v>
                </c:pt>
                <c:pt idx="11">
                  <c:v>106.333798302437</c:v>
                </c:pt>
                <c:pt idx="12">
                  <c:v>107.64067252048901</c:v>
                </c:pt>
                <c:pt idx="13">
                  <c:v>113.05803886722001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0F-409A-987B-B7FD6F97B5AB}"/>
            </c:ext>
          </c:extLst>
        </c:ser>
        <c:ser>
          <c:idx val="2"/>
          <c:order val="2"/>
          <c:tx>
            <c:strRef>
              <c:f>'39. CSU'!$A$31</c:f>
              <c:strCache>
                <c:ptCount val="1"/>
                <c:pt idx="0">
                  <c:v>Allemagne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'39. CSU'!$B$28:$O$28</c:f>
              <c:strCach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strCache>
            </c:strRef>
          </c:cat>
          <c:val>
            <c:numRef>
              <c:f>'39. CSU'!$B$31:$O$31</c:f>
              <c:numCache>
                <c:formatCode>General</c:formatCode>
                <c:ptCount val="14"/>
                <c:pt idx="0">
                  <c:v>91.929055570774295</c:v>
                </c:pt>
                <c:pt idx="1">
                  <c:v>90.958406957254098</c:v>
                </c:pt>
                <c:pt idx="2">
                  <c:v>91.161403271416702</c:v>
                </c:pt>
                <c:pt idx="3">
                  <c:v>94.065483592747597</c:v>
                </c:pt>
                <c:pt idx="4">
                  <c:v>96.099534375443696</c:v>
                </c:pt>
                <c:pt idx="5">
                  <c:v>97.577177763502405</c:v>
                </c:pt>
                <c:pt idx="6">
                  <c:v>100</c:v>
                </c:pt>
                <c:pt idx="7">
                  <c:v>101.401315609638</c:v>
                </c:pt>
                <c:pt idx="8">
                  <c:v>102.410642230186</c:v>
                </c:pt>
                <c:pt idx="9">
                  <c:v>105.791324865446</c:v>
                </c:pt>
                <c:pt idx="10">
                  <c:v>109.22003889585901</c:v>
                </c:pt>
                <c:pt idx="11">
                  <c:v>113.47782929077501</c:v>
                </c:pt>
                <c:pt idx="12">
                  <c:v>114.106894214383</c:v>
                </c:pt>
                <c:pt idx="13">
                  <c:v>117.70163398332301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D0F-409A-987B-B7FD6F97B5AB}"/>
            </c:ext>
          </c:extLst>
        </c:ser>
        <c:ser>
          <c:idx val="3"/>
          <c:order val="3"/>
          <c:tx>
            <c:strRef>
              <c:f>'39. CSU'!$A$32</c:f>
              <c:strCache>
                <c:ptCount val="1"/>
                <c:pt idx="0">
                  <c:v>Italie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'39. CSU'!$B$28:$O$28</c:f>
              <c:strCach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strCache>
            </c:strRef>
          </c:cat>
          <c:val>
            <c:numRef>
              <c:f>'39. CSU'!$B$32:$O$32</c:f>
              <c:numCache>
                <c:formatCode>General</c:formatCode>
                <c:ptCount val="14"/>
                <c:pt idx="0">
                  <c:v>96.131000439465296</c:v>
                </c:pt>
                <c:pt idx="1">
                  <c:v>96.110340923185404</c:v>
                </c:pt>
                <c:pt idx="2">
                  <c:v>96.588360923093802</c:v>
                </c:pt>
                <c:pt idx="3">
                  <c:v>98.003190565262301</c:v>
                </c:pt>
                <c:pt idx="4">
                  <c:v>98.898729494725401</c:v>
                </c:pt>
                <c:pt idx="5">
                  <c:v>99.0911573788878</c:v>
                </c:pt>
                <c:pt idx="6">
                  <c:v>100</c:v>
                </c:pt>
                <c:pt idx="7">
                  <c:v>100.326243125443</c:v>
                </c:pt>
                <c:pt idx="8">
                  <c:v>100.272926109179</c:v>
                </c:pt>
                <c:pt idx="9">
                  <c:v>102.277937342958</c:v>
                </c:pt>
                <c:pt idx="10">
                  <c:v>103.602720996462</c:v>
                </c:pt>
                <c:pt idx="11">
                  <c:v>106.846364249441</c:v>
                </c:pt>
                <c:pt idx="12">
                  <c:v>106.38838234388299</c:v>
                </c:pt>
                <c:pt idx="13">
                  <c:v>109.367818390849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D0F-409A-987B-B7FD6F97B5AB}"/>
            </c:ext>
          </c:extLst>
        </c:ser>
        <c:ser>
          <c:idx val="4"/>
          <c:order val="4"/>
          <c:tx>
            <c:strRef>
              <c:f>'39. CSU'!$A$33</c:f>
              <c:strCache>
                <c:ptCount val="1"/>
                <c:pt idx="0">
                  <c:v>Japon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'39. CSU'!$B$28:$O$28</c:f>
              <c:strCach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strCache>
            </c:strRef>
          </c:cat>
          <c:val>
            <c:numRef>
              <c:f>'39. CSU'!$B$33:$O$33</c:f>
              <c:numCache>
                <c:formatCode>General</c:formatCode>
                <c:ptCount val="14"/>
                <c:pt idx="0">
                  <c:v>109.036996373953</c:v>
                </c:pt>
                <c:pt idx="1">
                  <c:v>103.068292748979</c:v>
                </c:pt>
                <c:pt idx="2">
                  <c:v>102.783640618454</c:v>
                </c:pt>
                <c:pt idx="3">
                  <c:v>101.19129521319999</c:v>
                </c:pt>
                <c:pt idx="4">
                  <c:v>99.519741564461697</c:v>
                </c:pt>
                <c:pt idx="5">
                  <c:v>100.80051572861601</c:v>
                </c:pt>
                <c:pt idx="6">
                  <c:v>100</c:v>
                </c:pt>
                <c:pt idx="7">
                  <c:v>101.303377028955</c:v>
                </c:pt>
                <c:pt idx="8">
                  <c:v>101.161503818792</c:v>
                </c:pt>
                <c:pt idx="9">
                  <c:v>103.94509003331</c:v>
                </c:pt>
                <c:pt idx="10">
                  <c:v>106.17986712216</c:v>
                </c:pt>
                <c:pt idx="11">
                  <c:v>109.57494131705801</c:v>
                </c:pt>
                <c:pt idx="12">
                  <c:v>108.96578937460001</c:v>
                </c:pt>
                <c:pt idx="13">
                  <c:v>109.645796091234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D0F-409A-987B-B7FD6F97B5AB}"/>
            </c:ext>
          </c:extLst>
        </c:ser>
        <c:ser>
          <c:idx val="5"/>
          <c:order val="5"/>
          <c:tx>
            <c:strRef>
              <c:f>'39. CSU'!$A$34</c:f>
              <c:strCache>
                <c:ptCount val="1"/>
                <c:pt idx="0">
                  <c:v>Pays-Bas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'39. CSU'!$B$28:$O$28</c:f>
              <c:strCach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strCache>
            </c:strRef>
          </c:cat>
          <c:val>
            <c:numRef>
              <c:f>'39. CSU'!$B$34:$O$34</c:f>
              <c:numCache>
                <c:formatCode>General</c:formatCode>
                <c:ptCount val="14"/>
                <c:pt idx="0">
                  <c:v>97.736318147064196</c:v>
                </c:pt>
                <c:pt idx="1">
                  <c:v>96.528025346512706</c:v>
                </c:pt>
                <c:pt idx="2">
                  <c:v>97.650469668533603</c:v>
                </c:pt>
                <c:pt idx="3">
                  <c:v>100.392743988951</c:v>
                </c:pt>
                <c:pt idx="4">
                  <c:v>101.193183982459</c:v>
                </c:pt>
                <c:pt idx="5">
                  <c:v>101.29211509769399</c:v>
                </c:pt>
                <c:pt idx="6">
                  <c:v>100</c:v>
                </c:pt>
                <c:pt idx="7">
                  <c:v>100.946624151691</c:v>
                </c:pt>
                <c:pt idx="8">
                  <c:v>101.373561403285</c:v>
                </c:pt>
                <c:pt idx="9">
                  <c:v>103.767813117575</c:v>
                </c:pt>
                <c:pt idx="10">
                  <c:v>106.97208206981701</c:v>
                </c:pt>
                <c:pt idx="11">
                  <c:v>116.170652044427</c:v>
                </c:pt>
                <c:pt idx="12">
                  <c:v>115.34711665269499</c:v>
                </c:pt>
                <c:pt idx="13">
                  <c:v>119.11356373057799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D0F-409A-987B-B7FD6F97B5AB}"/>
            </c:ext>
          </c:extLst>
        </c:ser>
        <c:ser>
          <c:idx val="6"/>
          <c:order val="6"/>
          <c:tx>
            <c:strRef>
              <c:f>'39. CSU'!$A$35</c:f>
              <c:strCache>
                <c:ptCount val="1"/>
                <c:pt idx="0">
                  <c:v>Espagne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'39. CSU'!$B$28:$O$28</c:f>
              <c:strCach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strCache>
            </c:strRef>
          </c:cat>
          <c:val>
            <c:numRef>
              <c:f>'39. CSU'!$B$35:$O$35</c:f>
              <c:numCache>
                <c:formatCode>General</c:formatCode>
                <c:ptCount val="14"/>
                <c:pt idx="0">
                  <c:v>106.555598316103</c:v>
                </c:pt>
                <c:pt idx="1">
                  <c:v>105.64965205234201</c:v>
                </c:pt>
                <c:pt idx="2">
                  <c:v>103.84531987906099</c:v>
                </c:pt>
                <c:pt idx="3">
                  <c:v>101.190958172885</c:v>
                </c:pt>
                <c:pt idx="4">
                  <c:v>100.250958511899</c:v>
                </c:pt>
                <c:pt idx="5">
                  <c:v>100.036718326723</c:v>
                </c:pt>
                <c:pt idx="6">
                  <c:v>100</c:v>
                </c:pt>
                <c:pt idx="7">
                  <c:v>99.060514223021798</c:v>
                </c:pt>
                <c:pt idx="8">
                  <c:v>99.434228297590096</c:v>
                </c:pt>
                <c:pt idx="9">
                  <c:v>100.96182596913999</c:v>
                </c:pt>
                <c:pt idx="10">
                  <c:v>104.71102034861001</c:v>
                </c:pt>
                <c:pt idx="11">
                  <c:v>113.88887394043201</c:v>
                </c:pt>
                <c:pt idx="12">
                  <c:v>113.36719743654599</c:v>
                </c:pt>
                <c:pt idx="13">
                  <c:v>113.969381750232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D0F-409A-987B-B7FD6F97B5AB}"/>
            </c:ext>
          </c:extLst>
        </c:ser>
        <c:ser>
          <c:idx val="7"/>
          <c:order val="7"/>
          <c:tx>
            <c:strRef>
              <c:f>'39. CSU'!$A$36</c:f>
              <c:strCache>
                <c:ptCount val="1"/>
                <c:pt idx="0">
                  <c:v>Suède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'39. CSU'!$B$28:$O$28</c:f>
              <c:strCach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strCache>
            </c:strRef>
          </c:cat>
          <c:val>
            <c:numRef>
              <c:f>'39. CSU'!$B$36:$O$36</c:f>
              <c:numCache>
                <c:formatCode>General</c:formatCode>
                <c:ptCount val="14"/>
                <c:pt idx="0">
                  <c:v>93.691844273827797</c:v>
                </c:pt>
                <c:pt idx="1">
                  <c:v>91.548525443393302</c:v>
                </c:pt>
                <c:pt idx="2">
                  <c:v>93.527375873932399</c:v>
                </c:pt>
                <c:pt idx="3">
                  <c:v>97.3639838241901</c:v>
                </c:pt>
                <c:pt idx="4">
                  <c:v>99.138374462279401</c:v>
                </c:pt>
                <c:pt idx="5">
                  <c:v>100.078600098118</c:v>
                </c:pt>
                <c:pt idx="6">
                  <c:v>100</c:v>
                </c:pt>
                <c:pt idx="7">
                  <c:v>102.506445613697</c:v>
                </c:pt>
                <c:pt idx="8">
                  <c:v>104.297915887424</c:v>
                </c:pt>
                <c:pt idx="9">
                  <c:v>107.947468989754</c:v>
                </c:pt>
                <c:pt idx="10">
                  <c:v>109.550561625124</c:v>
                </c:pt>
                <c:pt idx="11">
                  <c:v>113.48923847159</c:v>
                </c:pt>
                <c:pt idx="12">
                  <c:v>113.244749505295</c:v>
                </c:pt>
                <c:pt idx="13">
                  <c:v>116.346358297325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D0F-409A-987B-B7FD6F97B5AB}"/>
            </c:ext>
          </c:extLst>
        </c:ser>
        <c:ser>
          <c:idx val="8"/>
          <c:order val="8"/>
          <c:tx>
            <c:strRef>
              <c:f>'39. CSU'!$A$37</c:f>
              <c:strCache>
                <c:ptCount val="1"/>
                <c:pt idx="0">
                  <c:v>Royaume-Uni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'39. CSU'!$B$28:$O$28</c:f>
              <c:strCach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strCache>
            </c:strRef>
          </c:cat>
          <c:val>
            <c:numRef>
              <c:f>'39. CSU'!$B$37:$O$37</c:f>
              <c:numCache>
                <c:formatCode>General</c:formatCode>
                <c:ptCount val="14"/>
                <c:pt idx="0">
                  <c:v>94.310489199442102</c:v>
                </c:pt>
                <c:pt idx="1">
                  <c:v>95.067173052825396</c:v>
                </c:pt>
                <c:pt idx="2">
                  <c:v>96.314111950478605</c:v>
                </c:pt>
                <c:pt idx="3">
                  <c:v>97.118576153224495</c:v>
                </c:pt>
                <c:pt idx="4">
                  <c:v>99.230506244110003</c:v>
                </c:pt>
                <c:pt idx="5">
                  <c:v>99.287083369880307</c:v>
                </c:pt>
                <c:pt idx="6">
                  <c:v>100</c:v>
                </c:pt>
                <c:pt idx="7">
                  <c:v>102.235741416864</c:v>
                </c:pt>
                <c:pt idx="8">
                  <c:v>103.586529209152</c:v>
                </c:pt>
                <c:pt idx="9">
                  <c:v>106.117085392316</c:v>
                </c:pt>
                <c:pt idx="10">
                  <c:v>109.850502047441</c:v>
                </c:pt>
                <c:pt idx="11">
                  <c:v>123.22986943845601</c:v>
                </c:pt>
                <c:pt idx="12">
                  <c:v>119.205161225103</c:v>
                </c:pt>
                <c:pt idx="13">
                  <c:v>122.886618968772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D0F-409A-987B-B7FD6F97B5AB}"/>
            </c:ext>
          </c:extLst>
        </c:ser>
        <c:ser>
          <c:idx val="9"/>
          <c:order val="9"/>
          <c:tx>
            <c:strRef>
              <c:f>'39. CSU'!$A$38</c:f>
              <c:strCache>
                <c:ptCount val="1"/>
                <c:pt idx="0">
                  <c:v>États-Unis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'39. CSU'!$B$28:$O$28</c:f>
              <c:strCach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strCache>
            </c:strRef>
          </c:cat>
          <c:val>
            <c:numRef>
              <c:f>'39. CSU'!$B$38:$O$38</c:f>
              <c:numCache>
                <c:formatCode>General</c:formatCode>
                <c:ptCount val="14"/>
                <c:pt idx="0">
                  <c:v>91.936050456661604</c:v>
                </c:pt>
                <c:pt idx="1">
                  <c:v>91.366187872985606</c:v>
                </c:pt>
                <c:pt idx="2">
                  <c:v>93.179920817265199</c:v>
                </c:pt>
                <c:pt idx="3">
                  <c:v>94.801067985039396</c:v>
                </c:pt>
                <c:pt idx="4">
                  <c:v>95.843190722139397</c:v>
                </c:pt>
                <c:pt idx="5">
                  <c:v>97.952649328836003</c:v>
                </c:pt>
                <c:pt idx="6">
                  <c:v>100</c:v>
                </c:pt>
                <c:pt idx="7">
                  <c:v>101.00852278243801</c:v>
                </c:pt>
                <c:pt idx="8">
                  <c:v>103.174362742946</c:v>
                </c:pt>
                <c:pt idx="9">
                  <c:v>105.38367340369901</c:v>
                </c:pt>
                <c:pt idx="10">
                  <c:v>107.417950176329</c:v>
                </c:pt>
                <c:pt idx="11">
                  <c:v>112.141698636097</c:v>
                </c:pt>
                <c:pt idx="12">
                  <c:v>114.760416469642</c:v>
                </c:pt>
                <c:pt idx="13">
                  <c:v>121.29859750948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D0F-409A-987B-B7FD6F97B5AB}"/>
            </c:ext>
          </c:extLst>
        </c:ser>
        <c:ser>
          <c:idx val="10"/>
          <c:order val="10"/>
          <c:tx>
            <c:strRef>
              <c:f>'39. CSU'!$A$39</c:f>
              <c:strCache>
                <c:ptCount val="1"/>
                <c:pt idx="0">
                  <c:v>Zone euro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'39. CSU'!$B$28:$O$28</c:f>
              <c:strCach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strCache>
            </c:strRef>
          </c:cat>
          <c:val>
            <c:numRef>
              <c:f>'39. CSU'!$B$39:$O$39</c:f>
              <c:numCache>
                <c:formatCode>General</c:formatCode>
                <c:ptCount val="14"/>
                <c:pt idx="0">
                  <c:v>95.929586148084994</c:v>
                </c:pt>
                <c:pt idx="1">
                  <c:v>95.468855476258298</c:v>
                </c:pt>
                <c:pt idx="2">
                  <c:v>95.853423052864102</c:v>
                </c:pt>
                <c:pt idx="3">
                  <c:v>97.732860234499796</c:v>
                </c:pt>
                <c:pt idx="4">
                  <c:v>98.9028020752408</c:v>
                </c:pt>
                <c:pt idx="5">
                  <c:v>99.535703133257499</c:v>
                </c:pt>
                <c:pt idx="6">
                  <c:v>100</c:v>
                </c:pt>
                <c:pt idx="7">
                  <c:v>100.794140105048</c:v>
                </c:pt>
                <c:pt idx="8">
                  <c:v>101.375247206678</c:v>
                </c:pt>
                <c:pt idx="9">
                  <c:v>103.386279564567</c:v>
                </c:pt>
                <c:pt idx="10">
                  <c:v>105.366994512397</c:v>
                </c:pt>
                <c:pt idx="11">
                  <c:v>110.37509077874</c:v>
                </c:pt>
                <c:pt idx="12">
                  <c:v>110.44616570790799</c:v>
                </c:pt>
                <c:pt idx="13">
                  <c:v>113.84783027217399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3D0F-409A-987B-B7FD6F97B5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86286752"/>
        <c:axId val="1"/>
      </c:lineChart>
      <c:catAx>
        <c:axId val="158628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8628675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Taux de change effectif réel basé</a:t>
            </a:r>
            <a:r>
              <a:rPr lang="fr-FR" baseline="0"/>
              <a:t> sur le </a:t>
            </a:r>
            <a:r>
              <a:rPr lang="fr-FR"/>
              <a:t>coût unitaire de la main d'oeuvre</a:t>
            </a:r>
          </a:p>
        </c:rich>
      </c:tx>
      <c:layout>
        <c:manualLayout>
          <c:xMode val="edge"/>
          <c:yMode val="edge"/>
          <c:x val="0.10960537176669169"/>
          <c:y val="1.8058690744920992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'40.TCRE CUT'!$A$14</c:f>
              <c:strCache>
                <c:ptCount val="1"/>
                <c:pt idx="0">
                  <c:v>Zone euro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'40.TCRE CUT'!$B$13:$S$13</c:f>
              <c:strCach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strCache>
            </c:strRef>
          </c:cat>
          <c:val>
            <c:numRef>
              <c:f>'40.TCRE CUT'!$B$14:$S$14</c:f>
              <c:numCache>
                <c:formatCode>#\ ##0.##########</c:formatCode>
                <c:ptCount val="18"/>
                <c:pt idx="0">
                  <c:v>101.98141</c:v>
                </c:pt>
                <c:pt idx="1">
                  <c:v>101.60688</c:v>
                </c:pt>
                <c:pt idx="2">
                  <c:v>102.97091</c:v>
                </c:pt>
                <c:pt idx="3">
                  <c:v>107.73896000000001</c:v>
                </c:pt>
                <c:pt idx="4">
                  <c:v>114.25588999999999</c:v>
                </c:pt>
                <c:pt idx="5">
                  <c:v>104.30925999999999</c:v>
                </c:pt>
                <c:pt idx="6">
                  <c:v>103.72427</c:v>
                </c:pt>
                <c:pt idx="7">
                  <c:v>99.469449999999995</c:v>
                </c:pt>
                <c:pt idx="8">
                  <c:v>105.91088999999999</c:v>
                </c:pt>
                <c:pt idx="9">
                  <c:v>107.31854</c:v>
                </c:pt>
                <c:pt idx="10">
                  <c:v>100</c:v>
                </c:pt>
                <c:pt idx="11">
                  <c:v>101.51937</c:v>
                </c:pt>
                <c:pt idx="12">
                  <c:v>103.76742</c:v>
                </c:pt>
                <c:pt idx="13">
                  <c:v>108.36387000000001</c:v>
                </c:pt>
                <c:pt idx="14">
                  <c:v>105.71313000000001</c:v>
                </c:pt>
                <c:pt idx="15">
                  <c:v>108.04895</c:v>
                </c:pt>
                <c:pt idx="16">
                  <c:v>108.96939999999999</c:v>
                </c:pt>
                <c:pt idx="17">
                  <c:v>104.19645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65-4601-8BA9-C93E7C8F3443}"/>
            </c:ext>
          </c:extLst>
        </c:ser>
        <c:ser>
          <c:idx val="1"/>
          <c:order val="1"/>
          <c:tx>
            <c:strRef>
              <c:f>'40.TCRE CUT'!$A$15</c:f>
              <c:strCache>
                <c:ptCount val="1"/>
                <c:pt idx="0">
                  <c:v>Belgique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'40.TCRE CUT'!$B$13:$S$13</c:f>
              <c:strCach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strCache>
            </c:strRef>
          </c:cat>
          <c:val>
            <c:numRef>
              <c:f>'40.TCRE CUT'!$B$15:$S$15</c:f>
              <c:numCache>
                <c:formatCode>#\ ##0.##########</c:formatCode>
                <c:ptCount val="18"/>
                <c:pt idx="0">
                  <c:v>98.828029999999998</c:v>
                </c:pt>
                <c:pt idx="1">
                  <c:v>100.06541</c:v>
                </c:pt>
                <c:pt idx="2">
                  <c:v>100.79088</c:v>
                </c:pt>
                <c:pt idx="3">
                  <c:v>104.36582</c:v>
                </c:pt>
                <c:pt idx="4">
                  <c:v>104.80838</c:v>
                </c:pt>
                <c:pt idx="5">
                  <c:v>101.57567</c:v>
                </c:pt>
                <c:pt idx="6">
                  <c:v>103.68707999999999</c:v>
                </c:pt>
                <c:pt idx="7">
                  <c:v>102.41466</c:v>
                </c:pt>
                <c:pt idx="8">
                  <c:v>105.33214</c:v>
                </c:pt>
                <c:pt idx="9">
                  <c:v>104.76737</c:v>
                </c:pt>
                <c:pt idx="10">
                  <c:v>100</c:v>
                </c:pt>
                <c:pt idx="11">
                  <c:v>100.59134</c:v>
                </c:pt>
                <c:pt idx="12">
                  <c:v>102.70742</c:v>
                </c:pt>
                <c:pt idx="13">
                  <c:v>103.7731</c:v>
                </c:pt>
                <c:pt idx="14">
                  <c:v>101.96965</c:v>
                </c:pt>
                <c:pt idx="15">
                  <c:v>102.21102</c:v>
                </c:pt>
                <c:pt idx="16">
                  <c:v>102.17413000000001</c:v>
                </c:pt>
                <c:pt idx="17">
                  <c:v>102.54598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65-4601-8BA9-C93E7C8F3443}"/>
            </c:ext>
          </c:extLst>
        </c:ser>
        <c:ser>
          <c:idx val="2"/>
          <c:order val="2"/>
          <c:tx>
            <c:strRef>
              <c:f>'40.TCRE CUT'!$A$16</c:f>
              <c:strCache>
                <c:ptCount val="1"/>
                <c:pt idx="0">
                  <c:v>Allemagne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'40.TCRE CUT'!$B$13:$S$13</c:f>
              <c:strCach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strCache>
            </c:strRef>
          </c:cat>
          <c:val>
            <c:numRef>
              <c:f>'40.TCRE CUT'!$B$16:$S$16</c:f>
              <c:numCache>
                <c:formatCode>#\ ##0.##########</c:formatCode>
                <c:ptCount val="18"/>
                <c:pt idx="0">
                  <c:v>101.28175</c:v>
                </c:pt>
                <c:pt idx="1">
                  <c:v>97.857320000000001</c:v>
                </c:pt>
                <c:pt idx="2">
                  <c:v>96.721050000000005</c:v>
                </c:pt>
                <c:pt idx="3">
                  <c:v>97.365099999999998</c:v>
                </c:pt>
                <c:pt idx="4">
                  <c:v>102.5159</c:v>
                </c:pt>
                <c:pt idx="5">
                  <c:v>97.414339999999996</c:v>
                </c:pt>
                <c:pt idx="6">
                  <c:v>96.653440000000003</c:v>
                </c:pt>
                <c:pt idx="7">
                  <c:v>95.908159999999995</c:v>
                </c:pt>
                <c:pt idx="8">
                  <c:v>100.25951999999999</c:v>
                </c:pt>
                <c:pt idx="9">
                  <c:v>102.05037</c:v>
                </c:pt>
                <c:pt idx="10">
                  <c:v>100</c:v>
                </c:pt>
                <c:pt idx="11">
                  <c:v>101.30826999999999</c:v>
                </c:pt>
                <c:pt idx="12">
                  <c:v>102.99491</c:v>
                </c:pt>
                <c:pt idx="13">
                  <c:v>106.8121</c:v>
                </c:pt>
                <c:pt idx="14">
                  <c:v>106.54778</c:v>
                </c:pt>
                <c:pt idx="15">
                  <c:v>106.43893</c:v>
                </c:pt>
                <c:pt idx="16">
                  <c:v>107.43745</c:v>
                </c:pt>
                <c:pt idx="17">
                  <c:v>105.75123000000001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265-4601-8BA9-C93E7C8F3443}"/>
            </c:ext>
          </c:extLst>
        </c:ser>
        <c:ser>
          <c:idx val="3"/>
          <c:order val="3"/>
          <c:tx>
            <c:strRef>
              <c:f>'40.TCRE CUT'!$A$17</c:f>
              <c:strCache>
                <c:ptCount val="1"/>
                <c:pt idx="0">
                  <c:v>Espagne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'40.TCRE CUT'!$B$13:$S$13</c:f>
              <c:strCach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strCache>
            </c:strRef>
          </c:cat>
          <c:val>
            <c:numRef>
              <c:f>'40.TCRE CUT'!$B$17:$S$17</c:f>
              <c:numCache>
                <c:formatCode>#\ ##0.##########</c:formatCode>
                <c:ptCount val="18"/>
                <c:pt idx="0">
                  <c:v>106.87045999999999</c:v>
                </c:pt>
                <c:pt idx="1">
                  <c:v>109.47116</c:v>
                </c:pt>
                <c:pt idx="2">
                  <c:v>112.54535</c:v>
                </c:pt>
                <c:pt idx="3">
                  <c:v>117.82445</c:v>
                </c:pt>
                <c:pt idx="4">
                  <c:v>116.86463999999999</c:v>
                </c:pt>
                <c:pt idx="5">
                  <c:v>112.89294</c:v>
                </c:pt>
                <c:pt idx="6">
                  <c:v>110.40452999999999</c:v>
                </c:pt>
                <c:pt idx="7">
                  <c:v>103.69435</c:v>
                </c:pt>
                <c:pt idx="8">
                  <c:v>103.74995</c:v>
                </c:pt>
                <c:pt idx="9">
                  <c:v>103.42631</c:v>
                </c:pt>
                <c:pt idx="10">
                  <c:v>100</c:v>
                </c:pt>
                <c:pt idx="11">
                  <c:v>99.212440000000001</c:v>
                </c:pt>
                <c:pt idx="12">
                  <c:v>99.854209999999995</c:v>
                </c:pt>
                <c:pt idx="13">
                  <c:v>101.14342000000001</c:v>
                </c:pt>
                <c:pt idx="14">
                  <c:v>101.7659</c:v>
                </c:pt>
                <c:pt idx="15">
                  <c:v>106.69978999999999</c:v>
                </c:pt>
                <c:pt idx="16">
                  <c:v>106.48275</c:v>
                </c:pt>
                <c:pt idx="17">
                  <c:v>102.91876999999999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265-4601-8BA9-C93E7C8F3443}"/>
            </c:ext>
          </c:extLst>
        </c:ser>
        <c:ser>
          <c:idx val="4"/>
          <c:order val="4"/>
          <c:tx>
            <c:strRef>
              <c:f>'40.TCRE CUT'!$A$18</c:f>
              <c:strCache>
                <c:ptCount val="1"/>
                <c:pt idx="0">
                  <c:v>France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'40.TCRE CUT'!$B$13:$S$13</c:f>
              <c:strCach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strCache>
            </c:strRef>
          </c:cat>
          <c:val>
            <c:numRef>
              <c:f>'40.TCRE CUT'!$B$18:$S$18</c:f>
              <c:numCache>
                <c:formatCode>#\ ##0.##########</c:formatCode>
                <c:ptCount val="18"/>
                <c:pt idx="0">
                  <c:v>99.030460000000005</c:v>
                </c:pt>
                <c:pt idx="1">
                  <c:v>99.929559999999995</c:v>
                </c:pt>
                <c:pt idx="2">
                  <c:v>100.74456000000001</c:v>
                </c:pt>
                <c:pt idx="3">
                  <c:v>102.16746000000001</c:v>
                </c:pt>
                <c:pt idx="4">
                  <c:v>103.33453</c:v>
                </c:pt>
                <c:pt idx="5">
                  <c:v>101.35903999999999</c:v>
                </c:pt>
                <c:pt idx="6">
                  <c:v>101.51155</c:v>
                </c:pt>
                <c:pt idx="7">
                  <c:v>99.586939999999998</c:v>
                </c:pt>
                <c:pt idx="8">
                  <c:v>103.1194</c:v>
                </c:pt>
                <c:pt idx="9">
                  <c:v>103.94973</c:v>
                </c:pt>
                <c:pt idx="10">
                  <c:v>100</c:v>
                </c:pt>
                <c:pt idx="11">
                  <c:v>100.64100000000001</c:v>
                </c:pt>
                <c:pt idx="12">
                  <c:v>101.84939</c:v>
                </c:pt>
                <c:pt idx="13">
                  <c:v>102.56189999999999</c:v>
                </c:pt>
                <c:pt idx="14">
                  <c:v>98.036500000000004</c:v>
                </c:pt>
                <c:pt idx="15">
                  <c:v>99.229609999999994</c:v>
                </c:pt>
                <c:pt idx="16">
                  <c:v>99.98357</c:v>
                </c:pt>
                <c:pt idx="17">
                  <c:v>97.701930000000004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265-4601-8BA9-C93E7C8F3443}"/>
            </c:ext>
          </c:extLst>
        </c:ser>
        <c:ser>
          <c:idx val="5"/>
          <c:order val="5"/>
          <c:tx>
            <c:strRef>
              <c:f>'40.TCRE CUT'!$A$19</c:f>
              <c:strCache>
                <c:ptCount val="1"/>
                <c:pt idx="0">
                  <c:v>Italie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'40.TCRE CUT'!$B$13:$S$13</c:f>
              <c:strCach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strCache>
            </c:strRef>
          </c:cat>
          <c:val>
            <c:numRef>
              <c:f>'40.TCRE CUT'!$B$19:$S$19</c:f>
              <c:numCache>
                <c:formatCode>#\ ##0.##########</c:formatCode>
                <c:ptCount val="18"/>
                <c:pt idx="0">
                  <c:v>99.265360000000001</c:v>
                </c:pt>
                <c:pt idx="1">
                  <c:v>100.79688</c:v>
                </c:pt>
                <c:pt idx="2">
                  <c:v>102.09184999999999</c:v>
                </c:pt>
                <c:pt idx="3">
                  <c:v>104.30714999999999</c:v>
                </c:pt>
                <c:pt idx="4">
                  <c:v>106.6341</c:v>
                </c:pt>
                <c:pt idx="5">
                  <c:v>103.04452999999999</c:v>
                </c:pt>
                <c:pt idx="6">
                  <c:v>102.94398</c:v>
                </c:pt>
                <c:pt idx="7">
                  <c:v>100.30065999999999</c:v>
                </c:pt>
                <c:pt idx="8">
                  <c:v>102.99471</c:v>
                </c:pt>
                <c:pt idx="9">
                  <c:v>103.27817</c:v>
                </c:pt>
                <c:pt idx="10">
                  <c:v>100</c:v>
                </c:pt>
                <c:pt idx="11">
                  <c:v>100.12726000000001</c:v>
                </c:pt>
                <c:pt idx="12">
                  <c:v>100.28428</c:v>
                </c:pt>
                <c:pt idx="13">
                  <c:v>102.48896999999999</c:v>
                </c:pt>
                <c:pt idx="14">
                  <c:v>100.17473</c:v>
                </c:pt>
                <c:pt idx="15">
                  <c:v>99.870350000000002</c:v>
                </c:pt>
                <c:pt idx="16">
                  <c:v>100.16843</c:v>
                </c:pt>
                <c:pt idx="17">
                  <c:v>97.210089999999994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265-4601-8BA9-C93E7C8F3443}"/>
            </c:ext>
          </c:extLst>
        </c:ser>
        <c:ser>
          <c:idx val="6"/>
          <c:order val="6"/>
          <c:tx>
            <c:strRef>
              <c:f>'40.TCRE CUT'!$A$20</c:f>
              <c:strCache>
                <c:ptCount val="1"/>
                <c:pt idx="0">
                  <c:v>Pays-Bas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'40.TCRE CUT'!$B$13:$S$13</c:f>
              <c:strCach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strCache>
            </c:strRef>
          </c:cat>
          <c:val>
            <c:numRef>
              <c:f>'40.TCRE CUT'!$B$20:$S$20</c:f>
              <c:numCache>
                <c:formatCode>#\ ##0.##########</c:formatCode>
                <c:ptCount val="18"/>
                <c:pt idx="0">
                  <c:v>102.28737</c:v>
                </c:pt>
                <c:pt idx="1">
                  <c:v>101.50796</c:v>
                </c:pt>
                <c:pt idx="2">
                  <c:v>102.52294999999999</c:v>
                </c:pt>
                <c:pt idx="3">
                  <c:v>104.48763</c:v>
                </c:pt>
                <c:pt idx="4">
                  <c:v>107.96987</c:v>
                </c:pt>
                <c:pt idx="5">
                  <c:v>104.19790999999999</c:v>
                </c:pt>
                <c:pt idx="6">
                  <c:v>104.67161</c:v>
                </c:pt>
                <c:pt idx="7">
                  <c:v>103.50306</c:v>
                </c:pt>
                <c:pt idx="8">
                  <c:v>104.96899999999999</c:v>
                </c:pt>
                <c:pt idx="9">
                  <c:v>104.7259</c:v>
                </c:pt>
                <c:pt idx="10">
                  <c:v>100</c:v>
                </c:pt>
                <c:pt idx="11">
                  <c:v>101.10149</c:v>
                </c:pt>
                <c:pt idx="12">
                  <c:v>101.70856999999999</c:v>
                </c:pt>
                <c:pt idx="13">
                  <c:v>103.33687999999999</c:v>
                </c:pt>
                <c:pt idx="14">
                  <c:v>103.38506</c:v>
                </c:pt>
                <c:pt idx="15">
                  <c:v>108.35617999999999</c:v>
                </c:pt>
                <c:pt idx="16">
                  <c:v>107.58435</c:v>
                </c:pt>
                <c:pt idx="17">
                  <c:v>104.12002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265-4601-8BA9-C93E7C8F3443}"/>
            </c:ext>
          </c:extLst>
        </c:ser>
        <c:ser>
          <c:idx val="7"/>
          <c:order val="7"/>
          <c:tx>
            <c:strRef>
              <c:f>'40.TCRE CUT'!$A$21</c:f>
              <c:strCache>
                <c:ptCount val="1"/>
                <c:pt idx="0">
                  <c:v>Suède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'40.TCRE CUT'!$B$13:$S$13</c:f>
              <c:strCach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strCache>
            </c:strRef>
          </c:cat>
          <c:val>
            <c:numRef>
              <c:f>'40.TCRE CUT'!$B$21:$S$21</c:f>
              <c:numCache>
                <c:formatCode>#\ ##0.##########</c:formatCode>
                <c:ptCount val="18"/>
                <c:pt idx="0">
                  <c:v>97.63203</c:v>
                </c:pt>
                <c:pt idx="1">
                  <c:v>96.831540000000004</c:v>
                </c:pt>
                <c:pt idx="2">
                  <c:v>99.947500000000005</c:v>
                </c:pt>
                <c:pt idx="3">
                  <c:v>99.025270000000006</c:v>
                </c:pt>
                <c:pt idx="4">
                  <c:v>92.036709999999999</c:v>
                </c:pt>
                <c:pt idx="5">
                  <c:v>96.368949999999998</c:v>
                </c:pt>
                <c:pt idx="6">
                  <c:v>102.70936</c:v>
                </c:pt>
                <c:pt idx="7">
                  <c:v>106.30175</c:v>
                </c:pt>
                <c:pt idx="8">
                  <c:v>110.46508</c:v>
                </c:pt>
                <c:pt idx="9">
                  <c:v>106.31261000000001</c:v>
                </c:pt>
                <c:pt idx="10">
                  <c:v>100</c:v>
                </c:pt>
                <c:pt idx="11">
                  <c:v>101.34399000000001</c:v>
                </c:pt>
                <c:pt idx="12">
                  <c:v>101.88269</c:v>
                </c:pt>
                <c:pt idx="13">
                  <c:v>98.670159999999996</c:v>
                </c:pt>
                <c:pt idx="14">
                  <c:v>93.937060000000002</c:v>
                </c:pt>
                <c:pt idx="15">
                  <c:v>95.726470000000006</c:v>
                </c:pt>
                <c:pt idx="16">
                  <c:v>98.841639999999998</c:v>
                </c:pt>
                <c:pt idx="17">
                  <c:v>91.730350000000001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265-4601-8BA9-C93E7C8F3443}"/>
            </c:ext>
          </c:extLst>
        </c:ser>
        <c:ser>
          <c:idx val="8"/>
          <c:order val="8"/>
          <c:tx>
            <c:strRef>
              <c:f>'40.TCRE CUT'!$A$22</c:f>
              <c:strCache>
                <c:ptCount val="1"/>
                <c:pt idx="0">
                  <c:v>Royaume-Uni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'40.TCRE CUT'!$B$13:$S$13</c:f>
              <c:strCach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strCache>
            </c:strRef>
          </c:cat>
          <c:val>
            <c:numRef>
              <c:f>'40.TCRE CUT'!$B$22:$S$22</c:f>
              <c:numCache>
                <c:formatCode>#\ ##0.##########</c:formatCode>
                <c:ptCount val="18"/>
                <c:pt idx="0">
                  <c:v>102.04692</c:v>
                </c:pt>
                <c:pt idx="1">
                  <c:v>105.45928000000001</c:v>
                </c:pt>
                <c:pt idx="2">
                  <c:v>109.38518000000001</c:v>
                </c:pt>
                <c:pt idx="3">
                  <c:v>93.481629999999996</c:v>
                </c:pt>
                <c:pt idx="4">
                  <c:v>84.192610000000002</c:v>
                </c:pt>
                <c:pt idx="5">
                  <c:v>85.555229999999995</c:v>
                </c:pt>
                <c:pt idx="6">
                  <c:v>84.920389999999998</c:v>
                </c:pt>
                <c:pt idx="7">
                  <c:v>87.809880000000007</c:v>
                </c:pt>
                <c:pt idx="8">
                  <c:v>87.360849999999999</c:v>
                </c:pt>
                <c:pt idx="9">
                  <c:v>92.798320000000004</c:v>
                </c:pt>
                <c:pt idx="10">
                  <c:v>100</c:v>
                </c:pt>
                <c:pt idx="11">
                  <c:v>89.486440000000002</c:v>
                </c:pt>
                <c:pt idx="12">
                  <c:v>84.953659999999999</c:v>
                </c:pt>
                <c:pt idx="13">
                  <c:v>86.831440000000001</c:v>
                </c:pt>
                <c:pt idx="14">
                  <c:v>87.397049999999993</c:v>
                </c:pt>
                <c:pt idx="15">
                  <c:v>93.994219999999999</c:v>
                </c:pt>
                <c:pt idx="16">
                  <c:v>94.734669999999994</c:v>
                </c:pt>
                <c:pt idx="17">
                  <c:v>91.516800000000003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265-4601-8BA9-C93E7C8F3443}"/>
            </c:ext>
          </c:extLst>
        </c:ser>
        <c:ser>
          <c:idx val="9"/>
          <c:order val="9"/>
          <c:tx>
            <c:strRef>
              <c:f>'40.TCRE CUT'!$A$23</c:f>
              <c:strCache>
                <c:ptCount val="1"/>
                <c:pt idx="0">
                  <c:v>Canada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'40.TCRE CUT'!$B$13:$S$13</c:f>
              <c:strCach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strCache>
            </c:strRef>
          </c:cat>
          <c:val>
            <c:numRef>
              <c:f>'40.TCRE CUT'!$B$23:$S$23</c:f>
              <c:numCache>
                <c:formatCode>#\ ##0.##########</c:formatCode>
                <c:ptCount val="18"/>
                <c:pt idx="0">
                  <c:v>115.90264000000001</c:v>
                </c:pt>
                <c:pt idx="1">
                  <c:v>130.20824999999999</c:v>
                </c:pt>
                <c:pt idx="2">
                  <c:v>139.46735000000001</c:v>
                </c:pt>
                <c:pt idx="3">
                  <c:v>136.19400999999999</c:v>
                </c:pt>
                <c:pt idx="4">
                  <c:v>124.92768</c:v>
                </c:pt>
                <c:pt idx="5">
                  <c:v>152.56739999999999</c:v>
                </c:pt>
                <c:pt idx="6">
                  <c:v>157.49347</c:v>
                </c:pt>
                <c:pt idx="7">
                  <c:v>155.99565999999999</c:v>
                </c:pt>
                <c:pt idx="8">
                  <c:v>147.32751999999999</c:v>
                </c:pt>
                <c:pt idx="9">
                  <c:v>126.07948</c:v>
                </c:pt>
                <c:pt idx="10">
                  <c:v>100</c:v>
                </c:pt>
                <c:pt idx="11">
                  <c:v>91.689679999999996</c:v>
                </c:pt>
                <c:pt idx="12">
                  <c:v>92.965869999999995</c:v>
                </c:pt>
                <c:pt idx="13">
                  <c:v>90.793480000000002</c:v>
                </c:pt>
                <c:pt idx="14">
                  <c:v>86.598839999999996</c:v>
                </c:pt>
                <c:pt idx="15">
                  <c:v>81.8005</c:v>
                </c:pt>
                <c:pt idx="16">
                  <c:v>92.487939999999995</c:v>
                </c:pt>
                <c:pt idx="17">
                  <c:v>85.709639999999993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265-4601-8BA9-C93E7C8F3443}"/>
            </c:ext>
          </c:extLst>
        </c:ser>
        <c:ser>
          <c:idx val="10"/>
          <c:order val="10"/>
          <c:tx>
            <c:strRef>
              <c:f>'40.TCRE CUT'!$A$24</c:f>
              <c:strCache>
                <c:ptCount val="1"/>
                <c:pt idx="0">
                  <c:v>États-Unis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'40.TCRE CUT'!$B$13:$S$13</c:f>
              <c:strCach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strCache>
            </c:strRef>
          </c:cat>
          <c:val>
            <c:numRef>
              <c:f>'40.TCRE CUT'!$B$24:$S$24</c:f>
              <c:numCache>
                <c:formatCode>#\ ##0.##########</c:formatCode>
                <c:ptCount val="18"/>
                <c:pt idx="0">
                  <c:v>78.802369999999996</c:v>
                </c:pt>
                <c:pt idx="1">
                  <c:v>78.684979999999996</c:v>
                </c:pt>
                <c:pt idx="2">
                  <c:v>75.413259999999994</c:v>
                </c:pt>
                <c:pt idx="3">
                  <c:v>72.380780000000001</c:v>
                </c:pt>
                <c:pt idx="4">
                  <c:v>76.216849999999994</c:v>
                </c:pt>
                <c:pt idx="5">
                  <c:v>71.575860000000006</c:v>
                </c:pt>
                <c:pt idx="6">
                  <c:v>68.036540000000002</c:v>
                </c:pt>
                <c:pt idx="7">
                  <c:v>71.7</c:v>
                </c:pt>
                <c:pt idx="8">
                  <c:v>74.130080000000007</c:v>
                </c:pt>
                <c:pt idx="9">
                  <c:v>79.82826</c:v>
                </c:pt>
                <c:pt idx="10">
                  <c:v>100</c:v>
                </c:pt>
                <c:pt idx="11">
                  <c:v>106.78274999999999</c:v>
                </c:pt>
                <c:pt idx="12">
                  <c:v>108.2055</c:v>
                </c:pt>
                <c:pt idx="13">
                  <c:v>107.76049</c:v>
                </c:pt>
                <c:pt idx="14">
                  <c:v>111.06796</c:v>
                </c:pt>
                <c:pt idx="15">
                  <c:v>114.83955</c:v>
                </c:pt>
                <c:pt idx="16">
                  <c:v>111.29344</c:v>
                </c:pt>
                <c:pt idx="17">
                  <c:v>129.69722999999999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A265-4601-8BA9-C93E7C8F3443}"/>
            </c:ext>
          </c:extLst>
        </c:ser>
        <c:ser>
          <c:idx val="11"/>
          <c:order val="11"/>
          <c:tx>
            <c:strRef>
              <c:f>'40.TCRE CUT'!$A$25</c:f>
              <c:strCache>
                <c:ptCount val="1"/>
                <c:pt idx="0">
                  <c:v>Japon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'40.TCRE CUT'!$B$13:$S$13</c:f>
              <c:strCach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strCache>
            </c:strRef>
          </c:cat>
          <c:val>
            <c:numRef>
              <c:f>'40.TCRE CUT'!$B$25:$S$25</c:f>
              <c:numCache>
                <c:formatCode>#\ ##0.##########</c:formatCode>
                <c:ptCount val="18"/>
                <c:pt idx="0">
                  <c:v>130.23478</c:v>
                </c:pt>
                <c:pt idx="1">
                  <c:v>119.43677</c:v>
                </c:pt>
                <c:pt idx="2">
                  <c:v>107.37997</c:v>
                </c:pt>
                <c:pt idx="3">
                  <c:v>117.48148</c:v>
                </c:pt>
                <c:pt idx="4">
                  <c:v>135.60854</c:v>
                </c:pt>
                <c:pt idx="5">
                  <c:v>134.00567000000001</c:v>
                </c:pt>
                <c:pt idx="6">
                  <c:v>138.32765000000001</c:v>
                </c:pt>
                <c:pt idx="7">
                  <c:v>137.87638000000001</c:v>
                </c:pt>
                <c:pt idx="8">
                  <c:v>110.03637999999999</c:v>
                </c:pt>
                <c:pt idx="9">
                  <c:v>103.54603</c:v>
                </c:pt>
                <c:pt idx="10">
                  <c:v>100</c:v>
                </c:pt>
                <c:pt idx="11">
                  <c:v>114.1533</c:v>
                </c:pt>
                <c:pt idx="12">
                  <c:v>108.22512</c:v>
                </c:pt>
                <c:pt idx="13">
                  <c:v>109.85303999999999</c:v>
                </c:pt>
                <c:pt idx="14">
                  <c:v>115.33515</c:v>
                </c:pt>
                <c:pt idx="15">
                  <c:v>117.32648</c:v>
                </c:pt>
                <c:pt idx="16">
                  <c:v>108.85354</c:v>
                </c:pt>
                <c:pt idx="17">
                  <c:v>92.654489999999996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A265-4601-8BA9-C93E7C8F34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27222752"/>
        <c:axId val="1"/>
      </c:lineChart>
      <c:catAx>
        <c:axId val="1627222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2722275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Taux de change effectif réel basé</a:t>
            </a:r>
            <a:r>
              <a:rPr lang="fr-FR" baseline="0"/>
              <a:t> sur l'indice des p</a:t>
            </a:r>
            <a:r>
              <a:rPr lang="fr-FR"/>
              <a:t>rix 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'41. TCRE IP'!$A$16</c:f>
              <c:strCache>
                <c:ptCount val="1"/>
                <c:pt idx="0">
                  <c:v>Zone euro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'41. TCRE IP'!$B$15:$S$15</c:f>
              <c:strCach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strCache>
            </c:strRef>
          </c:cat>
          <c:val>
            <c:numRef>
              <c:f>'41. TCRE IP'!$B$16:$S$16</c:f>
              <c:numCache>
                <c:formatCode>#\ ##0.##########</c:formatCode>
                <c:ptCount val="18"/>
                <c:pt idx="0">
                  <c:v>105.08665999999999</c:v>
                </c:pt>
                <c:pt idx="1">
                  <c:v>105.81977999999999</c:v>
                </c:pt>
                <c:pt idx="2">
                  <c:v>108.94653</c:v>
                </c:pt>
                <c:pt idx="3">
                  <c:v>112.81135999999999</c:v>
                </c:pt>
                <c:pt idx="4">
                  <c:v>114.87260999999999</c:v>
                </c:pt>
                <c:pt idx="5">
                  <c:v>105.85644000000001</c:v>
                </c:pt>
                <c:pt idx="6">
                  <c:v>106.36163999999999</c:v>
                </c:pt>
                <c:pt idx="7">
                  <c:v>101.69517999999999</c:v>
                </c:pt>
                <c:pt idx="8">
                  <c:v>107.53567</c:v>
                </c:pt>
                <c:pt idx="9">
                  <c:v>108.07762</c:v>
                </c:pt>
                <c:pt idx="10">
                  <c:v>100</c:v>
                </c:pt>
                <c:pt idx="11">
                  <c:v>101.84891</c:v>
                </c:pt>
                <c:pt idx="12">
                  <c:v>104.37293</c:v>
                </c:pt>
                <c:pt idx="13">
                  <c:v>108.45845</c:v>
                </c:pt>
                <c:pt idx="14">
                  <c:v>105.71866</c:v>
                </c:pt>
                <c:pt idx="15">
                  <c:v>107.39945</c:v>
                </c:pt>
                <c:pt idx="16">
                  <c:v>108.43528999999999</c:v>
                </c:pt>
                <c:pt idx="17">
                  <c:v>105.8228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5C-4001-AF7B-398156AC2A06}"/>
            </c:ext>
          </c:extLst>
        </c:ser>
        <c:ser>
          <c:idx val="1"/>
          <c:order val="1"/>
          <c:tx>
            <c:strRef>
              <c:f>'41. TCRE IP'!$A$17</c:f>
              <c:strCache>
                <c:ptCount val="1"/>
                <c:pt idx="0">
                  <c:v>Belgique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'41. TCRE IP'!$B$15:$S$15</c:f>
              <c:strCach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strCache>
            </c:strRef>
          </c:cat>
          <c:val>
            <c:numRef>
              <c:f>'41. TCRE IP'!$B$17:$S$17</c:f>
              <c:numCache>
                <c:formatCode>#\ ##0.##########</c:formatCode>
                <c:ptCount val="18"/>
                <c:pt idx="0">
                  <c:v>99.076740000000001</c:v>
                </c:pt>
                <c:pt idx="1">
                  <c:v>99.562539999999998</c:v>
                </c:pt>
                <c:pt idx="2">
                  <c:v>100.42793</c:v>
                </c:pt>
                <c:pt idx="3">
                  <c:v>103.43525</c:v>
                </c:pt>
                <c:pt idx="4">
                  <c:v>103.78451</c:v>
                </c:pt>
                <c:pt idx="5">
                  <c:v>101.82301</c:v>
                </c:pt>
                <c:pt idx="6">
                  <c:v>102.80441999999999</c:v>
                </c:pt>
                <c:pt idx="7">
                  <c:v>101.0134</c:v>
                </c:pt>
                <c:pt idx="8">
                  <c:v>103.06352</c:v>
                </c:pt>
                <c:pt idx="9">
                  <c:v>103.06749000000001</c:v>
                </c:pt>
                <c:pt idx="10">
                  <c:v>100</c:v>
                </c:pt>
                <c:pt idx="11">
                  <c:v>102.54127</c:v>
                </c:pt>
                <c:pt idx="12">
                  <c:v>104.41273</c:v>
                </c:pt>
                <c:pt idx="13">
                  <c:v>106.50659</c:v>
                </c:pt>
                <c:pt idx="14">
                  <c:v>105.33745999999999</c:v>
                </c:pt>
                <c:pt idx="15">
                  <c:v>106.09519</c:v>
                </c:pt>
                <c:pt idx="16">
                  <c:v>106.85722</c:v>
                </c:pt>
                <c:pt idx="17">
                  <c:v>107.4567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5C-4001-AF7B-398156AC2A06}"/>
            </c:ext>
          </c:extLst>
        </c:ser>
        <c:ser>
          <c:idx val="2"/>
          <c:order val="2"/>
          <c:tx>
            <c:strRef>
              <c:f>'41. TCRE IP'!$A$18</c:f>
              <c:strCache>
                <c:ptCount val="1"/>
                <c:pt idx="0">
                  <c:v>Allemagne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'41. TCRE IP'!$B$15:$S$15</c:f>
              <c:strCach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strCache>
            </c:strRef>
          </c:cat>
          <c:val>
            <c:numRef>
              <c:f>'41. TCRE IP'!$B$18:$S$18</c:f>
              <c:numCache>
                <c:formatCode>#\ ##0.##########</c:formatCode>
                <c:ptCount val="18"/>
                <c:pt idx="0">
                  <c:v>104.66125</c:v>
                </c:pt>
                <c:pt idx="1">
                  <c:v>104.58244000000001</c:v>
                </c:pt>
                <c:pt idx="2">
                  <c:v>106.32312</c:v>
                </c:pt>
                <c:pt idx="3">
                  <c:v>107.19507</c:v>
                </c:pt>
                <c:pt idx="4">
                  <c:v>107.95092</c:v>
                </c:pt>
                <c:pt idx="5">
                  <c:v>103.1662</c:v>
                </c:pt>
                <c:pt idx="6">
                  <c:v>103.02384000000001</c:v>
                </c:pt>
                <c:pt idx="7">
                  <c:v>100.29952</c:v>
                </c:pt>
                <c:pt idx="8">
                  <c:v>103.51042</c:v>
                </c:pt>
                <c:pt idx="9">
                  <c:v>104.12891</c:v>
                </c:pt>
                <c:pt idx="10">
                  <c:v>100</c:v>
                </c:pt>
                <c:pt idx="11">
                  <c:v>101.00662</c:v>
                </c:pt>
                <c:pt idx="12">
                  <c:v>102.46886000000001</c:v>
                </c:pt>
                <c:pt idx="13">
                  <c:v>104.78618</c:v>
                </c:pt>
                <c:pt idx="14">
                  <c:v>103.23806999999999</c:v>
                </c:pt>
                <c:pt idx="15">
                  <c:v>104.09997</c:v>
                </c:pt>
                <c:pt idx="16">
                  <c:v>105.24720000000001</c:v>
                </c:pt>
                <c:pt idx="17">
                  <c:v>103.40907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5C-4001-AF7B-398156AC2A06}"/>
            </c:ext>
          </c:extLst>
        </c:ser>
        <c:ser>
          <c:idx val="3"/>
          <c:order val="3"/>
          <c:tx>
            <c:strRef>
              <c:f>'41. TCRE IP'!$A$19</c:f>
              <c:strCache>
                <c:ptCount val="1"/>
                <c:pt idx="0">
                  <c:v>Espagne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'41. TCRE IP'!$B$15:$S$15</c:f>
              <c:strCach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strCache>
            </c:strRef>
          </c:cat>
          <c:val>
            <c:numRef>
              <c:f>'41. TCRE IP'!$B$19:$S$19</c:f>
              <c:numCache>
                <c:formatCode>#\ ##0.##########</c:formatCode>
                <c:ptCount val="18"/>
                <c:pt idx="0">
                  <c:v>99.845680000000002</c:v>
                </c:pt>
                <c:pt idx="1">
                  <c:v>101.42743</c:v>
                </c:pt>
                <c:pt idx="2">
                  <c:v>103.26787</c:v>
                </c:pt>
                <c:pt idx="3">
                  <c:v>106.11824</c:v>
                </c:pt>
                <c:pt idx="4">
                  <c:v>106.47875999999999</c:v>
                </c:pt>
                <c:pt idx="5">
                  <c:v>104.06122000000001</c:v>
                </c:pt>
                <c:pt idx="6">
                  <c:v>104.73775999999999</c:v>
                </c:pt>
                <c:pt idx="7">
                  <c:v>102.66253</c:v>
                </c:pt>
                <c:pt idx="8">
                  <c:v>105.02397999999999</c:v>
                </c:pt>
                <c:pt idx="9">
                  <c:v>104.37211000000001</c:v>
                </c:pt>
                <c:pt idx="10">
                  <c:v>100</c:v>
                </c:pt>
                <c:pt idx="11">
                  <c:v>100.42322</c:v>
                </c:pt>
                <c:pt idx="12">
                  <c:v>102.10037</c:v>
                </c:pt>
                <c:pt idx="13">
                  <c:v>103.75484</c:v>
                </c:pt>
                <c:pt idx="14">
                  <c:v>102.12956</c:v>
                </c:pt>
                <c:pt idx="15">
                  <c:v>102.24512</c:v>
                </c:pt>
                <c:pt idx="16">
                  <c:v>103.03232</c:v>
                </c:pt>
                <c:pt idx="17">
                  <c:v>101.6755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85C-4001-AF7B-398156AC2A06}"/>
            </c:ext>
          </c:extLst>
        </c:ser>
        <c:ser>
          <c:idx val="4"/>
          <c:order val="4"/>
          <c:tx>
            <c:strRef>
              <c:f>'41. TCRE IP'!$A$20</c:f>
              <c:strCache>
                <c:ptCount val="1"/>
                <c:pt idx="0">
                  <c:v>France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'41. TCRE IP'!$B$15:$S$15</c:f>
              <c:strCach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strCache>
            </c:strRef>
          </c:cat>
          <c:val>
            <c:numRef>
              <c:f>'41. TCRE IP'!$B$20:$S$20</c:f>
              <c:numCache>
                <c:formatCode>#\ ##0.##########</c:formatCode>
                <c:ptCount val="18"/>
                <c:pt idx="0">
                  <c:v>104.69011999999999</c:v>
                </c:pt>
                <c:pt idx="1">
                  <c:v>104.74345</c:v>
                </c:pt>
                <c:pt idx="2">
                  <c:v>105.62828</c:v>
                </c:pt>
                <c:pt idx="3">
                  <c:v>107.51130999999999</c:v>
                </c:pt>
                <c:pt idx="4">
                  <c:v>107.7667</c:v>
                </c:pt>
                <c:pt idx="5">
                  <c:v>104.32778999999999</c:v>
                </c:pt>
                <c:pt idx="6">
                  <c:v>104.11162</c:v>
                </c:pt>
                <c:pt idx="7">
                  <c:v>101.44105999999999</c:v>
                </c:pt>
                <c:pt idx="8">
                  <c:v>103.92440999999999</c:v>
                </c:pt>
                <c:pt idx="9">
                  <c:v>104.25527</c:v>
                </c:pt>
                <c:pt idx="10">
                  <c:v>100</c:v>
                </c:pt>
                <c:pt idx="11">
                  <c:v>100.81138</c:v>
                </c:pt>
                <c:pt idx="12">
                  <c:v>101.64206</c:v>
                </c:pt>
                <c:pt idx="13">
                  <c:v>103.90976000000001</c:v>
                </c:pt>
                <c:pt idx="14">
                  <c:v>102.47101000000001</c:v>
                </c:pt>
                <c:pt idx="15">
                  <c:v>103.49961999999999</c:v>
                </c:pt>
                <c:pt idx="16">
                  <c:v>103.29309000000001</c:v>
                </c:pt>
                <c:pt idx="17">
                  <c:v>99.065839999999994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85C-4001-AF7B-398156AC2A06}"/>
            </c:ext>
          </c:extLst>
        </c:ser>
        <c:ser>
          <c:idx val="5"/>
          <c:order val="5"/>
          <c:tx>
            <c:strRef>
              <c:f>'41. TCRE IP'!$A$21</c:f>
              <c:strCache>
                <c:ptCount val="1"/>
                <c:pt idx="0">
                  <c:v>Italie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'41. TCRE IP'!$B$15:$S$15</c:f>
              <c:strCach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strCache>
            </c:strRef>
          </c:cat>
          <c:val>
            <c:numRef>
              <c:f>'41. TCRE IP'!$B$21:$S$21</c:f>
              <c:numCache>
                <c:formatCode>#\ ##0.##########</c:formatCode>
                <c:ptCount val="18"/>
                <c:pt idx="0">
                  <c:v>101.89169</c:v>
                </c:pt>
                <c:pt idx="1">
                  <c:v>102.22577</c:v>
                </c:pt>
                <c:pt idx="2">
                  <c:v>103.43510999999999</c:v>
                </c:pt>
                <c:pt idx="3">
                  <c:v>105.16652999999999</c:v>
                </c:pt>
                <c:pt idx="4">
                  <c:v>106.20896999999999</c:v>
                </c:pt>
                <c:pt idx="5">
                  <c:v>102.44112</c:v>
                </c:pt>
                <c:pt idx="6">
                  <c:v>103.04242000000001</c:v>
                </c:pt>
                <c:pt idx="7">
                  <c:v>101.72042</c:v>
                </c:pt>
                <c:pt idx="8">
                  <c:v>104.28838</c:v>
                </c:pt>
                <c:pt idx="9">
                  <c:v>104.32255000000001</c:v>
                </c:pt>
                <c:pt idx="10">
                  <c:v>100</c:v>
                </c:pt>
                <c:pt idx="11">
                  <c:v>100.4209</c:v>
                </c:pt>
                <c:pt idx="12">
                  <c:v>101.43544</c:v>
                </c:pt>
                <c:pt idx="13">
                  <c:v>102.94334000000001</c:v>
                </c:pt>
                <c:pt idx="14">
                  <c:v>100.7814</c:v>
                </c:pt>
                <c:pt idx="15">
                  <c:v>101.0829</c:v>
                </c:pt>
                <c:pt idx="16">
                  <c:v>100.86703</c:v>
                </c:pt>
                <c:pt idx="17">
                  <c:v>99.323819999999998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85C-4001-AF7B-398156AC2A06}"/>
            </c:ext>
          </c:extLst>
        </c:ser>
        <c:ser>
          <c:idx val="6"/>
          <c:order val="6"/>
          <c:tx>
            <c:strRef>
              <c:f>'41. TCRE IP'!$A$22</c:f>
              <c:strCache>
                <c:ptCount val="1"/>
                <c:pt idx="0">
                  <c:v>Pays-Bas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'41. TCRE IP'!$B$15:$S$15</c:f>
              <c:strCach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strCache>
            </c:strRef>
          </c:cat>
          <c:val>
            <c:numRef>
              <c:f>'41. TCRE IP'!$B$22:$S$22</c:f>
              <c:numCache>
                <c:formatCode>#\ ##0.##########</c:formatCode>
                <c:ptCount val="18"/>
                <c:pt idx="0">
                  <c:v>102.58866</c:v>
                </c:pt>
                <c:pt idx="1">
                  <c:v>102.27957000000001</c:v>
                </c:pt>
                <c:pt idx="2">
                  <c:v>102.60509</c:v>
                </c:pt>
                <c:pt idx="3">
                  <c:v>103.31192</c:v>
                </c:pt>
                <c:pt idx="4">
                  <c:v>105.13741</c:v>
                </c:pt>
                <c:pt idx="5">
                  <c:v>101.70689</c:v>
                </c:pt>
                <c:pt idx="6">
                  <c:v>101.65523</c:v>
                </c:pt>
                <c:pt idx="7">
                  <c:v>100.26613999999999</c:v>
                </c:pt>
                <c:pt idx="8">
                  <c:v>103.36159000000001</c:v>
                </c:pt>
                <c:pt idx="9">
                  <c:v>103.1478</c:v>
                </c:pt>
                <c:pt idx="10">
                  <c:v>100</c:v>
                </c:pt>
                <c:pt idx="11">
                  <c:v>100.95338</c:v>
                </c:pt>
                <c:pt idx="12">
                  <c:v>101.72293000000001</c:v>
                </c:pt>
                <c:pt idx="13">
                  <c:v>102.92314</c:v>
                </c:pt>
                <c:pt idx="14">
                  <c:v>103.40683</c:v>
                </c:pt>
                <c:pt idx="15">
                  <c:v>104.91424000000001</c:v>
                </c:pt>
                <c:pt idx="16">
                  <c:v>105.12872</c:v>
                </c:pt>
                <c:pt idx="17">
                  <c:v>107.08784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85C-4001-AF7B-398156AC2A06}"/>
            </c:ext>
          </c:extLst>
        </c:ser>
        <c:ser>
          <c:idx val="7"/>
          <c:order val="7"/>
          <c:tx>
            <c:strRef>
              <c:f>'41. TCRE IP'!$A$23</c:f>
              <c:strCache>
                <c:ptCount val="1"/>
                <c:pt idx="0">
                  <c:v>Suède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'41. TCRE IP'!$B$15:$S$15</c:f>
              <c:strCach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strCache>
            </c:strRef>
          </c:cat>
          <c:val>
            <c:numRef>
              <c:f>'41. TCRE IP'!$B$23:$S$23</c:f>
              <c:numCache>
                <c:formatCode>#\ ##0.##########</c:formatCode>
                <c:ptCount val="18"/>
                <c:pt idx="0">
                  <c:v>105.18501999999999</c:v>
                </c:pt>
                <c:pt idx="1">
                  <c:v>105.22418999999999</c:v>
                </c:pt>
                <c:pt idx="2">
                  <c:v>106.50975</c:v>
                </c:pt>
                <c:pt idx="3">
                  <c:v>104.10811</c:v>
                </c:pt>
                <c:pt idx="4">
                  <c:v>96.437539999999998</c:v>
                </c:pt>
                <c:pt idx="5">
                  <c:v>103.79056</c:v>
                </c:pt>
                <c:pt idx="6">
                  <c:v>108.42462999999999</c:v>
                </c:pt>
                <c:pt idx="7">
                  <c:v>108.26712000000001</c:v>
                </c:pt>
                <c:pt idx="8">
                  <c:v>110.77224</c:v>
                </c:pt>
                <c:pt idx="9">
                  <c:v>105.43006</c:v>
                </c:pt>
                <c:pt idx="10">
                  <c:v>100</c:v>
                </c:pt>
                <c:pt idx="11">
                  <c:v>100.34501</c:v>
                </c:pt>
                <c:pt idx="12">
                  <c:v>99.919110000000003</c:v>
                </c:pt>
                <c:pt idx="13">
                  <c:v>95.556479999999993</c:v>
                </c:pt>
                <c:pt idx="14">
                  <c:v>92.085579999999993</c:v>
                </c:pt>
                <c:pt idx="15">
                  <c:v>94.410359999999997</c:v>
                </c:pt>
                <c:pt idx="16">
                  <c:v>97.423900000000003</c:v>
                </c:pt>
                <c:pt idx="17">
                  <c:v>91.200050000000005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85C-4001-AF7B-398156AC2A06}"/>
            </c:ext>
          </c:extLst>
        </c:ser>
        <c:ser>
          <c:idx val="8"/>
          <c:order val="8"/>
          <c:tx>
            <c:strRef>
              <c:f>'41. TCRE IP'!$A$24</c:f>
              <c:strCache>
                <c:ptCount val="1"/>
                <c:pt idx="0">
                  <c:v>Royaume-Uni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'41. TCRE IP'!$B$15:$S$15</c:f>
              <c:strCach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strCache>
            </c:strRef>
          </c:cat>
          <c:val>
            <c:numRef>
              <c:f>'41. TCRE IP'!$B$24:$S$24</c:f>
              <c:numCache>
                <c:formatCode>#\ ##0.##########</c:formatCode>
                <c:ptCount val="18"/>
                <c:pt idx="0">
                  <c:v>101.10894999999999</c:v>
                </c:pt>
                <c:pt idx="1">
                  <c:v>102.05551</c:v>
                </c:pt>
                <c:pt idx="2">
                  <c:v>103.93147999999999</c:v>
                </c:pt>
                <c:pt idx="3">
                  <c:v>90.342370000000003</c:v>
                </c:pt>
                <c:pt idx="4">
                  <c:v>81.707030000000003</c:v>
                </c:pt>
                <c:pt idx="5">
                  <c:v>83.500649999999993</c:v>
                </c:pt>
                <c:pt idx="6">
                  <c:v>84.290329999999997</c:v>
                </c:pt>
                <c:pt idx="7">
                  <c:v>88.618840000000006</c:v>
                </c:pt>
                <c:pt idx="8">
                  <c:v>87.977869999999996</c:v>
                </c:pt>
                <c:pt idx="9">
                  <c:v>94.309730000000002</c:v>
                </c:pt>
                <c:pt idx="10">
                  <c:v>100</c:v>
                </c:pt>
                <c:pt idx="11">
                  <c:v>88.448170000000005</c:v>
                </c:pt>
                <c:pt idx="12">
                  <c:v>84.557580000000002</c:v>
                </c:pt>
                <c:pt idx="13">
                  <c:v>86.324439999999996</c:v>
                </c:pt>
                <c:pt idx="14">
                  <c:v>85.966290000000001</c:v>
                </c:pt>
                <c:pt idx="15">
                  <c:v>86.079400000000007</c:v>
                </c:pt>
                <c:pt idx="16">
                  <c:v>89.638530000000003</c:v>
                </c:pt>
                <c:pt idx="17">
                  <c:v>88.795010000000005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85C-4001-AF7B-398156AC2A06}"/>
            </c:ext>
          </c:extLst>
        </c:ser>
        <c:ser>
          <c:idx val="9"/>
          <c:order val="9"/>
          <c:tx>
            <c:strRef>
              <c:f>'41. TCRE IP'!$A$25</c:f>
              <c:strCache>
                <c:ptCount val="1"/>
                <c:pt idx="0">
                  <c:v>Canada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'41. TCRE IP'!$B$15:$S$15</c:f>
              <c:strCach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strCache>
            </c:strRef>
          </c:cat>
          <c:val>
            <c:numRef>
              <c:f>'41. TCRE IP'!$B$25:$S$25</c:f>
              <c:numCache>
                <c:formatCode>#\ ##0.##########</c:formatCode>
                <c:ptCount val="18"/>
                <c:pt idx="0">
                  <c:v>103.97414000000001</c:v>
                </c:pt>
                <c:pt idx="1">
                  <c:v>110.24697</c:v>
                </c:pt>
                <c:pt idx="2">
                  <c:v>114.57299999999999</c:v>
                </c:pt>
                <c:pt idx="3">
                  <c:v>112.72156</c:v>
                </c:pt>
                <c:pt idx="4">
                  <c:v>107.10218999999999</c:v>
                </c:pt>
                <c:pt idx="5">
                  <c:v>118.39897000000001</c:v>
                </c:pt>
                <c:pt idx="6">
                  <c:v>121.35808</c:v>
                </c:pt>
                <c:pt idx="7">
                  <c:v>120.78467000000001</c:v>
                </c:pt>
                <c:pt idx="8">
                  <c:v>117.62533999999999</c:v>
                </c:pt>
                <c:pt idx="9">
                  <c:v>110.65875</c:v>
                </c:pt>
                <c:pt idx="10">
                  <c:v>100</c:v>
                </c:pt>
                <c:pt idx="11">
                  <c:v>97.290620000000004</c:v>
                </c:pt>
                <c:pt idx="12">
                  <c:v>98.960639999999998</c:v>
                </c:pt>
                <c:pt idx="13">
                  <c:v>98.655370000000005</c:v>
                </c:pt>
                <c:pt idx="14">
                  <c:v>97.689049999999995</c:v>
                </c:pt>
                <c:pt idx="15">
                  <c:v>96.672529999999995</c:v>
                </c:pt>
                <c:pt idx="16">
                  <c:v>101.37806999999999</c:v>
                </c:pt>
                <c:pt idx="17">
                  <c:v>99.023939999999996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85C-4001-AF7B-398156AC2A06}"/>
            </c:ext>
          </c:extLst>
        </c:ser>
        <c:ser>
          <c:idx val="10"/>
          <c:order val="10"/>
          <c:tx>
            <c:strRef>
              <c:f>'41. TCRE IP'!$A$26</c:f>
              <c:strCache>
                <c:ptCount val="1"/>
                <c:pt idx="0">
                  <c:v>États-Unis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'41. TCRE IP'!$B$15:$S$15</c:f>
              <c:strCach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strCache>
            </c:strRef>
          </c:cat>
          <c:val>
            <c:numRef>
              <c:f>'41. TCRE IP'!$B$26:$S$26</c:f>
              <c:numCache>
                <c:formatCode>#\ ##0.##########</c:formatCode>
                <c:ptCount val="18"/>
                <c:pt idx="0">
                  <c:v>87.224400000000003</c:v>
                </c:pt>
                <c:pt idx="1">
                  <c:v>87.473849999999999</c:v>
                </c:pt>
                <c:pt idx="2">
                  <c:v>83.753510000000006</c:v>
                </c:pt>
                <c:pt idx="3">
                  <c:v>80.924260000000004</c:v>
                </c:pt>
                <c:pt idx="4">
                  <c:v>84.745859999999993</c:v>
                </c:pt>
                <c:pt idx="5">
                  <c:v>81.956040000000002</c:v>
                </c:pt>
                <c:pt idx="6">
                  <c:v>78.171570000000003</c:v>
                </c:pt>
                <c:pt idx="7">
                  <c:v>81.335170000000005</c:v>
                </c:pt>
                <c:pt idx="8">
                  <c:v>83.368830000000003</c:v>
                </c:pt>
                <c:pt idx="9">
                  <c:v>86.157409999999999</c:v>
                </c:pt>
                <c:pt idx="10">
                  <c:v>100</c:v>
                </c:pt>
                <c:pt idx="11">
                  <c:v>103.43716000000001</c:v>
                </c:pt>
                <c:pt idx="12">
                  <c:v>103.26094000000001</c:v>
                </c:pt>
                <c:pt idx="13">
                  <c:v>101.87430999999999</c:v>
                </c:pt>
                <c:pt idx="14">
                  <c:v>104.51479</c:v>
                </c:pt>
                <c:pt idx="15">
                  <c:v>105.59491</c:v>
                </c:pt>
                <c:pt idx="16">
                  <c:v>103.9062</c:v>
                </c:pt>
                <c:pt idx="17">
                  <c:v>114.89543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185C-4001-AF7B-398156AC2A06}"/>
            </c:ext>
          </c:extLst>
        </c:ser>
        <c:ser>
          <c:idx val="11"/>
          <c:order val="11"/>
          <c:tx>
            <c:strRef>
              <c:f>'41. TCRE IP'!$A$27</c:f>
              <c:strCache>
                <c:ptCount val="1"/>
                <c:pt idx="0">
                  <c:v>Japon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'41. TCRE IP'!$B$15:$S$15</c:f>
              <c:strCach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strCache>
            </c:strRef>
          </c:cat>
          <c:val>
            <c:numRef>
              <c:f>'41. TCRE IP'!$B$27:$S$27</c:f>
              <c:numCache>
                <c:formatCode>#\ ##0.##########</c:formatCode>
                <c:ptCount val="18"/>
                <c:pt idx="0">
                  <c:v>121.03229</c:v>
                </c:pt>
                <c:pt idx="1">
                  <c:v>111.37278000000001</c:v>
                </c:pt>
                <c:pt idx="2">
                  <c:v>102.18102</c:v>
                </c:pt>
                <c:pt idx="3">
                  <c:v>111.18593</c:v>
                </c:pt>
                <c:pt idx="4">
                  <c:v>126.61141000000001</c:v>
                </c:pt>
                <c:pt idx="5">
                  <c:v>130.96722</c:v>
                </c:pt>
                <c:pt idx="6">
                  <c:v>134.27499</c:v>
                </c:pt>
                <c:pt idx="7">
                  <c:v>135.60199</c:v>
                </c:pt>
                <c:pt idx="8">
                  <c:v>109.07501000000001</c:v>
                </c:pt>
                <c:pt idx="9">
                  <c:v>103.08249000000001</c:v>
                </c:pt>
                <c:pt idx="10">
                  <c:v>100</c:v>
                </c:pt>
                <c:pt idx="11">
                  <c:v>112.12542000000001</c:v>
                </c:pt>
                <c:pt idx="12">
                  <c:v>106.41591</c:v>
                </c:pt>
                <c:pt idx="13">
                  <c:v>105.56971</c:v>
                </c:pt>
                <c:pt idx="14">
                  <c:v>109.2242</c:v>
                </c:pt>
                <c:pt idx="15">
                  <c:v>110.48069</c:v>
                </c:pt>
                <c:pt idx="16">
                  <c:v>100.15277</c:v>
                </c:pt>
                <c:pt idx="17">
                  <c:v>84.381950000000003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185C-4001-AF7B-398156AC2A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27223168"/>
        <c:axId val="1"/>
      </c:lineChart>
      <c:catAx>
        <c:axId val="1627223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7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2722316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Allemagne: Capacité et besoin de financement, en % du PIB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'Cap-besoin de Fin en % PIB'!$A$5</c:f>
              <c:strCache>
                <c:ptCount val="1"/>
                <c:pt idx="0">
                  <c:v>Sociétés non financières</c:v>
                </c:pt>
              </c:strCache>
            </c:strRef>
          </c:tx>
          <c:spPr>
            <a:solidFill>
              <a:srgbClr val="5B9BD5"/>
            </a:solidFill>
            <a:ln w="25400">
              <a:noFill/>
            </a:ln>
          </c:spPr>
          <c:invertIfNegative val="0"/>
          <c:cat>
            <c:strRef>
              <c:f>'Cap-besoin de Fin en % PIB'!$B$4:$AC$4</c:f>
              <c:strCache>
                <c:ptCount val="2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</c:strCache>
            </c:strRef>
          </c:cat>
          <c:val>
            <c:numRef>
              <c:f>'Cap-besoin de Fin en % PIB'!$B$5:$AC$5</c:f>
              <c:numCache>
                <c:formatCode>0%</c:formatCode>
                <c:ptCount val="28"/>
                <c:pt idx="0">
                  <c:v>4.6190741615068455E-2</c:v>
                </c:pt>
                <c:pt idx="1">
                  <c:v>-7.5316716906605949E-3</c:v>
                </c:pt>
                <c:pt idx="2">
                  <c:v>-8.2376592080641697E-3</c:v>
                </c:pt>
                <c:pt idx="3">
                  <c:v>-9.5690962871696501E-3</c:v>
                </c:pt>
                <c:pt idx="4">
                  <c:v>-3.7195796997300287E-2</c:v>
                </c:pt>
                <c:pt idx="5">
                  <c:v>-4.096031937944801E-2</c:v>
                </c:pt>
                <c:pt idx="6">
                  <c:v>-2.0981431872370591E-2</c:v>
                </c:pt>
                <c:pt idx="7">
                  <c:v>8.7975178789147096E-3</c:v>
                </c:pt>
                <c:pt idx="8">
                  <c:v>-8.3904194757570411E-3</c:v>
                </c:pt>
                <c:pt idx="9">
                  <c:v>1.294220603574775E-2</c:v>
                </c:pt>
                <c:pt idx="10">
                  <c:v>8.9646944688438184E-3</c:v>
                </c:pt>
                <c:pt idx="11">
                  <c:v>4.5843326010029011E-3</c:v>
                </c:pt>
                <c:pt idx="12">
                  <c:v>3.7778800184033127E-3</c:v>
                </c:pt>
                <c:pt idx="13">
                  <c:v>-4.8576668276726007E-3</c:v>
                </c:pt>
                <c:pt idx="14">
                  <c:v>2.8351044473429201E-2</c:v>
                </c:pt>
                <c:pt idx="15">
                  <c:v>3.1758306036499769E-2</c:v>
                </c:pt>
                <c:pt idx="16">
                  <c:v>1.9786082359405398E-2</c:v>
                </c:pt>
                <c:pt idx="17">
                  <c:v>2.3871985313134034E-2</c:v>
                </c:pt>
                <c:pt idx="18">
                  <c:v>2.5895388336564285E-2</c:v>
                </c:pt>
                <c:pt idx="19">
                  <c:v>1.4603252682386939E-2</c:v>
                </c:pt>
                <c:pt idx="20">
                  <c:v>2.4578181073168153E-2</c:v>
                </c:pt>
                <c:pt idx="21">
                  <c:v>2.4227208636122932E-2</c:v>
                </c:pt>
                <c:pt idx="22">
                  <c:v>1.3415933103980215E-2</c:v>
                </c:pt>
                <c:pt idx="23">
                  <c:v>3.7023280690546585E-4</c:v>
                </c:pt>
                <c:pt idx="24">
                  <c:v>6.8013912001980851E-3</c:v>
                </c:pt>
                <c:pt idx="25">
                  <c:v>2.6246905677109793E-2</c:v>
                </c:pt>
                <c:pt idx="26">
                  <c:v>3.3590893315749291E-2</c:v>
                </c:pt>
                <c:pt idx="27">
                  <c:v>9.81188144396496E-3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79-4B86-B606-3FECCED03CDB}"/>
            </c:ext>
          </c:extLst>
        </c:ser>
        <c:ser>
          <c:idx val="1"/>
          <c:order val="1"/>
          <c:tx>
            <c:strRef>
              <c:f>'Cap-besoin de Fin en % PIB'!$A$6</c:f>
              <c:strCache>
                <c:ptCount val="1"/>
                <c:pt idx="0">
                  <c:v>Ménages ; ISBLM</c:v>
                </c:pt>
              </c:strCache>
            </c:strRef>
          </c:tx>
          <c:spPr>
            <a:solidFill>
              <a:srgbClr val="ED7D31"/>
            </a:solidFill>
            <a:ln w="25400">
              <a:noFill/>
            </a:ln>
          </c:spPr>
          <c:invertIfNegative val="0"/>
          <c:cat>
            <c:strRef>
              <c:f>'Cap-besoin de Fin en % PIB'!$B$4:$AC$4</c:f>
              <c:strCache>
                <c:ptCount val="2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</c:strCache>
            </c:strRef>
          </c:cat>
          <c:val>
            <c:numRef>
              <c:f>'Cap-besoin de Fin en % PIB'!$B$6:$AC$6</c:f>
              <c:numCache>
                <c:formatCode>0%</c:formatCode>
                <c:ptCount val="28"/>
                <c:pt idx="0">
                  <c:v>2.8716566677830006E-2</c:v>
                </c:pt>
                <c:pt idx="1">
                  <c:v>3.1367568038353701E-2</c:v>
                </c:pt>
                <c:pt idx="2">
                  <c:v>3.2172194681416917E-2</c:v>
                </c:pt>
                <c:pt idx="3">
                  <c:v>3.4006127200408597E-2</c:v>
                </c:pt>
                <c:pt idx="4">
                  <c:v>3.3717249014314291E-2</c:v>
                </c:pt>
                <c:pt idx="5">
                  <c:v>3.5735791265427266E-2</c:v>
                </c:pt>
                <c:pt idx="6">
                  <c:v>4.4786287018881127E-2</c:v>
                </c:pt>
                <c:pt idx="7">
                  <c:v>4.6062089421869595E-2</c:v>
                </c:pt>
                <c:pt idx="8">
                  <c:v>5.6566149839254468E-2</c:v>
                </c:pt>
                <c:pt idx="9">
                  <c:v>5.8960804766366705E-2</c:v>
                </c:pt>
                <c:pt idx="10">
                  <c:v>6.3234439389767999E-2</c:v>
                </c:pt>
                <c:pt idx="11">
                  <c:v>5.7356566656045077E-2</c:v>
                </c:pt>
                <c:pt idx="12">
                  <c:v>5.4489808165469784E-2</c:v>
                </c:pt>
                <c:pt idx="13">
                  <c:v>5.3799543685622168E-2</c:v>
                </c:pt>
                <c:pt idx="14">
                  <c:v>6.190380786104762E-2</c:v>
                </c:pt>
                <c:pt idx="15">
                  <c:v>5.7947278115738576E-2</c:v>
                </c:pt>
                <c:pt idx="16">
                  <c:v>4.6778241435126745E-2</c:v>
                </c:pt>
                <c:pt idx="17">
                  <c:v>4.9466180504205357E-2</c:v>
                </c:pt>
                <c:pt idx="18">
                  <c:v>4.7272662599818591E-2</c:v>
                </c:pt>
                <c:pt idx="19">
                  <c:v>4.8950786184468971E-2</c:v>
                </c:pt>
                <c:pt idx="20">
                  <c:v>5.2640622831424434E-2</c:v>
                </c:pt>
                <c:pt idx="21">
                  <c:v>5.2221236848989071E-2</c:v>
                </c:pt>
                <c:pt idx="22">
                  <c:v>5.4083668996926994E-2</c:v>
                </c:pt>
                <c:pt idx="23">
                  <c:v>5.6188622621046222E-2</c:v>
                </c:pt>
                <c:pt idx="24">
                  <c:v>5.6315968283399458E-2</c:v>
                </c:pt>
                <c:pt idx="25">
                  <c:v>9.0267602035572603E-2</c:v>
                </c:pt>
                <c:pt idx="26">
                  <c:v>7.7934337474838619E-2</c:v>
                </c:pt>
                <c:pt idx="27">
                  <c:v>5.3954882555104784E-2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79-4B86-B606-3FECCED03CDB}"/>
            </c:ext>
          </c:extLst>
        </c:ser>
        <c:ser>
          <c:idx val="2"/>
          <c:order val="2"/>
          <c:tx>
            <c:strRef>
              <c:f>'Cap-besoin de Fin en % PIB'!$A$7</c:f>
              <c:strCache>
                <c:ptCount val="1"/>
                <c:pt idx="0">
                  <c:v>Sociétés financières</c:v>
                </c:pt>
              </c:strCache>
            </c:strRef>
          </c:tx>
          <c:spPr>
            <a:solidFill>
              <a:srgbClr val="A5A5A5"/>
            </a:solidFill>
            <a:ln w="25400">
              <a:noFill/>
            </a:ln>
          </c:spPr>
          <c:invertIfNegative val="0"/>
          <c:cat>
            <c:strRef>
              <c:f>'Cap-besoin de Fin en % PIB'!$B$4:$AC$4</c:f>
              <c:strCache>
                <c:ptCount val="2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</c:strCache>
            </c:strRef>
          </c:cat>
          <c:val>
            <c:numRef>
              <c:f>'Cap-besoin de Fin en % PIB'!$B$7:$AC$7</c:f>
              <c:numCache>
                <c:formatCode>0%</c:formatCode>
                <c:ptCount val="28"/>
                <c:pt idx="0">
                  <c:v>2.3144167227404111E-3</c:v>
                </c:pt>
                <c:pt idx="1">
                  <c:v>2.9502689135052903E-3</c:v>
                </c:pt>
                <c:pt idx="2">
                  <c:v>-1.1113285969225519E-4</c:v>
                </c:pt>
                <c:pt idx="3">
                  <c:v>-6.3609050687771923E-3</c:v>
                </c:pt>
                <c:pt idx="4">
                  <c:v>5.9466467263581098E-3</c:v>
                </c:pt>
                <c:pt idx="5">
                  <c:v>1.6111213841040449E-3</c:v>
                </c:pt>
                <c:pt idx="6">
                  <c:v>1.3403665755291041E-3</c:v>
                </c:pt>
                <c:pt idx="7">
                  <c:v>7.4882172037923315E-4</c:v>
                </c:pt>
                <c:pt idx="8">
                  <c:v>5.5200604095732896E-3</c:v>
                </c:pt>
                <c:pt idx="9">
                  <c:v>6.3990594558280146E-3</c:v>
                </c:pt>
                <c:pt idx="10">
                  <c:v>7.0042957466427188E-3</c:v>
                </c:pt>
                <c:pt idx="11">
                  <c:v>1.2574840256930585E-2</c:v>
                </c:pt>
                <c:pt idx="12">
                  <c:v>7.8958212478246088E-3</c:v>
                </c:pt>
                <c:pt idx="13">
                  <c:v>7.5668861845128001E-3</c:v>
                </c:pt>
                <c:pt idx="14">
                  <c:v>-2.8621311428489655E-4</c:v>
                </c:pt>
                <c:pt idx="15">
                  <c:v>1.251559819060989E-2</c:v>
                </c:pt>
                <c:pt idx="16">
                  <c:v>2.6715573441839055E-3</c:v>
                </c:pt>
                <c:pt idx="17">
                  <c:v>-2.4955287381024367E-3</c:v>
                </c:pt>
                <c:pt idx="18">
                  <c:v>-8.9216924253472524E-3</c:v>
                </c:pt>
                <c:pt idx="19">
                  <c:v>3.9854069952142326E-3</c:v>
                </c:pt>
                <c:pt idx="20">
                  <c:v>-1.1126238359912496E-3</c:v>
                </c:pt>
                <c:pt idx="21">
                  <c:v>-2.2084766200705639E-3</c:v>
                </c:pt>
                <c:pt idx="22">
                  <c:v>-2.9695515371148031E-3</c:v>
                </c:pt>
                <c:pt idx="23">
                  <c:v>3.4322304595225009E-3</c:v>
                </c:pt>
                <c:pt idx="24">
                  <c:v>-3.2738695058820819E-3</c:v>
                </c:pt>
                <c:pt idx="25">
                  <c:v>-5.9302349483031508E-3</c:v>
                </c:pt>
                <c:pt idx="26">
                  <c:v>-1.7938502117026446E-3</c:v>
                </c:pt>
                <c:pt idx="27">
                  <c:v>-3.3486653401896688E-3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279-4B86-B606-3FECCED03CDB}"/>
            </c:ext>
          </c:extLst>
        </c:ser>
        <c:ser>
          <c:idx val="3"/>
          <c:order val="3"/>
          <c:tx>
            <c:strRef>
              <c:f>'Cap-besoin de Fin en % PIB'!$A$8</c:f>
              <c:strCache>
                <c:ptCount val="1"/>
                <c:pt idx="0">
                  <c:v>Administrations publiques</c:v>
                </c:pt>
              </c:strCache>
            </c:strRef>
          </c:tx>
          <c:spPr>
            <a:solidFill>
              <a:srgbClr val="FFC000"/>
            </a:solidFill>
            <a:ln w="25400">
              <a:noFill/>
            </a:ln>
          </c:spPr>
          <c:invertIfNegative val="0"/>
          <c:cat>
            <c:strRef>
              <c:f>'Cap-besoin de Fin en % PIB'!$B$4:$AC$4</c:f>
              <c:strCache>
                <c:ptCount val="2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</c:strCache>
            </c:strRef>
          </c:cat>
          <c:val>
            <c:numRef>
              <c:f>'Cap-besoin de Fin en % PIB'!$B$8:$AC$8</c:f>
              <c:numCache>
                <c:formatCode>0%</c:formatCode>
                <c:ptCount val="28"/>
                <c:pt idx="0">
                  <c:v>-9.0363890325672352E-2</c:v>
                </c:pt>
                <c:pt idx="1">
                  <c:v>-3.4859007532789602E-2</c:v>
                </c:pt>
                <c:pt idx="2">
                  <c:v>-2.9549561619278488E-2</c:v>
                </c:pt>
                <c:pt idx="3">
                  <c:v>-2.5843457161650905E-2</c:v>
                </c:pt>
                <c:pt idx="4">
                  <c:v>-1.7192203857284365E-2</c:v>
                </c:pt>
                <c:pt idx="5">
                  <c:v>-1.5846644761484813E-2</c:v>
                </c:pt>
                <c:pt idx="6">
                  <c:v>-3.0254448709805114E-2</c:v>
                </c:pt>
                <c:pt idx="7">
                  <c:v>-3.8749931759867524E-2</c:v>
                </c:pt>
                <c:pt idx="8">
                  <c:v>-3.7042010879149205E-2</c:v>
                </c:pt>
                <c:pt idx="9">
                  <c:v>-3.3341583720806887E-2</c:v>
                </c:pt>
                <c:pt idx="10">
                  <c:v>-3.3194366147943244E-2</c:v>
                </c:pt>
                <c:pt idx="11">
                  <c:v>-1.6531520955271939E-2</c:v>
                </c:pt>
                <c:pt idx="12">
                  <c:v>2.608869596527375E-3</c:v>
                </c:pt>
                <c:pt idx="13">
                  <c:v>-1.1635623937262664E-3</c:v>
                </c:pt>
                <c:pt idx="14">
                  <c:v>-3.1505112992848763E-2</c:v>
                </c:pt>
                <c:pt idx="15">
                  <c:v>-4.3786460770550616E-2</c:v>
                </c:pt>
                <c:pt idx="16">
                  <c:v>-8.813985951677334E-3</c:v>
                </c:pt>
                <c:pt idx="17">
                  <c:v>9.3249942629429822E-5</c:v>
                </c:pt>
                <c:pt idx="18">
                  <c:v>3.9980792146121968E-4</c:v>
                </c:pt>
                <c:pt idx="19">
                  <c:v>5.7955271347222646E-3</c:v>
                </c:pt>
                <c:pt idx="20">
                  <c:v>9.6055092558935684E-3</c:v>
                </c:pt>
                <c:pt idx="21">
                  <c:v>1.1603514167044157E-2</c:v>
                </c:pt>
                <c:pt idx="22">
                  <c:v>1.3360839383440052E-2</c:v>
                </c:pt>
                <c:pt idx="23">
                  <c:v>1.9499026876049267E-2</c:v>
                </c:pt>
                <c:pt idx="24">
                  <c:v>1.5309248371846622E-2</c:v>
                </c:pt>
                <c:pt idx="25">
                  <c:v>-4.3329036274420557E-2</c:v>
                </c:pt>
                <c:pt idx="26">
                  <c:v>-3.7274102866662037E-2</c:v>
                </c:pt>
                <c:pt idx="27">
                  <c:v>-2.6182847101992299E-2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279-4B86-B606-3FECCED03C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627220672"/>
        <c:axId val="1"/>
      </c:barChart>
      <c:lineChart>
        <c:grouping val="standard"/>
        <c:varyColors val="0"/>
        <c:ser>
          <c:idx val="4"/>
          <c:order val="4"/>
          <c:tx>
            <c:strRef>
              <c:f>'Cap-besoin de Fin en % PIB'!$A$9</c:f>
              <c:strCache>
                <c:ptCount val="1"/>
                <c:pt idx="0">
                  <c:v>Epargne nette nationale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'Cap-besoin de Fin en % PIB'!$B$4:$AC$4</c:f>
              <c:strCache>
                <c:ptCount val="2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</c:strCache>
            </c:strRef>
          </c:cat>
          <c:val>
            <c:numRef>
              <c:f>'Cap-besoin de Fin en % PIB'!$B$9:$AC$9</c:f>
              <c:numCache>
                <c:formatCode>0%</c:formatCode>
                <c:ptCount val="28"/>
                <c:pt idx="0">
                  <c:v>-1.3142165310033489E-2</c:v>
                </c:pt>
                <c:pt idx="1">
                  <c:v>-8.0728422715912081E-3</c:v>
                </c:pt>
                <c:pt idx="2">
                  <c:v>-5.7261590056179963E-3</c:v>
                </c:pt>
                <c:pt idx="3">
                  <c:v>-7.7673313171891531E-3</c:v>
                </c:pt>
                <c:pt idx="4">
                  <c:v>-1.4724105113912249E-2</c:v>
                </c:pt>
                <c:pt idx="5">
                  <c:v>-1.9460051491401505E-2</c:v>
                </c:pt>
                <c:pt idx="6">
                  <c:v>-5.1092269877654724E-3</c:v>
                </c:pt>
                <c:pt idx="7">
                  <c:v>1.6858497261296016E-2</c:v>
                </c:pt>
                <c:pt idx="8">
                  <c:v>1.6653779893921514E-2</c:v>
                </c:pt>
                <c:pt idx="9">
                  <c:v>4.496048653713558E-2</c:v>
                </c:pt>
                <c:pt idx="10">
                  <c:v>4.6009063457311289E-2</c:v>
                </c:pt>
                <c:pt idx="11">
                  <c:v>5.7984218558706627E-2</c:v>
                </c:pt>
                <c:pt idx="12">
                  <c:v>6.8772379028225084E-2</c:v>
                </c:pt>
                <c:pt idx="13">
                  <c:v>5.5345200648736104E-2</c:v>
                </c:pt>
                <c:pt idx="14">
                  <c:v>5.8463526227343167E-2</c:v>
                </c:pt>
                <c:pt idx="15">
                  <c:v>5.8434721572297614E-2</c:v>
                </c:pt>
                <c:pt idx="16">
                  <c:v>6.0421895187038714E-2</c:v>
                </c:pt>
                <c:pt idx="17">
                  <c:v>7.0935887021866387E-2</c:v>
                </c:pt>
                <c:pt idx="18">
                  <c:v>6.4646166432496849E-2</c:v>
                </c:pt>
                <c:pt idx="19">
                  <c:v>7.3334972996792411E-2</c:v>
                </c:pt>
                <c:pt idx="20">
                  <c:v>8.5711689324494911E-2</c:v>
                </c:pt>
                <c:pt idx="21">
                  <c:v>8.5843483032085596E-2</c:v>
                </c:pt>
                <c:pt idx="22">
                  <c:v>7.7890889947232464E-2</c:v>
                </c:pt>
                <c:pt idx="23">
                  <c:v>7.9490112763523454E-2</c:v>
                </c:pt>
                <c:pt idx="24">
                  <c:v>7.5152738349562084E-2</c:v>
                </c:pt>
                <c:pt idx="25">
                  <c:v>6.7255236489958681E-2</c:v>
                </c:pt>
                <c:pt idx="26">
                  <c:v>7.2457277712223225E-2</c:v>
                </c:pt>
                <c:pt idx="27">
                  <c:v>3.4235251556887773E-2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279-4B86-B606-3FECCED03C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7220672"/>
        <c:axId val="1"/>
      </c:lineChart>
      <c:catAx>
        <c:axId val="1627220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2722067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France: Capacité et besoin de financement, en % du PIB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'Cap-besoin de Fin en % PIB'!$A$18</c:f>
              <c:strCache>
                <c:ptCount val="1"/>
                <c:pt idx="0">
                  <c:v>Sociétés non financières</c:v>
                </c:pt>
              </c:strCache>
            </c:strRef>
          </c:tx>
          <c:spPr>
            <a:solidFill>
              <a:srgbClr val="5B9BD5"/>
            </a:solidFill>
            <a:ln w="25400">
              <a:noFill/>
            </a:ln>
          </c:spPr>
          <c:invertIfNegative val="0"/>
          <c:cat>
            <c:strRef>
              <c:f>'Cap-besoin de Fin en % PIB'!$B$17:$AC$17</c:f>
              <c:strCache>
                <c:ptCount val="2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</c:strCache>
            </c:strRef>
          </c:cat>
          <c:val>
            <c:numRef>
              <c:f>'Cap-besoin de Fin en % PIB'!$B$18:$AC$18</c:f>
              <c:numCache>
                <c:formatCode>0%</c:formatCode>
                <c:ptCount val="28"/>
                <c:pt idx="0">
                  <c:v>3.0562157533183987E-3</c:v>
                </c:pt>
                <c:pt idx="1">
                  <c:v>1.2606854733210372E-2</c:v>
                </c:pt>
                <c:pt idx="2">
                  <c:v>1.8549457096192754E-2</c:v>
                </c:pt>
                <c:pt idx="3">
                  <c:v>1.4996345268945253E-2</c:v>
                </c:pt>
                <c:pt idx="4">
                  <c:v>1.7765894194071517E-2</c:v>
                </c:pt>
                <c:pt idx="5">
                  <c:v>-4.9182157265223172E-3</c:v>
                </c:pt>
                <c:pt idx="6">
                  <c:v>-2.0153426082434014E-4</c:v>
                </c:pt>
                <c:pt idx="7">
                  <c:v>3.1495834878944775E-3</c:v>
                </c:pt>
                <c:pt idx="8">
                  <c:v>8.5879021209738851E-3</c:v>
                </c:pt>
                <c:pt idx="9">
                  <c:v>8.1853547407628666E-3</c:v>
                </c:pt>
                <c:pt idx="10">
                  <c:v>3.7771001271302818E-4</c:v>
                </c:pt>
                <c:pt idx="11">
                  <c:v>-9.5809270995714096E-3</c:v>
                </c:pt>
                <c:pt idx="12">
                  <c:v>-1.2067828738616228E-2</c:v>
                </c:pt>
                <c:pt idx="13">
                  <c:v>-1.9598670936267177E-2</c:v>
                </c:pt>
                <c:pt idx="14">
                  <c:v>7.0516653911182579E-3</c:v>
                </c:pt>
                <c:pt idx="15">
                  <c:v>4.0169619538823701E-3</c:v>
                </c:pt>
                <c:pt idx="16">
                  <c:v>-1.0532125192324602E-2</c:v>
                </c:pt>
                <c:pt idx="17">
                  <c:v>-1.1977188860228149E-2</c:v>
                </c:pt>
                <c:pt idx="18">
                  <c:v>-1.7485448866397851E-3</c:v>
                </c:pt>
                <c:pt idx="19">
                  <c:v>-9.2619425844220182E-3</c:v>
                </c:pt>
                <c:pt idx="20">
                  <c:v>-4.9617181700411933E-3</c:v>
                </c:pt>
                <c:pt idx="21">
                  <c:v>3.764330528810109E-4</c:v>
                </c:pt>
                <c:pt idx="22">
                  <c:v>-1.032107196368515E-3</c:v>
                </c:pt>
                <c:pt idx="23">
                  <c:v>-1.0374026892835715E-2</c:v>
                </c:pt>
                <c:pt idx="24">
                  <c:v>-3.3524297115852045E-3</c:v>
                </c:pt>
                <c:pt idx="25">
                  <c:v>-6.6549258099810509E-3</c:v>
                </c:pt>
                <c:pt idx="26">
                  <c:v>1.6081176027669359E-2</c:v>
                </c:pt>
                <c:pt idx="2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47-4443-AB87-2564BC61DB7F}"/>
            </c:ext>
          </c:extLst>
        </c:ser>
        <c:ser>
          <c:idx val="1"/>
          <c:order val="1"/>
          <c:tx>
            <c:strRef>
              <c:f>'Cap-besoin de Fin en % PIB'!$A$19</c:f>
              <c:strCache>
                <c:ptCount val="1"/>
                <c:pt idx="0">
                  <c:v>Ménages ; ISBLM</c:v>
                </c:pt>
              </c:strCache>
            </c:strRef>
          </c:tx>
          <c:spPr>
            <a:solidFill>
              <a:srgbClr val="ED7D31"/>
            </a:solidFill>
            <a:ln w="25400">
              <a:noFill/>
            </a:ln>
          </c:spPr>
          <c:invertIfNegative val="0"/>
          <c:cat>
            <c:strRef>
              <c:f>'Cap-besoin de Fin en % PIB'!$B$17:$AC$17</c:f>
              <c:strCache>
                <c:ptCount val="2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</c:strCache>
            </c:strRef>
          </c:cat>
          <c:val>
            <c:numRef>
              <c:f>'Cap-besoin de Fin en % PIB'!$B$19:$AC$19</c:f>
              <c:numCache>
                <c:formatCode>0%</c:formatCode>
                <c:ptCount val="28"/>
                <c:pt idx="0">
                  <c:v>3.1106773057486253E-2</c:v>
                </c:pt>
                <c:pt idx="1">
                  <c:v>2.6332983797239348E-2</c:v>
                </c:pt>
                <c:pt idx="2">
                  <c:v>3.3255368117594261E-2</c:v>
                </c:pt>
                <c:pt idx="3">
                  <c:v>2.7752730105313872E-2</c:v>
                </c:pt>
                <c:pt idx="4">
                  <c:v>2.8970042091393356E-2</c:v>
                </c:pt>
                <c:pt idx="5">
                  <c:v>2.7050862818167369E-2</c:v>
                </c:pt>
                <c:pt idx="6">
                  <c:v>2.8572357300741126E-2</c:v>
                </c:pt>
                <c:pt idx="7">
                  <c:v>3.4384685000714815E-2</c:v>
                </c:pt>
                <c:pt idx="8">
                  <c:v>2.8365710697346974E-2</c:v>
                </c:pt>
                <c:pt idx="9">
                  <c:v>2.4978594722241947E-2</c:v>
                </c:pt>
                <c:pt idx="10">
                  <c:v>1.9440456876219276E-2</c:v>
                </c:pt>
                <c:pt idx="11">
                  <c:v>2.2425656778044652E-2</c:v>
                </c:pt>
                <c:pt idx="12">
                  <c:v>2.4262887872419335E-2</c:v>
                </c:pt>
                <c:pt idx="13">
                  <c:v>2.4945040604703921E-2</c:v>
                </c:pt>
                <c:pt idx="14">
                  <c:v>4.3239025377732748E-2</c:v>
                </c:pt>
                <c:pt idx="15">
                  <c:v>4.2023486322031546E-2</c:v>
                </c:pt>
                <c:pt idx="16">
                  <c:v>3.7074013454341762E-2</c:v>
                </c:pt>
                <c:pt idx="17">
                  <c:v>3.8510075622222098E-2</c:v>
                </c:pt>
                <c:pt idx="18">
                  <c:v>2.8476909713776144E-2</c:v>
                </c:pt>
                <c:pt idx="19">
                  <c:v>3.1514607410577433E-2</c:v>
                </c:pt>
                <c:pt idx="20">
                  <c:v>2.8644051760527502E-2</c:v>
                </c:pt>
                <c:pt idx="21">
                  <c:v>2.68014962430549E-2</c:v>
                </c:pt>
                <c:pt idx="22">
                  <c:v>2.508573324012011E-2</c:v>
                </c:pt>
                <c:pt idx="23">
                  <c:v>2.5789296857876211E-2</c:v>
                </c:pt>
                <c:pt idx="24">
                  <c:v>2.7892609024730938E-2</c:v>
                </c:pt>
                <c:pt idx="25">
                  <c:v>7.5868742859706836E-2</c:v>
                </c:pt>
                <c:pt idx="26">
                  <c:v>4.8259114877875466E-2</c:v>
                </c:pt>
                <c:pt idx="2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47-4443-AB87-2564BC61DB7F}"/>
            </c:ext>
          </c:extLst>
        </c:ser>
        <c:ser>
          <c:idx val="2"/>
          <c:order val="2"/>
          <c:tx>
            <c:strRef>
              <c:f>'Cap-besoin de Fin en % PIB'!$A$20</c:f>
              <c:strCache>
                <c:ptCount val="1"/>
                <c:pt idx="0">
                  <c:v>Sociétés financières</c:v>
                </c:pt>
              </c:strCache>
            </c:strRef>
          </c:tx>
          <c:spPr>
            <a:solidFill>
              <a:srgbClr val="A5A5A5"/>
            </a:solidFill>
            <a:ln w="25400">
              <a:noFill/>
            </a:ln>
          </c:spPr>
          <c:invertIfNegative val="0"/>
          <c:cat>
            <c:strRef>
              <c:f>'Cap-besoin de Fin en % PIB'!$B$17:$AC$17</c:f>
              <c:strCache>
                <c:ptCount val="2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</c:strCache>
            </c:strRef>
          </c:cat>
          <c:val>
            <c:numRef>
              <c:f>'Cap-besoin de Fin en % PIB'!$B$20:$AC$20</c:f>
              <c:numCache>
                <c:formatCode>0%</c:formatCode>
                <c:ptCount val="28"/>
                <c:pt idx="0">
                  <c:v>2.3494403442688647E-2</c:v>
                </c:pt>
                <c:pt idx="1">
                  <c:v>1.3247117591941353E-2</c:v>
                </c:pt>
                <c:pt idx="2">
                  <c:v>1.4553853507791387E-2</c:v>
                </c:pt>
                <c:pt idx="3">
                  <c:v>9.0953262097777654E-3</c:v>
                </c:pt>
                <c:pt idx="4">
                  <c:v>-2.1777317471318681E-3</c:v>
                </c:pt>
                <c:pt idx="5">
                  <c:v>5.7534737603857746E-3</c:v>
                </c:pt>
                <c:pt idx="6">
                  <c:v>3.4195813288259002E-3</c:v>
                </c:pt>
                <c:pt idx="7">
                  <c:v>9.7466414834342999E-3</c:v>
                </c:pt>
                <c:pt idx="8">
                  <c:v>1.0974043734277896E-2</c:v>
                </c:pt>
                <c:pt idx="9">
                  <c:v>1.1843177804942316E-2</c:v>
                </c:pt>
                <c:pt idx="10">
                  <c:v>1.5237512776734876E-2</c:v>
                </c:pt>
                <c:pt idx="11">
                  <c:v>1.2433507868134151E-2</c:v>
                </c:pt>
                <c:pt idx="12">
                  <c:v>9.6205752668232572E-3</c:v>
                </c:pt>
                <c:pt idx="13">
                  <c:v>2.0715425772192052E-2</c:v>
                </c:pt>
                <c:pt idx="14">
                  <c:v>1.7755427277731817E-2</c:v>
                </c:pt>
                <c:pt idx="15">
                  <c:v>1.480437169753354E-2</c:v>
                </c:pt>
                <c:pt idx="16">
                  <c:v>1.3118153256291754E-2</c:v>
                </c:pt>
                <c:pt idx="17">
                  <c:v>1.004258896478559E-2</c:v>
                </c:pt>
                <c:pt idx="18">
                  <c:v>4.5277015892298701E-3</c:v>
                </c:pt>
                <c:pt idx="19">
                  <c:v>3.9943900844976081E-3</c:v>
                </c:pt>
                <c:pt idx="20">
                  <c:v>7.669102342032867E-3</c:v>
                </c:pt>
                <c:pt idx="21">
                  <c:v>2.9805799038461968E-3</c:v>
                </c:pt>
                <c:pt idx="22">
                  <c:v>-1.5984384753543598E-3</c:v>
                </c:pt>
                <c:pt idx="23">
                  <c:v>7.6756882096520721E-4</c:v>
                </c:pt>
                <c:pt idx="24">
                  <c:v>-9.2425650271677265E-4</c:v>
                </c:pt>
                <c:pt idx="25">
                  <c:v>-4.5016204798277015E-3</c:v>
                </c:pt>
                <c:pt idx="26">
                  <c:v>-3.3535588649296318E-3</c:v>
                </c:pt>
                <c:pt idx="2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047-4443-AB87-2564BC61DB7F}"/>
            </c:ext>
          </c:extLst>
        </c:ser>
        <c:ser>
          <c:idx val="3"/>
          <c:order val="3"/>
          <c:tx>
            <c:strRef>
              <c:f>'Cap-besoin de Fin en % PIB'!$A$21</c:f>
              <c:strCache>
                <c:ptCount val="1"/>
                <c:pt idx="0">
                  <c:v>Administrations publiques</c:v>
                </c:pt>
              </c:strCache>
            </c:strRef>
          </c:tx>
          <c:spPr>
            <a:solidFill>
              <a:srgbClr val="FFC000"/>
            </a:solidFill>
            <a:ln w="25400">
              <a:noFill/>
            </a:ln>
          </c:spPr>
          <c:invertIfNegative val="0"/>
          <c:cat>
            <c:strRef>
              <c:f>'Cap-besoin de Fin en % PIB'!$B$17:$AC$17</c:f>
              <c:strCache>
                <c:ptCount val="2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</c:strCache>
            </c:strRef>
          </c:cat>
          <c:val>
            <c:numRef>
              <c:f>'Cap-besoin de Fin en % PIB'!$B$21:$AC$21</c:f>
              <c:numCache>
                <c:formatCode>0%</c:formatCode>
                <c:ptCount val="28"/>
                <c:pt idx="0">
                  <c:v>-5.0815812826014037E-2</c:v>
                </c:pt>
                <c:pt idx="1">
                  <c:v>-3.8663181739640035E-2</c:v>
                </c:pt>
                <c:pt idx="2">
                  <c:v>-3.6824430885766209E-2</c:v>
                </c:pt>
                <c:pt idx="3">
                  <c:v>-2.3936087653396158E-2</c:v>
                </c:pt>
                <c:pt idx="4">
                  <c:v>-1.6027134923008512E-2</c:v>
                </c:pt>
                <c:pt idx="5">
                  <c:v>-1.3184903133739352E-2</c:v>
                </c:pt>
                <c:pt idx="6">
                  <c:v>-1.3793394877129111E-2</c:v>
                </c:pt>
                <c:pt idx="7">
                  <c:v>-3.1602899304648047E-2</c:v>
                </c:pt>
                <c:pt idx="8">
                  <c:v>-4.0154758853131176E-2</c:v>
                </c:pt>
                <c:pt idx="9">
                  <c:v>-3.5906289777285348E-2</c:v>
                </c:pt>
                <c:pt idx="10">
                  <c:v>-3.3554466406743283E-2</c:v>
                </c:pt>
                <c:pt idx="11">
                  <c:v>-2.4436314998071047E-2</c:v>
                </c:pt>
                <c:pt idx="12">
                  <c:v>-2.6361931841595583E-2</c:v>
                </c:pt>
                <c:pt idx="13">
                  <c:v>-3.2637850209297423E-2</c:v>
                </c:pt>
                <c:pt idx="14">
                  <c:v>-7.17477905126052E-2</c:v>
                </c:pt>
                <c:pt idx="15">
                  <c:v>-6.8867216729005171E-2</c:v>
                </c:pt>
                <c:pt idx="16">
                  <c:v>-5.1547122989123915E-2</c:v>
                </c:pt>
                <c:pt idx="17">
                  <c:v>-4.9809843336186641E-2</c:v>
                </c:pt>
                <c:pt idx="18">
                  <c:v>-4.0840945234459462E-2</c:v>
                </c:pt>
                <c:pt idx="19">
                  <c:v>-3.9046593464867087E-2</c:v>
                </c:pt>
                <c:pt idx="20">
                  <c:v>-3.6251746699465799E-2</c:v>
                </c:pt>
                <c:pt idx="21">
                  <c:v>-3.6372563983547948E-2</c:v>
                </c:pt>
                <c:pt idx="22">
                  <c:v>-2.9584170931926196E-2</c:v>
                </c:pt>
                <c:pt idx="23">
                  <c:v>-2.2889968544064967E-2</c:v>
                </c:pt>
                <c:pt idx="24">
                  <c:v>-3.0646507783158677E-2</c:v>
                </c:pt>
                <c:pt idx="25">
                  <c:v>-8.962383813839829E-2</c:v>
                </c:pt>
                <c:pt idx="26">
                  <c:v>-6.5274699274774417E-2</c:v>
                </c:pt>
                <c:pt idx="2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047-4443-AB87-2564BC61DB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627224832"/>
        <c:axId val="1"/>
      </c:barChart>
      <c:lineChart>
        <c:grouping val="standard"/>
        <c:varyColors val="0"/>
        <c:ser>
          <c:idx val="4"/>
          <c:order val="4"/>
          <c:tx>
            <c:strRef>
              <c:f>'Cap-besoin de Fin en % PIB'!$A$22</c:f>
              <c:strCache>
                <c:ptCount val="1"/>
                <c:pt idx="0">
                  <c:v>Epargne nationale nette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'Cap-besoin de Fin en % PIB'!$B$17:$AC$17</c:f>
              <c:strCache>
                <c:ptCount val="2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</c:strCache>
            </c:strRef>
          </c:cat>
          <c:val>
            <c:numRef>
              <c:f>'Cap-besoin de Fin en % PIB'!$B$22:$AC$22</c:f>
              <c:numCache>
                <c:formatCode>0%</c:formatCode>
                <c:ptCount val="28"/>
                <c:pt idx="0">
                  <c:v>6.8415794274792581E-3</c:v>
                </c:pt>
                <c:pt idx="1">
                  <c:v>1.3523774382751035E-2</c:v>
                </c:pt>
                <c:pt idx="2">
                  <c:v>2.9534247835812197E-2</c:v>
                </c:pt>
                <c:pt idx="3">
                  <c:v>2.7908313930640728E-2</c:v>
                </c:pt>
                <c:pt idx="4">
                  <c:v>2.8531069615324492E-2</c:v>
                </c:pt>
                <c:pt idx="5">
                  <c:v>1.4701217718291474E-2</c:v>
                </c:pt>
                <c:pt idx="6">
                  <c:v>1.7997009491613574E-2</c:v>
                </c:pt>
                <c:pt idx="7">
                  <c:v>1.5678010667395544E-2</c:v>
                </c:pt>
                <c:pt idx="8">
                  <c:v>7.7728976994675793E-3</c:v>
                </c:pt>
                <c:pt idx="9">
                  <c:v>9.1008374906617825E-3</c:v>
                </c:pt>
                <c:pt idx="10">
                  <c:v>1.5012132589238946E-3</c:v>
                </c:pt>
                <c:pt idx="11">
                  <c:v>8.419225485363479E-4</c:v>
                </c:pt>
                <c:pt idx="12">
                  <c:v>-4.5462974409692172E-3</c:v>
                </c:pt>
                <c:pt idx="13">
                  <c:v>-6.5760547686686275E-3</c:v>
                </c:pt>
                <c:pt idx="14">
                  <c:v>-3.7016724660223856E-3</c:v>
                </c:pt>
                <c:pt idx="15">
                  <c:v>-8.0223967555577164E-3</c:v>
                </c:pt>
                <c:pt idx="16">
                  <c:v>-1.1887081470814999E-2</c:v>
                </c:pt>
                <c:pt idx="17">
                  <c:v>-1.3234367609407105E-2</c:v>
                </c:pt>
                <c:pt idx="18">
                  <c:v>-9.5848788180932353E-3</c:v>
                </c:pt>
                <c:pt idx="19">
                  <c:v>-1.2799538554214064E-2</c:v>
                </c:pt>
                <c:pt idx="20">
                  <c:v>-4.900310766946624E-3</c:v>
                </c:pt>
                <c:pt idx="21">
                  <c:v>-6.2140547837658431E-3</c:v>
                </c:pt>
                <c:pt idx="22">
                  <c:v>-7.1289833635289623E-3</c:v>
                </c:pt>
                <c:pt idx="23">
                  <c:v>-6.7071297580592612E-3</c:v>
                </c:pt>
                <c:pt idx="24">
                  <c:v>-7.0305849727297157E-3</c:v>
                </c:pt>
                <c:pt idx="25">
                  <c:v>-2.4911641568500221E-2</c:v>
                </c:pt>
                <c:pt idx="26">
                  <c:v>-4.28796723415922E-3</c:v>
                </c:pt>
                <c:pt idx="27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047-4443-AB87-2564BC61DB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7224832"/>
        <c:axId val="1"/>
      </c:lineChart>
      <c:catAx>
        <c:axId val="1627224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2722483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Espagne: Capacité et besoin de financement, en % du PIB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'Cap-besoin de Fin en % PIB'!$A$31</c:f>
              <c:strCache>
                <c:ptCount val="1"/>
                <c:pt idx="0">
                  <c:v>Sociétés non financières</c:v>
                </c:pt>
              </c:strCache>
            </c:strRef>
          </c:tx>
          <c:spPr>
            <a:solidFill>
              <a:srgbClr val="5B9BD5"/>
            </a:solidFill>
            <a:ln w="25400">
              <a:noFill/>
            </a:ln>
          </c:spPr>
          <c:invertIfNegative val="0"/>
          <c:cat>
            <c:strRef>
              <c:f>'Cap-besoin de Fin en % PIB'!$B$30:$AC$30</c:f>
              <c:strCache>
                <c:ptCount val="2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</c:strCache>
            </c:strRef>
          </c:cat>
          <c:val>
            <c:numRef>
              <c:f>'Cap-besoin de Fin en % PIB'!$B$31:$AC$31</c:f>
              <c:numCache>
                <c:formatCode>0%</c:formatCode>
                <c:ptCount val="28"/>
                <c:pt idx="0">
                  <c:v>5.1359581517356909E-2</c:v>
                </c:pt>
                <c:pt idx="1">
                  <c:v>3.8565249487225166E-2</c:v>
                </c:pt>
                <c:pt idx="2">
                  <c:v>1.6648394584807741E-2</c:v>
                </c:pt>
                <c:pt idx="3">
                  <c:v>-6.7318660696600845E-3</c:v>
                </c:pt>
                <c:pt idx="4">
                  <c:v>-1.8550567965312736E-2</c:v>
                </c:pt>
                <c:pt idx="5">
                  <c:v>-2.7049429575627729E-2</c:v>
                </c:pt>
                <c:pt idx="6">
                  <c:v>-3.3252828487588322E-2</c:v>
                </c:pt>
                <c:pt idx="7">
                  <c:v>-2.3450007471129422E-2</c:v>
                </c:pt>
                <c:pt idx="8">
                  <c:v>-2.2512483390795573E-2</c:v>
                </c:pt>
                <c:pt idx="9">
                  <c:v>-2.7230617252922553E-2</c:v>
                </c:pt>
                <c:pt idx="10">
                  <c:v>-4.9087891718076211E-2</c:v>
                </c:pt>
                <c:pt idx="11">
                  <c:v>-6.1753914783781602E-2</c:v>
                </c:pt>
                <c:pt idx="12">
                  <c:v>-6.6698650630056186E-2</c:v>
                </c:pt>
                <c:pt idx="13">
                  <c:v>-2.479133263214248E-2</c:v>
                </c:pt>
                <c:pt idx="14">
                  <c:v>5.1989903892462802E-2</c:v>
                </c:pt>
                <c:pt idx="15">
                  <c:v>5.0620438534588599E-2</c:v>
                </c:pt>
                <c:pt idx="16">
                  <c:v>3.6515652452660981E-2</c:v>
                </c:pt>
                <c:pt idx="17">
                  <c:v>4.563652163118366E-2</c:v>
                </c:pt>
                <c:pt idx="18">
                  <c:v>5.7079761765965138E-2</c:v>
                </c:pt>
                <c:pt idx="19">
                  <c:v>4.933043323313397E-2</c:v>
                </c:pt>
                <c:pt idx="20">
                  <c:v>4.4893200209258577E-2</c:v>
                </c:pt>
                <c:pt idx="21">
                  <c:v>4.4185316128569123E-2</c:v>
                </c:pt>
                <c:pt idx="22">
                  <c:v>3.670993004683043E-2</c:v>
                </c:pt>
                <c:pt idx="23">
                  <c:v>2.1601366937490186E-2</c:v>
                </c:pt>
                <c:pt idx="24">
                  <c:v>1.5542993128132745E-2</c:v>
                </c:pt>
                <c:pt idx="25">
                  <c:v>2.3381267615334321E-3</c:v>
                </c:pt>
                <c:pt idx="26">
                  <c:v>7.9430447399079576E-3</c:v>
                </c:pt>
                <c:pt idx="2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A9-4D07-AB7A-565204E5031B}"/>
            </c:ext>
          </c:extLst>
        </c:ser>
        <c:ser>
          <c:idx val="1"/>
          <c:order val="1"/>
          <c:tx>
            <c:strRef>
              <c:f>'Cap-besoin de Fin en % PIB'!$A$32</c:f>
              <c:strCache>
                <c:ptCount val="1"/>
                <c:pt idx="0">
                  <c:v>Ménages ; ISBLM</c:v>
                </c:pt>
              </c:strCache>
            </c:strRef>
          </c:tx>
          <c:spPr>
            <a:solidFill>
              <a:srgbClr val="ED7D31"/>
            </a:solidFill>
            <a:ln w="25400">
              <a:noFill/>
            </a:ln>
          </c:spPr>
          <c:invertIfNegative val="0"/>
          <c:cat>
            <c:strRef>
              <c:f>'Cap-besoin de Fin en % PIB'!$B$30:$AC$30</c:f>
              <c:strCache>
                <c:ptCount val="2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</c:strCache>
            </c:strRef>
          </c:cat>
          <c:val>
            <c:numRef>
              <c:f>'Cap-besoin de Fin en % PIB'!$B$32:$AC$32</c:f>
              <c:numCache>
                <c:formatCode>0%</c:formatCode>
                <c:ptCount val="28"/>
                <c:pt idx="0">
                  <c:v>2.6735823898338357E-3</c:v>
                </c:pt>
                <c:pt idx="1">
                  <c:v>8.4050441324063033E-3</c:v>
                </c:pt>
                <c:pt idx="2">
                  <c:v>1.3211579187874762E-2</c:v>
                </c:pt>
                <c:pt idx="3">
                  <c:v>1.5007091501330831E-2</c:v>
                </c:pt>
                <c:pt idx="4">
                  <c:v>5.6872069737109359E-3</c:v>
                </c:pt>
                <c:pt idx="5">
                  <c:v>-1.9279124366559594E-3</c:v>
                </c:pt>
                <c:pt idx="6">
                  <c:v>-8.1370284724669156E-3</c:v>
                </c:pt>
                <c:pt idx="7">
                  <c:v>-1.3169199735308558E-2</c:v>
                </c:pt>
                <c:pt idx="8">
                  <c:v>-1.3429461051571424E-2</c:v>
                </c:pt>
                <c:pt idx="9">
                  <c:v>-2.6226471515655016E-2</c:v>
                </c:pt>
                <c:pt idx="10">
                  <c:v>-4.0918438098812002E-2</c:v>
                </c:pt>
                <c:pt idx="11">
                  <c:v>-5.2891794668980488E-2</c:v>
                </c:pt>
                <c:pt idx="12">
                  <c:v>-6.1703015883199028E-2</c:v>
                </c:pt>
                <c:pt idx="13">
                  <c:v>-3.5016281507398106E-2</c:v>
                </c:pt>
                <c:pt idx="14">
                  <c:v>6.1796108378852788E-3</c:v>
                </c:pt>
                <c:pt idx="15">
                  <c:v>1.6155359934520918E-3</c:v>
                </c:pt>
                <c:pt idx="16">
                  <c:v>1.6139873261243342E-2</c:v>
                </c:pt>
                <c:pt idx="17">
                  <c:v>1.0706970392899261E-3</c:v>
                </c:pt>
                <c:pt idx="18">
                  <c:v>1.9511559484538202E-2</c:v>
                </c:pt>
                <c:pt idx="19">
                  <c:v>9.5951222535560453E-3</c:v>
                </c:pt>
                <c:pt idx="20">
                  <c:v>1.6726772854264757E-2</c:v>
                </c:pt>
                <c:pt idx="21">
                  <c:v>1.3913964214569013E-2</c:v>
                </c:pt>
                <c:pt idx="22">
                  <c:v>2.0791540931034366E-3</c:v>
                </c:pt>
                <c:pt idx="23">
                  <c:v>-1.2318718388116881E-3</c:v>
                </c:pt>
                <c:pt idx="24">
                  <c:v>1.5491608678512387E-2</c:v>
                </c:pt>
                <c:pt idx="25">
                  <c:v>8.4055388738171838E-2</c:v>
                </c:pt>
                <c:pt idx="26">
                  <c:v>4.7757701505250896E-2</c:v>
                </c:pt>
                <c:pt idx="2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A9-4D07-AB7A-565204E5031B}"/>
            </c:ext>
          </c:extLst>
        </c:ser>
        <c:ser>
          <c:idx val="2"/>
          <c:order val="2"/>
          <c:tx>
            <c:strRef>
              <c:f>'Cap-besoin de Fin en % PIB'!$A$33</c:f>
              <c:strCache>
                <c:ptCount val="1"/>
                <c:pt idx="0">
                  <c:v>Sociétés financières</c:v>
                </c:pt>
              </c:strCache>
            </c:strRef>
          </c:tx>
          <c:spPr>
            <a:solidFill>
              <a:srgbClr val="A5A5A5"/>
            </a:solidFill>
            <a:ln w="25400">
              <a:noFill/>
            </a:ln>
          </c:spPr>
          <c:invertIfNegative val="0"/>
          <c:cat>
            <c:strRef>
              <c:f>'Cap-besoin de Fin en % PIB'!$B$30:$AC$30</c:f>
              <c:strCache>
                <c:ptCount val="2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</c:strCache>
            </c:strRef>
          </c:cat>
          <c:val>
            <c:numRef>
              <c:f>'Cap-besoin de Fin en % PIB'!$B$33:$AC$33</c:f>
              <c:numCache>
                <c:formatCode>0%</c:formatCode>
                <c:ptCount val="28"/>
                <c:pt idx="0">
                  <c:v>9.7584693751452973E-3</c:v>
                </c:pt>
                <c:pt idx="1">
                  <c:v>1.0563576377876249E-2</c:v>
                </c:pt>
                <c:pt idx="2">
                  <c:v>9.0048403416847309E-3</c:v>
                </c:pt>
                <c:pt idx="3">
                  <c:v>1.0272195097972597E-2</c:v>
                </c:pt>
                <c:pt idx="4">
                  <c:v>2.8402462218178582E-3</c:v>
                </c:pt>
                <c:pt idx="5">
                  <c:v>3.9731357982005118E-3</c:v>
                </c:pt>
                <c:pt idx="6">
                  <c:v>8.5735520896784989E-3</c:v>
                </c:pt>
                <c:pt idx="7">
                  <c:v>1.1741680363737272E-2</c:v>
                </c:pt>
                <c:pt idx="8">
                  <c:v>1.1074880401263421E-2</c:v>
                </c:pt>
                <c:pt idx="9">
                  <c:v>8.0785444424664055E-3</c:v>
                </c:pt>
                <c:pt idx="10">
                  <c:v>1.1490720402175214E-2</c:v>
                </c:pt>
                <c:pt idx="11">
                  <c:v>8.7973676634227355E-3</c:v>
                </c:pt>
                <c:pt idx="12">
                  <c:v>1.8855662137774641E-2</c:v>
                </c:pt>
                <c:pt idx="13">
                  <c:v>1.9993853314118182E-2</c:v>
                </c:pt>
                <c:pt idx="14">
                  <c:v>1.7602726210882959E-2</c:v>
                </c:pt>
                <c:pt idx="15">
                  <c:v>1.0221784286325555E-2</c:v>
                </c:pt>
                <c:pt idx="16">
                  <c:v>2.082418734248136E-2</c:v>
                </c:pt>
                <c:pt idx="17">
                  <c:v>7.4891572528086398E-2</c:v>
                </c:pt>
                <c:pt idx="18">
                  <c:v>2.5135277859695083E-2</c:v>
                </c:pt>
                <c:pt idx="19">
                  <c:v>2.3561700083671637E-2</c:v>
                </c:pt>
                <c:pt idx="20">
                  <c:v>1.8186759571539351E-2</c:v>
                </c:pt>
                <c:pt idx="21">
                  <c:v>1.8795427217745554E-2</c:v>
                </c:pt>
                <c:pt idx="22">
                  <c:v>2.252746685568589E-2</c:v>
                </c:pt>
                <c:pt idx="23">
                  <c:v>2.9172020975878406E-2</c:v>
                </c:pt>
                <c:pt idx="24">
                  <c:v>2.4017412905365097E-2</c:v>
                </c:pt>
                <c:pt idx="25">
                  <c:v>2.552350693969261E-2</c:v>
                </c:pt>
                <c:pt idx="26">
                  <c:v>3.161888631651865E-2</c:v>
                </c:pt>
                <c:pt idx="2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A9-4D07-AB7A-565204E5031B}"/>
            </c:ext>
          </c:extLst>
        </c:ser>
        <c:ser>
          <c:idx val="3"/>
          <c:order val="3"/>
          <c:tx>
            <c:strRef>
              <c:f>'Cap-besoin de Fin en % PIB'!$A$34</c:f>
              <c:strCache>
                <c:ptCount val="1"/>
                <c:pt idx="0">
                  <c:v>Administrations publiques</c:v>
                </c:pt>
              </c:strCache>
            </c:strRef>
          </c:tx>
          <c:spPr>
            <a:solidFill>
              <a:srgbClr val="FFC000"/>
            </a:solidFill>
            <a:ln w="25400">
              <a:noFill/>
            </a:ln>
          </c:spPr>
          <c:invertIfNegative val="0"/>
          <c:cat>
            <c:strRef>
              <c:f>'Cap-besoin de Fin en % PIB'!$B$30:$AC$30</c:f>
              <c:strCache>
                <c:ptCount val="2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</c:strCache>
            </c:strRef>
          </c:cat>
          <c:val>
            <c:numRef>
              <c:f>'Cap-besoin de Fin en % PIB'!$B$34:$AC$34</c:f>
              <c:numCache>
                <c:formatCode>0%</c:formatCode>
                <c:ptCount val="28"/>
                <c:pt idx="0">
                  <c:v>-6.650350086152311E-2</c:v>
                </c:pt>
                <c:pt idx="1">
                  <c:v>-5.6641229032317948E-2</c:v>
                </c:pt>
                <c:pt idx="2">
                  <c:v>-3.8453932273616584E-2</c:v>
                </c:pt>
                <c:pt idx="3">
                  <c:v>-2.6374457294125981E-2</c:v>
                </c:pt>
                <c:pt idx="4">
                  <c:v>-1.239166525381763E-2</c:v>
                </c:pt>
                <c:pt idx="5">
                  <c:v>-1.1607607304766066E-2</c:v>
                </c:pt>
                <c:pt idx="6">
                  <c:v>-4.5492608342736661E-3</c:v>
                </c:pt>
                <c:pt idx="7">
                  <c:v>-3.1672252225329262E-3</c:v>
                </c:pt>
                <c:pt idx="8">
                  <c:v>-3.7506263508611856E-3</c:v>
                </c:pt>
                <c:pt idx="9">
                  <c:v>-1.094902825919759E-3</c:v>
                </c:pt>
                <c:pt idx="10">
                  <c:v>1.231564543104759E-2</c:v>
                </c:pt>
                <c:pt idx="11">
                  <c:v>2.1240796435228124E-2</c:v>
                </c:pt>
                <c:pt idx="12">
                  <c:v>1.8862170502417858E-2</c:v>
                </c:pt>
                <c:pt idx="13">
                  <c:v>-4.5722510479558665E-2</c:v>
                </c:pt>
                <c:pt idx="14">
                  <c:v>-0.11275919436877352</c:v>
                </c:pt>
                <c:pt idx="15">
                  <c:v>-9.5266283773138852E-2</c:v>
                </c:pt>
                <c:pt idx="16">
                  <c:v>-9.7395754505467849E-2</c:v>
                </c:pt>
                <c:pt idx="17">
                  <c:v>-0.1155072621190491</c:v>
                </c:pt>
                <c:pt idx="18">
                  <c:v>-7.5281406360680217E-2</c:v>
                </c:pt>
                <c:pt idx="19">
                  <c:v>-6.1104504323034492E-2</c:v>
                </c:pt>
                <c:pt idx="20">
                  <c:v>-5.308916122186233E-2</c:v>
                </c:pt>
                <c:pt idx="21">
                  <c:v>-4.2975718310870228E-2</c:v>
                </c:pt>
                <c:pt idx="22">
                  <c:v>-3.1164085430265328E-2</c:v>
                </c:pt>
                <c:pt idx="23">
                  <c:v>-2.5936592242114732E-2</c:v>
                </c:pt>
                <c:pt idx="24">
                  <c:v>-3.0602651277024006E-2</c:v>
                </c:pt>
                <c:pt idx="25">
                  <c:v>-0.10125233790314574</c:v>
                </c:pt>
                <c:pt idx="26">
                  <c:v>-6.8729792300897721E-2</c:v>
                </c:pt>
                <c:pt idx="2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A9-4D07-AB7A-565204E503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627225664"/>
        <c:axId val="1"/>
      </c:barChart>
      <c:lineChart>
        <c:grouping val="standard"/>
        <c:varyColors val="0"/>
        <c:ser>
          <c:idx val="4"/>
          <c:order val="4"/>
          <c:tx>
            <c:strRef>
              <c:f>'Cap-besoin de Fin en % PIB'!$A$35</c:f>
              <c:strCache>
                <c:ptCount val="1"/>
                <c:pt idx="0">
                  <c:v>Epargne nette nationale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'Cap-besoin de Fin en % PIB'!$B$30:$AC$30</c:f>
              <c:strCache>
                <c:ptCount val="2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</c:strCache>
            </c:strRef>
          </c:cat>
          <c:val>
            <c:numRef>
              <c:f>'Cap-besoin de Fin en % PIB'!$B$35:$AC$35</c:f>
              <c:numCache>
                <c:formatCode>0%</c:formatCode>
                <c:ptCount val="28"/>
                <c:pt idx="0">
                  <c:v>-2.7118675791870648E-3</c:v>
                </c:pt>
                <c:pt idx="1">
                  <c:v>8.9264096518976719E-4</c:v>
                </c:pt>
                <c:pt idx="2">
                  <c:v>4.1088184075064655E-4</c:v>
                </c:pt>
                <c:pt idx="3">
                  <c:v>-7.8270367644826377E-3</c:v>
                </c:pt>
                <c:pt idx="4">
                  <c:v>-2.2414780023601574E-2</c:v>
                </c:pt>
                <c:pt idx="5">
                  <c:v>-3.6611813518849241E-2</c:v>
                </c:pt>
                <c:pt idx="6">
                  <c:v>-3.7365565704650404E-2</c:v>
                </c:pt>
                <c:pt idx="7">
                  <c:v>-2.8044752065233634E-2</c:v>
                </c:pt>
                <c:pt idx="8">
                  <c:v>-2.861769039196476E-2</c:v>
                </c:pt>
                <c:pt idx="9">
                  <c:v>-4.6473447152030924E-2</c:v>
                </c:pt>
                <c:pt idx="10">
                  <c:v>-6.61999639836654E-2</c:v>
                </c:pt>
                <c:pt idx="11">
                  <c:v>-8.4607545354111233E-2</c:v>
                </c:pt>
                <c:pt idx="12">
                  <c:v>-9.0683833873062711E-2</c:v>
                </c:pt>
                <c:pt idx="13">
                  <c:v>-8.5536271304981065E-2</c:v>
                </c:pt>
                <c:pt idx="14">
                  <c:v>-3.698695342754247E-2</c:v>
                </c:pt>
                <c:pt idx="15">
                  <c:v>-3.2808524958772602E-2</c:v>
                </c:pt>
                <c:pt idx="16">
                  <c:v>-2.3916041449082173E-2</c:v>
                </c:pt>
                <c:pt idx="17">
                  <c:v>6.0915290795108936E-3</c:v>
                </c:pt>
                <c:pt idx="18">
                  <c:v>2.6445192749518211E-2</c:v>
                </c:pt>
                <c:pt idx="19">
                  <c:v>2.1382751247327157E-2</c:v>
                </c:pt>
                <c:pt idx="20">
                  <c:v>2.6717571413200358E-2</c:v>
                </c:pt>
                <c:pt idx="21">
                  <c:v>3.3918989250013458E-2</c:v>
                </c:pt>
                <c:pt idx="22">
                  <c:v>3.015246556535443E-2</c:v>
                </c:pt>
                <c:pt idx="23">
                  <c:v>2.3604923832442171E-2</c:v>
                </c:pt>
                <c:pt idx="24">
                  <c:v>2.4449363434986226E-2</c:v>
                </c:pt>
                <c:pt idx="25">
                  <c:v>1.0664684536252146E-2</c:v>
                </c:pt>
                <c:pt idx="26">
                  <c:v>1.8589840260779786E-2</c:v>
                </c:pt>
                <c:pt idx="27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3A9-4D07-AB7A-565204E503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7225664"/>
        <c:axId val="1"/>
      </c:lineChart>
      <c:catAx>
        <c:axId val="1627225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2722566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Italie: Capacité et besoin de financement, en % du PIB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'Cap-besoin de Fin en % PIB'!$A$43</c:f>
              <c:strCache>
                <c:ptCount val="1"/>
                <c:pt idx="0">
                  <c:v>Sociétés non financières</c:v>
                </c:pt>
              </c:strCache>
            </c:strRef>
          </c:tx>
          <c:spPr>
            <a:solidFill>
              <a:srgbClr val="5B9BD5"/>
            </a:solidFill>
            <a:ln w="25400">
              <a:noFill/>
            </a:ln>
          </c:spPr>
          <c:invertIfNegative val="0"/>
          <c:cat>
            <c:strRef>
              <c:f>'Cap-besoin de Fin en % PIB'!$B$42:$AC$42</c:f>
              <c:strCache>
                <c:ptCount val="2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</c:strCache>
            </c:strRef>
          </c:cat>
          <c:val>
            <c:numRef>
              <c:f>'Cap-besoin de Fin en % PIB'!$B$43:$AC$43</c:f>
              <c:numCache>
                <c:formatCode>0%</c:formatCode>
                <c:ptCount val="28"/>
                <c:pt idx="0">
                  <c:v>-8.0285045307282327E-3</c:v>
                </c:pt>
                <c:pt idx="1">
                  <c:v>-2.6824415770899178E-3</c:v>
                </c:pt>
                <c:pt idx="2">
                  <c:v>-1.6022957177857927E-2</c:v>
                </c:pt>
                <c:pt idx="3">
                  <c:v>2.2881623121509972E-3</c:v>
                </c:pt>
                <c:pt idx="4">
                  <c:v>-1.4192236817528323E-2</c:v>
                </c:pt>
                <c:pt idx="5">
                  <c:v>-7.3201011443376875E-3</c:v>
                </c:pt>
                <c:pt idx="6">
                  <c:v>-1.2354532131905181E-2</c:v>
                </c:pt>
                <c:pt idx="7">
                  <c:v>-1.8588287031472261E-2</c:v>
                </c:pt>
                <c:pt idx="8">
                  <c:v>-1.2951235440167056E-2</c:v>
                </c:pt>
                <c:pt idx="9">
                  <c:v>-1.000606616039589E-2</c:v>
                </c:pt>
                <c:pt idx="10">
                  <c:v>-6.1541127208228135E-3</c:v>
                </c:pt>
                <c:pt idx="11">
                  <c:v>-1.2358577402731831E-2</c:v>
                </c:pt>
                <c:pt idx="12">
                  <c:v>-3.1526966328176947E-2</c:v>
                </c:pt>
                <c:pt idx="13">
                  <c:v>-3.5817317878970953E-2</c:v>
                </c:pt>
                <c:pt idx="14">
                  <c:v>3.0622805088254863E-4</c:v>
                </c:pt>
                <c:pt idx="15">
                  <c:v>-1.1527485549681825E-2</c:v>
                </c:pt>
                <c:pt idx="16">
                  <c:v>-1.3849231038338121E-2</c:v>
                </c:pt>
                <c:pt idx="17">
                  <c:v>2.610876526225396E-3</c:v>
                </c:pt>
                <c:pt idx="18">
                  <c:v>4.0744037843900667E-3</c:v>
                </c:pt>
                <c:pt idx="19">
                  <c:v>4.1870324152749622E-3</c:v>
                </c:pt>
                <c:pt idx="20">
                  <c:v>-4.4461761978548407E-4</c:v>
                </c:pt>
                <c:pt idx="21">
                  <c:v>7.8577094714972415E-3</c:v>
                </c:pt>
                <c:pt idx="22">
                  <c:v>5.332280543832728E-3</c:v>
                </c:pt>
                <c:pt idx="23">
                  <c:v>5.0909138534729085E-3</c:v>
                </c:pt>
                <c:pt idx="24">
                  <c:v>6.6384715763823585E-3</c:v>
                </c:pt>
                <c:pt idx="25">
                  <c:v>2.2739041236050212E-2</c:v>
                </c:pt>
                <c:pt idx="26">
                  <c:v>2.5284791634991456E-2</c:v>
                </c:pt>
                <c:pt idx="27">
                  <c:v>1.522559525854808E-2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6B-4896-965B-070E667FB910}"/>
            </c:ext>
          </c:extLst>
        </c:ser>
        <c:ser>
          <c:idx val="1"/>
          <c:order val="1"/>
          <c:tx>
            <c:strRef>
              <c:f>'Cap-besoin de Fin en % PIB'!$A$44</c:f>
              <c:strCache>
                <c:ptCount val="1"/>
                <c:pt idx="0">
                  <c:v>Ménages ; ISBLM</c:v>
                </c:pt>
              </c:strCache>
            </c:strRef>
          </c:tx>
          <c:spPr>
            <a:solidFill>
              <a:srgbClr val="ED7D31"/>
            </a:solidFill>
            <a:ln w="25400">
              <a:noFill/>
            </a:ln>
          </c:spPr>
          <c:invertIfNegative val="0"/>
          <c:cat>
            <c:strRef>
              <c:f>'Cap-besoin de Fin en % PIB'!$B$42:$AC$42</c:f>
              <c:strCache>
                <c:ptCount val="2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</c:strCache>
            </c:strRef>
          </c:cat>
          <c:val>
            <c:numRef>
              <c:f>'Cap-besoin de Fin en % PIB'!$B$44:$AC$44</c:f>
              <c:numCache>
                <c:formatCode>0%</c:formatCode>
                <c:ptCount val="28"/>
                <c:pt idx="0">
                  <c:v>0.1007336864227769</c:v>
                </c:pt>
                <c:pt idx="1">
                  <c:v>9.0470735123452772E-2</c:v>
                </c:pt>
                <c:pt idx="2">
                  <c:v>6.3825478745820036E-2</c:v>
                </c:pt>
                <c:pt idx="3">
                  <c:v>4.0918088989593891E-2</c:v>
                </c:pt>
                <c:pt idx="4">
                  <c:v>3.5609937288830058E-2</c:v>
                </c:pt>
                <c:pt idx="5">
                  <c:v>2.0724714177355712E-2</c:v>
                </c:pt>
                <c:pt idx="6">
                  <c:v>3.0730671812957043E-2</c:v>
                </c:pt>
                <c:pt idx="7">
                  <c:v>3.2321949516496432E-2</c:v>
                </c:pt>
                <c:pt idx="8">
                  <c:v>2.3377901319085802E-2</c:v>
                </c:pt>
                <c:pt idx="9">
                  <c:v>3.0449233260736792E-2</c:v>
                </c:pt>
                <c:pt idx="10">
                  <c:v>2.6589489415521982E-2</c:v>
                </c:pt>
                <c:pt idx="11">
                  <c:v>2.163926427403131E-2</c:v>
                </c:pt>
                <c:pt idx="12">
                  <c:v>1.8113251853217886E-2</c:v>
                </c:pt>
                <c:pt idx="13">
                  <c:v>1.8782445667379497E-2</c:v>
                </c:pt>
                <c:pt idx="14">
                  <c:v>1.9850298229982848E-2</c:v>
                </c:pt>
                <c:pt idx="15">
                  <c:v>4.2252138269750113E-3</c:v>
                </c:pt>
                <c:pt idx="16">
                  <c:v>5.048655477057306E-3</c:v>
                </c:pt>
                <c:pt idx="17">
                  <c:v>-5.8484619191561565E-4</c:v>
                </c:pt>
                <c:pt idx="18">
                  <c:v>1.5784826835978989E-2</c:v>
                </c:pt>
                <c:pt idx="19">
                  <c:v>2.273926057523705E-2</c:v>
                </c:pt>
                <c:pt idx="20">
                  <c:v>2.0530339413600104E-2</c:v>
                </c:pt>
                <c:pt idx="21">
                  <c:v>1.5863432832476345E-2</c:v>
                </c:pt>
                <c:pt idx="22">
                  <c:v>1.616441113886917E-2</c:v>
                </c:pt>
                <c:pt idx="23">
                  <c:v>1.4476757025777253E-2</c:v>
                </c:pt>
                <c:pt idx="24">
                  <c:v>1.3645963581635473E-2</c:v>
                </c:pt>
                <c:pt idx="25">
                  <c:v>7.3545777506940163E-2</c:v>
                </c:pt>
                <c:pt idx="26">
                  <c:v>5.9885032819716605E-2</c:v>
                </c:pt>
                <c:pt idx="27">
                  <c:v>2.1229302870130511E-2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6B-4896-965B-070E667FB910}"/>
            </c:ext>
          </c:extLst>
        </c:ser>
        <c:ser>
          <c:idx val="2"/>
          <c:order val="2"/>
          <c:tx>
            <c:strRef>
              <c:f>'Cap-besoin de Fin en % PIB'!$A$45</c:f>
              <c:strCache>
                <c:ptCount val="1"/>
                <c:pt idx="0">
                  <c:v>Sociétés financières</c:v>
                </c:pt>
              </c:strCache>
            </c:strRef>
          </c:tx>
          <c:spPr>
            <a:solidFill>
              <a:srgbClr val="A5A5A5"/>
            </a:solidFill>
            <a:ln w="25400">
              <a:noFill/>
            </a:ln>
          </c:spPr>
          <c:invertIfNegative val="0"/>
          <c:cat>
            <c:strRef>
              <c:f>'Cap-besoin de Fin en % PIB'!$B$42:$AC$42</c:f>
              <c:strCache>
                <c:ptCount val="2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</c:strCache>
            </c:strRef>
          </c:cat>
          <c:val>
            <c:numRef>
              <c:f>'Cap-besoin de Fin en % PIB'!$B$45:$AC$45</c:f>
              <c:numCache>
                <c:formatCode>0%</c:formatCode>
                <c:ptCount val="28"/>
                <c:pt idx="0">
                  <c:v>9.3777207663414634E-3</c:v>
                </c:pt>
                <c:pt idx="1">
                  <c:v>7.6245959288217561E-3</c:v>
                </c:pt>
                <c:pt idx="2">
                  <c:v>1.0508053437830086E-2</c:v>
                </c:pt>
                <c:pt idx="3">
                  <c:v>5.3766525824811562E-3</c:v>
                </c:pt>
                <c:pt idx="4">
                  <c:v>6.6859578291953489E-3</c:v>
                </c:pt>
                <c:pt idx="5">
                  <c:v>1.0683739170168913E-2</c:v>
                </c:pt>
                <c:pt idx="6">
                  <c:v>1.5860299318292376E-2</c:v>
                </c:pt>
                <c:pt idx="7">
                  <c:v>9.945500081502889E-3</c:v>
                </c:pt>
                <c:pt idx="8">
                  <c:v>1.556184542951812E-2</c:v>
                </c:pt>
                <c:pt idx="9">
                  <c:v>1.0736621912954386E-2</c:v>
                </c:pt>
                <c:pt idx="10">
                  <c:v>1.2219850454793081E-2</c:v>
                </c:pt>
                <c:pt idx="11">
                  <c:v>1.3067026782220341E-2</c:v>
                </c:pt>
                <c:pt idx="12">
                  <c:v>1.431597115701508E-2</c:v>
                </c:pt>
                <c:pt idx="13">
                  <c:v>1.4585094187614651E-2</c:v>
                </c:pt>
                <c:pt idx="14">
                  <c:v>1.2647281902702029E-2</c:v>
                </c:pt>
                <c:pt idx="15">
                  <c:v>1.6782315965809532E-2</c:v>
                </c:pt>
                <c:pt idx="16">
                  <c:v>1.6979470216268534E-2</c:v>
                </c:pt>
                <c:pt idx="17">
                  <c:v>2.6791496237869136E-2</c:v>
                </c:pt>
                <c:pt idx="18">
                  <c:v>1.9315439398498703E-2</c:v>
                </c:pt>
                <c:pt idx="19">
                  <c:v>2.3307649918373145E-2</c:v>
                </c:pt>
                <c:pt idx="20">
                  <c:v>2.3315844637555087E-2</c:v>
                </c:pt>
                <c:pt idx="21">
                  <c:v>2.4675861375970137E-2</c:v>
                </c:pt>
                <c:pt idx="22">
                  <c:v>2.892618234971376E-2</c:v>
                </c:pt>
                <c:pt idx="23">
                  <c:v>2.8344388297740216E-2</c:v>
                </c:pt>
                <c:pt idx="24">
                  <c:v>2.7185618110609839E-2</c:v>
                </c:pt>
                <c:pt idx="25">
                  <c:v>3.9339685213885763E-2</c:v>
                </c:pt>
                <c:pt idx="26">
                  <c:v>3.6353355872100722E-2</c:v>
                </c:pt>
                <c:pt idx="27">
                  <c:v>3.5429312759329576E-2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46B-4896-965B-070E667FB910}"/>
            </c:ext>
          </c:extLst>
        </c:ser>
        <c:ser>
          <c:idx val="3"/>
          <c:order val="3"/>
          <c:tx>
            <c:strRef>
              <c:f>'Cap-besoin de Fin en % PIB'!$A$46</c:f>
              <c:strCache>
                <c:ptCount val="1"/>
                <c:pt idx="0">
                  <c:v>Administrations publiques</c:v>
                </c:pt>
              </c:strCache>
            </c:strRef>
          </c:tx>
          <c:spPr>
            <a:solidFill>
              <a:srgbClr val="FFC000"/>
            </a:solidFill>
            <a:ln w="25400">
              <a:noFill/>
            </a:ln>
          </c:spPr>
          <c:invertIfNegative val="0"/>
          <c:cat>
            <c:strRef>
              <c:f>'Cap-besoin de Fin en % PIB'!$B$42:$AC$42</c:f>
              <c:strCache>
                <c:ptCount val="2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</c:strCache>
            </c:strRef>
          </c:cat>
          <c:val>
            <c:numRef>
              <c:f>'Cap-besoin de Fin en % PIB'!$B$46:$AC$46</c:f>
              <c:numCache>
                <c:formatCode>0%</c:formatCode>
                <c:ptCount val="28"/>
                <c:pt idx="0">
                  <c:v>-7.9322114578069911E-2</c:v>
                </c:pt>
                <c:pt idx="1">
                  <c:v>-6.6921742064427553E-2</c:v>
                </c:pt>
                <c:pt idx="2">
                  <c:v>-2.9708967054698433E-2</c:v>
                </c:pt>
                <c:pt idx="3">
                  <c:v>-2.9996432899507985E-2</c:v>
                </c:pt>
                <c:pt idx="4">
                  <c:v>-1.7727957166300969E-2</c:v>
                </c:pt>
                <c:pt idx="5">
                  <c:v>-2.4233336600852074E-2</c:v>
                </c:pt>
                <c:pt idx="6">
                  <c:v>-3.1903094828702017E-2</c:v>
                </c:pt>
                <c:pt idx="7">
                  <c:v>-2.8693015835703807E-2</c:v>
                </c:pt>
                <c:pt idx="8">
                  <c:v>-3.217625209615993E-2</c:v>
                </c:pt>
                <c:pt idx="9">
                  <c:v>-3.4788500322587533E-2</c:v>
                </c:pt>
                <c:pt idx="10">
                  <c:v>-4.0825226881019749E-2</c:v>
                </c:pt>
                <c:pt idx="11">
                  <c:v>-3.6165696777997983E-2</c:v>
                </c:pt>
                <c:pt idx="12">
                  <c:v>-1.3402567858434007E-2</c:v>
                </c:pt>
                <c:pt idx="13">
                  <c:v>-2.5639015316241798E-2</c:v>
                </c:pt>
                <c:pt idx="14">
                  <c:v>-5.1210459887961114E-2</c:v>
                </c:pt>
                <c:pt idx="15">
                  <c:v>-4.2397364479431689E-2</c:v>
                </c:pt>
                <c:pt idx="16">
                  <c:v>-3.5930123793954202E-2</c:v>
                </c:pt>
                <c:pt idx="17">
                  <c:v>-2.9454085480011282E-2</c:v>
                </c:pt>
                <c:pt idx="18">
                  <c:v>-2.8542528534932818E-2</c:v>
                </c:pt>
                <c:pt idx="19">
                  <c:v>-2.9543956343765807E-2</c:v>
                </c:pt>
                <c:pt idx="20">
                  <c:v>-2.5522017935729797E-2</c:v>
                </c:pt>
                <c:pt idx="21">
                  <c:v>-2.4038988863458541E-2</c:v>
                </c:pt>
                <c:pt idx="22">
                  <c:v>-2.4191048125962518E-2</c:v>
                </c:pt>
                <c:pt idx="23">
                  <c:v>-2.1651343870286811E-2</c:v>
                </c:pt>
                <c:pt idx="24">
                  <c:v>-1.5074178393826061E-2</c:v>
                </c:pt>
                <c:pt idx="25">
                  <c:v>-9.6556940708536973E-2</c:v>
                </c:pt>
                <c:pt idx="26">
                  <c:v>-9.0178563737018477E-2</c:v>
                </c:pt>
                <c:pt idx="27">
                  <c:v>-7.9564053934686033E-2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46B-4896-965B-070E667FB9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627218176"/>
        <c:axId val="1"/>
      </c:barChart>
      <c:lineChart>
        <c:grouping val="standard"/>
        <c:varyColors val="0"/>
        <c:ser>
          <c:idx val="4"/>
          <c:order val="4"/>
          <c:tx>
            <c:strRef>
              <c:f>'Cap-besoin de Fin en % PIB'!$A$47</c:f>
              <c:strCache>
                <c:ptCount val="1"/>
                <c:pt idx="0">
                  <c:v>Epargne nette nationale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'Cap-besoin de Fin en % PIB'!$B$42:$AC$42</c:f>
              <c:strCache>
                <c:ptCount val="2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</c:strCache>
            </c:strRef>
          </c:cat>
          <c:val>
            <c:numRef>
              <c:f>'Cap-besoin de Fin en % PIB'!$B$47:$AC$47</c:f>
              <c:numCache>
                <c:formatCode>0%</c:formatCode>
                <c:ptCount val="28"/>
                <c:pt idx="0">
                  <c:v>2.2760788080320223E-2</c:v>
                </c:pt>
                <c:pt idx="1">
                  <c:v>2.8491147410757065E-2</c:v>
                </c:pt>
                <c:pt idx="2">
                  <c:v>2.8601607951093767E-2</c:v>
                </c:pt>
                <c:pt idx="3">
                  <c:v>1.8586470984718058E-2</c:v>
                </c:pt>
                <c:pt idx="4">
                  <c:v>1.0375701134196117E-2</c:v>
                </c:pt>
                <c:pt idx="5">
                  <c:v>-1.4498439766513907E-4</c:v>
                </c:pt>
                <c:pt idx="6">
                  <c:v>2.3333441706422211E-3</c:v>
                </c:pt>
                <c:pt idx="7">
                  <c:v>-5.013853269176749E-3</c:v>
                </c:pt>
                <c:pt idx="8">
                  <c:v>-6.1877407877230636E-3</c:v>
                </c:pt>
                <c:pt idx="9">
                  <c:v>-3.6087113092922421E-3</c:v>
                </c:pt>
                <c:pt idx="10">
                  <c:v>-8.1699997315275025E-3</c:v>
                </c:pt>
                <c:pt idx="11">
                  <c:v>-1.3817983124478163E-2</c:v>
                </c:pt>
                <c:pt idx="12">
                  <c:v>-1.250031117637799E-2</c:v>
                </c:pt>
                <c:pt idx="13">
                  <c:v>-2.8088793340218604E-2</c:v>
                </c:pt>
                <c:pt idx="14">
                  <c:v>-1.8406651704393689E-2</c:v>
                </c:pt>
                <c:pt idx="15">
                  <c:v>-3.291732023632897E-2</c:v>
                </c:pt>
                <c:pt idx="16">
                  <c:v>-2.7751229138966486E-2</c:v>
                </c:pt>
                <c:pt idx="17">
                  <c:v>-6.3655890783236491E-4</c:v>
                </c:pt>
                <c:pt idx="18">
                  <c:v>1.0632141483934937E-2</c:v>
                </c:pt>
                <c:pt idx="19">
                  <c:v>2.0689986565119351E-2</c:v>
                </c:pt>
                <c:pt idx="20">
                  <c:v>1.787954849563991E-2</c:v>
                </c:pt>
                <c:pt idx="21">
                  <c:v>2.4358014816485186E-2</c:v>
                </c:pt>
                <c:pt idx="22">
                  <c:v>2.6231825906453142E-2</c:v>
                </c:pt>
                <c:pt idx="23">
                  <c:v>2.6260715306703569E-2</c:v>
                </c:pt>
                <c:pt idx="24">
                  <c:v>3.2395874874801611E-2</c:v>
                </c:pt>
                <c:pt idx="25">
                  <c:v>3.9067563248339168E-2</c:v>
                </c:pt>
                <c:pt idx="26">
                  <c:v>3.1344616589790299E-2</c:v>
                </c:pt>
                <c:pt idx="27">
                  <c:v>-7.6798430466778573E-3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46B-4896-965B-070E667FB9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7218176"/>
        <c:axId val="1"/>
      </c:lineChart>
      <c:catAx>
        <c:axId val="1627218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272181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Balance</a:t>
            </a:r>
            <a:r>
              <a:rPr lang="fr-FR" baseline="0"/>
              <a:t> courante de la France, en % du PIB</a:t>
            </a:r>
            <a:endParaRPr lang="fr-FR"/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'20. BC % PIB France'!$A$8</c:f>
              <c:strCache>
                <c:ptCount val="1"/>
                <c:pt idx="0">
                  <c:v>Biens</c:v>
                </c:pt>
              </c:strCache>
            </c:strRef>
          </c:tx>
          <c:spPr>
            <a:solidFill>
              <a:srgbClr val="5B9BD5"/>
            </a:solidFill>
            <a:ln w="25400">
              <a:noFill/>
            </a:ln>
          </c:spPr>
          <c:invertIfNegative val="0"/>
          <c:cat>
            <c:strRef>
              <c:f>'20. BC % PIB France'!$B$7:$Y$7</c:f>
              <c:strCache>
                <c:ptCount val="2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</c:strCache>
            </c:strRef>
          </c:cat>
          <c:val>
            <c:numRef>
              <c:f>'20. BC % PIB France'!$B$8:$Y$8</c:f>
              <c:numCache>
                <c:formatCode>General</c:formatCode>
                <c:ptCount val="24"/>
                <c:pt idx="0">
                  <c:v>1.5</c:v>
                </c:pt>
                <c:pt idx="1">
                  <c:v>0</c:v>
                </c:pt>
                <c:pt idx="2">
                  <c:v>0.3</c:v>
                </c:pt>
                <c:pt idx="3">
                  <c:v>0.6</c:v>
                </c:pt>
                <c:pt idx="4">
                  <c:v>0.4</c:v>
                </c:pt>
                <c:pt idx="5">
                  <c:v>0</c:v>
                </c:pt>
                <c:pt idx="6">
                  <c:v>-0.9</c:v>
                </c:pt>
                <c:pt idx="7">
                  <c:v>-1.2</c:v>
                </c:pt>
                <c:pt idx="8">
                  <c:v>-1.7</c:v>
                </c:pt>
                <c:pt idx="9">
                  <c:v>-2.5</c:v>
                </c:pt>
                <c:pt idx="10">
                  <c:v>-1.9</c:v>
                </c:pt>
                <c:pt idx="11">
                  <c:v>-2.4</c:v>
                </c:pt>
                <c:pt idx="12">
                  <c:v>-3.2</c:v>
                </c:pt>
                <c:pt idx="13">
                  <c:v>-2.6</c:v>
                </c:pt>
                <c:pt idx="14">
                  <c:v>-2</c:v>
                </c:pt>
                <c:pt idx="15">
                  <c:v>-2</c:v>
                </c:pt>
                <c:pt idx="16">
                  <c:v>-1.3</c:v>
                </c:pt>
                <c:pt idx="17">
                  <c:v>-1.4</c:v>
                </c:pt>
                <c:pt idx="18">
                  <c:v>-2</c:v>
                </c:pt>
                <c:pt idx="19">
                  <c:v>-2.2000000000000002</c:v>
                </c:pt>
                <c:pt idx="20">
                  <c:v>-1.9</c:v>
                </c:pt>
                <c:pt idx="21">
                  <c:v>-2.6</c:v>
                </c:pt>
                <c:pt idx="22">
                  <c:v>-2.7</c:v>
                </c:pt>
                <c:pt idx="23">
                  <c:v>-5.2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9B-4556-863A-73360BCF0E91}"/>
            </c:ext>
          </c:extLst>
        </c:ser>
        <c:ser>
          <c:idx val="1"/>
          <c:order val="1"/>
          <c:tx>
            <c:strRef>
              <c:f>'20. BC % PIB France'!$A$9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rgbClr val="ED7D31"/>
            </a:solidFill>
            <a:ln w="25400">
              <a:noFill/>
            </a:ln>
          </c:spPr>
          <c:invertIfNegative val="0"/>
          <c:cat>
            <c:strRef>
              <c:f>'20. BC % PIB France'!$B$7:$Y$7</c:f>
              <c:strCache>
                <c:ptCount val="2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</c:strCache>
            </c:strRef>
          </c:cat>
          <c:val>
            <c:numRef>
              <c:f>'20. BC % PIB France'!$B$9:$Y$9</c:f>
              <c:numCache>
                <c:formatCode>General</c:formatCode>
                <c:ptCount val="24"/>
                <c:pt idx="0">
                  <c:v>1</c:v>
                </c:pt>
                <c:pt idx="1">
                  <c:v>0.9</c:v>
                </c:pt>
                <c:pt idx="2">
                  <c:v>1</c:v>
                </c:pt>
                <c:pt idx="3">
                  <c:v>1.2</c:v>
                </c:pt>
                <c:pt idx="4">
                  <c:v>0.9</c:v>
                </c:pt>
                <c:pt idx="5">
                  <c:v>0.9</c:v>
                </c:pt>
                <c:pt idx="6">
                  <c:v>1</c:v>
                </c:pt>
                <c:pt idx="7">
                  <c:v>1.1000000000000001</c:v>
                </c:pt>
                <c:pt idx="8">
                  <c:v>1.3</c:v>
                </c:pt>
                <c:pt idx="9">
                  <c:v>1.2</c:v>
                </c:pt>
                <c:pt idx="10">
                  <c:v>1</c:v>
                </c:pt>
                <c:pt idx="11">
                  <c:v>1</c:v>
                </c:pt>
                <c:pt idx="12">
                  <c:v>1.3</c:v>
                </c:pt>
                <c:pt idx="13">
                  <c:v>1.5</c:v>
                </c:pt>
                <c:pt idx="14">
                  <c:v>1.4</c:v>
                </c:pt>
                <c:pt idx="15">
                  <c:v>1.2</c:v>
                </c:pt>
                <c:pt idx="16">
                  <c:v>0.9</c:v>
                </c:pt>
                <c:pt idx="17">
                  <c:v>0.9</c:v>
                </c:pt>
                <c:pt idx="18">
                  <c:v>1.1000000000000001</c:v>
                </c:pt>
                <c:pt idx="19">
                  <c:v>1</c:v>
                </c:pt>
                <c:pt idx="20">
                  <c:v>1.1000000000000001</c:v>
                </c:pt>
                <c:pt idx="21">
                  <c:v>0.8</c:v>
                </c:pt>
                <c:pt idx="22">
                  <c:v>1.5</c:v>
                </c:pt>
                <c:pt idx="23">
                  <c:v>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9B-4556-863A-73360BCF0E91}"/>
            </c:ext>
          </c:extLst>
        </c:ser>
        <c:ser>
          <c:idx val="2"/>
          <c:order val="2"/>
          <c:tx>
            <c:strRef>
              <c:f>'20. BC % PIB France'!$A$10</c:f>
              <c:strCache>
                <c:ptCount val="1"/>
                <c:pt idx="0">
                  <c:v>Revenus primaires</c:v>
                </c:pt>
              </c:strCache>
            </c:strRef>
          </c:tx>
          <c:spPr>
            <a:solidFill>
              <a:srgbClr val="A5A5A5"/>
            </a:solidFill>
            <a:ln w="25400">
              <a:noFill/>
            </a:ln>
          </c:spPr>
          <c:invertIfNegative val="0"/>
          <c:cat>
            <c:strRef>
              <c:f>'20. BC % PIB France'!$B$7:$Y$7</c:f>
              <c:strCache>
                <c:ptCount val="2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</c:strCache>
            </c:strRef>
          </c:cat>
          <c:val>
            <c:numRef>
              <c:f>'20. BC % PIB France'!$B$10:$Y$10</c:f>
              <c:numCache>
                <c:formatCode>General</c:formatCode>
                <c:ptCount val="24"/>
                <c:pt idx="0">
                  <c:v>2.1</c:v>
                </c:pt>
                <c:pt idx="1">
                  <c:v>1.8</c:v>
                </c:pt>
                <c:pt idx="2">
                  <c:v>1.9</c:v>
                </c:pt>
                <c:pt idx="3">
                  <c:v>0.9</c:v>
                </c:pt>
                <c:pt idx="4">
                  <c:v>1.3</c:v>
                </c:pt>
                <c:pt idx="5">
                  <c:v>1.4</c:v>
                </c:pt>
                <c:pt idx="6">
                  <c:v>1.8</c:v>
                </c:pt>
                <c:pt idx="7">
                  <c:v>2.1</c:v>
                </c:pt>
                <c:pt idx="8">
                  <c:v>2.1</c:v>
                </c:pt>
                <c:pt idx="9">
                  <c:v>2.2000000000000002</c:v>
                </c:pt>
                <c:pt idx="10">
                  <c:v>2.2999999999999998</c:v>
                </c:pt>
                <c:pt idx="11">
                  <c:v>2.6</c:v>
                </c:pt>
                <c:pt idx="12">
                  <c:v>2.8</c:v>
                </c:pt>
                <c:pt idx="13">
                  <c:v>2.2000000000000002</c:v>
                </c:pt>
                <c:pt idx="14">
                  <c:v>2.2000000000000002</c:v>
                </c:pt>
                <c:pt idx="15">
                  <c:v>2.1</c:v>
                </c:pt>
                <c:pt idx="16">
                  <c:v>2.1</c:v>
                </c:pt>
                <c:pt idx="17">
                  <c:v>2.2000000000000002</c:v>
                </c:pt>
                <c:pt idx="18">
                  <c:v>2.1</c:v>
                </c:pt>
                <c:pt idx="19">
                  <c:v>2.2999999999999998</c:v>
                </c:pt>
                <c:pt idx="20">
                  <c:v>3.2</c:v>
                </c:pt>
                <c:pt idx="21">
                  <c:v>1.8</c:v>
                </c:pt>
                <c:pt idx="22">
                  <c:v>3.3</c:v>
                </c:pt>
                <c:pt idx="23">
                  <c:v>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D9B-4556-863A-73360BCF0E91}"/>
            </c:ext>
          </c:extLst>
        </c:ser>
        <c:ser>
          <c:idx val="3"/>
          <c:order val="3"/>
          <c:tx>
            <c:strRef>
              <c:f>'20. BC % PIB France'!$A$11</c:f>
              <c:strCache>
                <c:ptCount val="1"/>
                <c:pt idx="0">
                  <c:v>Revenus secondaires</c:v>
                </c:pt>
              </c:strCache>
            </c:strRef>
          </c:tx>
          <c:spPr>
            <a:solidFill>
              <a:srgbClr val="FFC000"/>
            </a:solidFill>
            <a:ln w="25400">
              <a:noFill/>
            </a:ln>
          </c:spPr>
          <c:invertIfNegative val="0"/>
          <c:cat>
            <c:strRef>
              <c:f>'20. BC % PIB France'!$B$7:$Y$7</c:f>
              <c:strCache>
                <c:ptCount val="2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</c:strCache>
            </c:strRef>
          </c:cat>
          <c:val>
            <c:numRef>
              <c:f>'20. BC % PIB France'!$B$11:$Y$11</c:f>
              <c:numCache>
                <c:formatCode>General</c:formatCode>
                <c:ptCount val="24"/>
                <c:pt idx="0">
                  <c:v>-1.3</c:v>
                </c:pt>
                <c:pt idx="1">
                  <c:v>-1.7</c:v>
                </c:pt>
                <c:pt idx="2">
                  <c:v>-1.6</c:v>
                </c:pt>
                <c:pt idx="3">
                  <c:v>-1.6</c:v>
                </c:pt>
                <c:pt idx="4">
                  <c:v>-1.7</c:v>
                </c:pt>
                <c:pt idx="5">
                  <c:v>-1.8</c:v>
                </c:pt>
                <c:pt idx="6">
                  <c:v>-1.9</c:v>
                </c:pt>
                <c:pt idx="7">
                  <c:v>-1.8</c:v>
                </c:pt>
                <c:pt idx="8">
                  <c:v>-1.8</c:v>
                </c:pt>
                <c:pt idx="9">
                  <c:v>-1.7</c:v>
                </c:pt>
                <c:pt idx="10">
                  <c:v>-1.9</c:v>
                </c:pt>
                <c:pt idx="11">
                  <c:v>-1.8</c:v>
                </c:pt>
                <c:pt idx="12">
                  <c:v>-1.8</c:v>
                </c:pt>
                <c:pt idx="13">
                  <c:v>-2</c:v>
                </c:pt>
                <c:pt idx="14">
                  <c:v>-2.1</c:v>
                </c:pt>
                <c:pt idx="15">
                  <c:v>-2.2999999999999998</c:v>
                </c:pt>
                <c:pt idx="16">
                  <c:v>-2</c:v>
                </c:pt>
                <c:pt idx="17">
                  <c:v>-2.1</c:v>
                </c:pt>
                <c:pt idx="18">
                  <c:v>-1.9</c:v>
                </c:pt>
                <c:pt idx="19">
                  <c:v>-2</c:v>
                </c:pt>
                <c:pt idx="20">
                  <c:v>-1.8</c:v>
                </c:pt>
                <c:pt idx="21">
                  <c:v>-1.9</c:v>
                </c:pt>
                <c:pt idx="22">
                  <c:v>-1.7</c:v>
                </c:pt>
                <c:pt idx="23">
                  <c:v>-1.6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D9B-4556-863A-73360BCF0E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579850720"/>
        <c:axId val="1"/>
      </c:barChart>
      <c:lineChart>
        <c:grouping val="standard"/>
        <c:varyColors val="0"/>
        <c:ser>
          <c:idx val="4"/>
          <c:order val="4"/>
          <c:tx>
            <c:strRef>
              <c:f>'20. BC % PIB France'!$A$12</c:f>
              <c:strCache>
                <c:ptCount val="1"/>
                <c:pt idx="0">
                  <c:v>Balance courante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'20. BC % PIB France'!$B$7:$Y$7</c:f>
              <c:strCache>
                <c:ptCount val="2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</c:strCache>
            </c:strRef>
          </c:cat>
          <c:val>
            <c:numRef>
              <c:f>'20. BC % PIB France'!$B$12:$Y$12</c:f>
              <c:numCache>
                <c:formatCode>General</c:formatCode>
                <c:ptCount val="24"/>
                <c:pt idx="0">
                  <c:v>3.4</c:v>
                </c:pt>
                <c:pt idx="1">
                  <c:v>1.1000000000000001</c:v>
                </c:pt>
                <c:pt idx="2">
                  <c:v>1.6</c:v>
                </c:pt>
                <c:pt idx="3">
                  <c:v>1.1000000000000001</c:v>
                </c:pt>
                <c:pt idx="4">
                  <c:v>0.8</c:v>
                </c:pt>
                <c:pt idx="5">
                  <c:v>0.5</c:v>
                </c:pt>
                <c:pt idx="6">
                  <c:v>0.1</c:v>
                </c:pt>
                <c:pt idx="7">
                  <c:v>0.3</c:v>
                </c:pt>
                <c:pt idx="8">
                  <c:v>-0.1</c:v>
                </c:pt>
                <c:pt idx="9">
                  <c:v>-0.7</c:v>
                </c:pt>
                <c:pt idx="10">
                  <c:v>-0.6</c:v>
                </c:pt>
                <c:pt idx="11">
                  <c:v>-0.6</c:v>
                </c:pt>
                <c:pt idx="12">
                  <c:v>-0.9</c:v>
                </c:pt>
                <c:pt idx="13">
                  <c:v>-1</c:v>
                </c:pt>
                <c:pt idx="14">
                  <c:v>-0.5</c:v>
                </c:pt>
                <c:pt idx="15">
                  <c:v>-1</c:v>
                </c:pt>
                <c:pt idx="16">
                  <c:v>-0.4</c:v>
                </c:pt>
                <c:pt idx="17">
                  <c:v>-0.5</c:v>
                </c:pt>
                <c:pt idx="18">
                  <c:v>-0.8</c:v>
                </c:pt>
                <c:pt idx="19">
                  <c:v>-0.8</c:v>
                </c:pt>
                <c:pt idx="20">
                  <c:v>0.5</c:v>
                </c:pt>
                <c:pt idx="21">
                  <c:v>-1.8</c:v>
                </c:pt>
                <c:pt idx="22">
                  <c:v>0.4</c:v>
                </c:pt>
                <c:pt idx="23">
                  <c:v>-2.1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D9B-4556-863A-73360BCF0E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9850720"/>
        <c:axId val="1"/>
      </c:lineChart>
      <c:catAx>
        <c:axId val="1579850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Balance courante</a:t>
                </a:r>
                <a:r>
                  <a:rPr lang="fr-FR" baseline="0"/>
                  <a:t> en % du PIB</a:t>
                </a:r>
                <a:endParaRPr lang="fr-FR"/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7985072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800" b="0" i="0" baseline="0">
                <a:effectLst/>
              </a:rPr>
              <a:t>Balance courante de l'Allemagne, en % du PIB</a:t>
            </a:r>
            <a:endParaRPr lang="fr-FR">
              <a:effectLst/>
            </a:endParaRPr>
          </a:p>
        </c:rich>
      </c:tx>
      <c:layout>
        <c:manualLayout>
          <c:xMode val="edge"/>
          <c:yMode val="edge"/>
          <c:x val="0.16567053378682697"/>
          <c:y val="2.2038567493112948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[1]Feuil1!$A$13</c:f>
              <c:strCache>
                <c:ptCount val="1"/>
                <c:pt idx="0">
                  <c:v>Biens</c:v>
                </c:pt>
              </c:strCache>
            </c:strRef>
          </c:tx>
          <c:spPr>
            <a:solidFill>
              <a:srgbClr val="5B9BD5"/>
            </a:solidFill>
            <a:ln w="25400">
              <a:noFill/>
            </a:ln>
          </c:spPr>
          <c:invertIfNegative val="0"/>
          <c:cat>
            <c:strRef>
              <c:f>[1]Feuil1!$B$12:$AG$12</c:f>
              <c:strCache>
                <c:ptCount val="32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</c:strCache>
            </c:strRef>
          </c:cat>
          <c:val>
            <c:numRef>
              <c:f>[1]Feuil1!$B$13:$AG$13</c:f>
              <c:numCache>
                <c:formatCode>General</c:formatCode>
                <c:ptCount val="32"/>
                <c:pt idx="0">
                  <c:v>1.2</c:v>
                </c:pt>
                <c:pt idx="1">
                  <c:v>1.5</c:v>
                </c:pt>
                <c:pt idx="2">
                  <c:v>2</c:v>
                </c:pt>
                <c:pt idx="3">
                  <c:v>2.4</c:v>
                </c:pt>
                <c:pt idx="4">
                  <c:v>2.6</c:v>
                </c:pt>
                <c:pt idx="5">
                  <c:v>3</c:v>
                </c:pt>
                <c:pt idx="6">
                  <c:v>3.4</c:v>
                </c:pt>
                <c:pt idx="7">
                  <c:v>3.6</c:v>
                </c:pt>
                <c:pt idx="8">
                  <c:v>3.3</c:v>
                </c:pt>
                <c:pt idx="9">
                  <c:v>3</c:v>
                </c:pt>
                <c:pt idx="10">
                  <c:v>4.7</c:v>
                </c:pt>
                <c:pt idx="11">
                  <c:v>6.5</c:v>
                </c:pt>
                <c:pt idx="12">
                  <c:v>5.9</c:v>
                </c:pt>
                <c:pt idx="13">
                  <c:v>6.8</c:v>
                </c:pt>
                <c:pt idx="14">
                  <c:v>6.8</c:v>
                </c:pt>
                <c:pt idx="15">
                  <c:v>6.7</c:v>
                </c:pt>
                <c:pt idx="16">
                  <c:v>8.1</c:v>
                </c:pt>
                <c:pt idx="17">
                  <c:v>7.2</c:v>
                </c:pt>
                <c:pt idx="18">
                  <c:v>5.7</c:v>
                </c:pt>
                <c:pt idx="19">
                  <c:v>6.3</c:v>
                </c:pt>
                <c:pt idx="20">
                  <c:v>6.1</c:v>
                </c:pt>
                <c:pt idx="21">
                  <c:v>7.3</c:v>
                </c:pt>
                <c:pt idx="22">
                  <c:v>7.2</c:v>
                </c:pt>
                <c:pt idx="23">
                  <c:v>7.5</c:v>
                </c:pt>
                <c:pt idx="24">
                  <c:v>8.1999999999999993</c:v>
                </c:pt>
                <c:pt idx="25">
                  <c:v>8.1</c:v>
                </c:pt>
                <c:pt idx="26">
                  <c:v>7.8</c:v>
                </c:pt>
                <c:pt idx="27">
                  <c:v>6.6</c:v>
                </c:pt>
                <c:pt idx="28">
                  <c:v>6.3</c:v>
                </c:pt>
                <c:pt idx="29">
                  <c:v>5.6</c:v>
                </c:pt>
                <c:pt idx="30">
                  <c:v>5.4</c:v>
                </c:pt>
                <c:pt idx="31">
                  <c:v>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71-4599-A45B-17994EC0D30F}"/>
            </c:ext>
          </c:extLst>
        </c:ser>
        <c:ser>
          <c:idx val="1"/>
          <c:order val="1"/>
          <c:tx>
            <c:strRef>
              <c:f>[1]Feuil1!$A$14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rgbClr val="ED7D31"/>
            </a:solidFill>
            <a:ln w="25400">
              <a:noFill/>
            </a:ln>
          </c:spPr>
          <c:invertIfNegative val="0"/>
          <c:cat>
            <c:strRef>
              <c:f>[1]Feuil1!$B$12:$AG$12</c:f>
              <c:strCache>
                <c:ptCount val="32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</c:strCache>
            </c:strRef>
          </c:cat>
          <c:val>
            <c:numRef>
              <c:f>[1]Feuil1!$B$14:$AG$14</c:f>
              <c:numCache>
                <c:formatCode>General</c:formatCode>
                <c:ptCount val="32"/>
                <c:pt idx="0">
                  <c:v>-1.7</c:v>
                </c:pt>
                <c:pt idx="1">
                  <c:v>-2</c:v>
                </c:pt>
                <c:pt idx="2">
                  <c:v>-2</c:v>
                </c:pt>
                <c:pt idx="3">
                  <c:v>-2.2000000000000002</c:v>
                </c:pt>
                <c:pt idx="4">
                  <c:v>-2.2000000000000002</c:v>
                </c:pt>
                <c:pt idx="5">
                  <c:v>-2.2999999999999998</c:v>
                </c:pt>
                <c:pt idx="6">
                  <c:v>-2.4</c:v>
                </c:pt>
                <c:pt idx="7">
                  <c:v>-2.2999999999999998</c:v>
                </c:pt>
                <c:pt idx="8">
                  <c:v>-2.7</c:v>
                </c:pt>
                <c:pt idx="9">
                  <c:v>-2.9</c:v>
                </c:pt>
                <c:pt idx="10">
                  <c:v>-3</c:v>
                </c:pt>
                <c:pt idx="11">
                  <c:v>-2.2000000000000002</c:v>
                </c:pt>
                <c:pt idx="12">
                  <c:v>-2.1</c:v>
                </c:pt>
                <c:pt idx="13">
                  <c:v>-1.6</c:v>
                </c:pt>
                <c:pt idx="14">
                  <c:v>-1.6</c:v>
                </c:pt>
                <c:pt idx="15">
                  <c:v>-1.3</c:v>
                </c:pt>
                <c:pt idx="16">
                  <c:v>-1.3</c:v>
                </c:pt>
                <c:pt idx="17">
                  <c:v>-1.1000000000000001</c:v>
                </c:pt>
                <c:pt idx="18">
                  <c:v>-0.7</c:v>
                </c:pt>
                <c:pt idx="19">
                  <c:v>-1</c:v>
                </c:pt>
                <c:pt idx="20">
                  <c:v>-1.1000000000000001</c:v>
                </c:pt>
                <c:pt idx="21">
                  <c:v>-1.1000000000000001</c:v>
                </c:pt>
                <c:pt idx="22">
                  <c:v>-1.4</c:v>
                </c:pt>
                <c:pt idx="23">
                  <c:v>-0.9</c:v>
                </c:pt>
                <c:pt idx="24">
                  <c:v>-0.6</c:v>
                </c:pt>
                <c:pt idx="25">
                  <c:v>-0.7</c:v>
                </c:pt>
                <c:pt idx="26">
                  <c:v>-0.7</c:v>
                </c:pt>
                <c:pt idx="27">
                  <c:v>-0.5</c:v>
                </c:pt>
                <c:pt idx="28">
                  <c:v>-0.4</c:v>
                </c:pt>
                <c:pt idx="29">
                  <c:v>0.2</c:v>
                </c:pt>
                <c:pt idx="30">
                  <c:v>0.1</c:v>
                </c:pt>
                <c:pt idx="31">
                  <c:v>-0.8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71-4599-A45B-17994EC0D30F}"/>
            </c:ext>
          </c:extLst>
        </c:ser>
        <c:ser>
          <c:idx val="2"/>
          <c:order val="2"/>
          <c:tx>
            <c:strRef>
              <c:f>[1]Feuil1!$A$15</c:f>
              <c:strCache>
                <c:ptCount val="1"/>
                <c:pt idx="0">
                  <c:v>Revenus primaires</c:v>
                </c:pt>
              </c:strCache>
            </c:strRef>
          </c:tx>
          <c:spPr>
            <a:solidFill>
              <a:srgbClr val="A5A5A5"/>
            </a:solidFill>
            <a:ln w="25400">
              <a:noFill/>
            </a:ln>
          </c:spPr>
          <c:invertIfNegative val="0"/>
          <c:cat>
            <c:strRef>
              <c:f>[1]Feuil1!$B$12:$AG$12</c:f>
              <c:strCache>
                <c:ptCount val="32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</c:strCache>
            </c:strRef>
          </c:cat>
          <c:val>
            <c:numRef>
              <c:f>[1]Feuil1!$B$15:$AG$15</c:f>
              <c:numCache>
                <c:formatCode>General</c:formatCode>
                <c:ptCount val="32"/>
                <c:pt idx="0">
                  <c:v>1</c:v>
                </c:pt>
                <c:pt idx="1">
                  <c:v>0.9</c:v>
                </c:pt>
                <c:pt idx="2">
                  <c:v>0.6</c:v>
                </c:pt>
                <c:pt idx="3">
                  <c:v>0.1</c:v>
                </c:pt>
                <c:pt idx="4">
                  <c:v>-0.1</c:v>
                </c:pt>
                <c:pt idx="5">
                  <c:v>0.1</c:v>
                </c:pt>
                <c:pt idx="6">
                  <c:v>-0.1</c:v>
                </c:pt>
                <c:pt idx="7">
                  <c:v>-0.5</c:v>
                </c:pt>
                <c:pt idx="8">
                  <c:v>-0.7</c:v>
                </c:pt>
                <c:pt idx="9">
                  <c:v>-0.5</c:v>
                </c:pt>
                <c:pt idx="10">
                  <c:v>-0.7</c:v>
                </c:pt>
                <c:pt idx="11">
                  <c:v>-1</c:v>
                </c:pt>
                <c:pt idx="12">
                  <c:v>-1</c:v>
                </c:pt>
                <c:pt idx="13">
                  <c:v>0.6</c:v>
                </c:pt>
                <c:pt idx="14">
                  <c:v>0.8</c:v>
                </c:pt>
                <c:pt idx="15">
                  <c:v>1.7</c:v>
                </c:pt>
                <c:pt idx="16">
                  <c:v>1.4</c:v>
                </c:pt>
                <c:pt idx="17">
                  <c:v>0.9</c:v>
                </c:pt>
                <c:pt idx="18">
                  <c:v>2.2000000000000002</c:v>
                </c:pt>
                <c:pt idx="19">
                  <c:v>2</c:v>
                </c:pt>
                <c:pt idx="20">
                  <c:v>2.6</c:v>
                </c:pt>
                <c:pt idx="21">
                  <c:v>2.4</c:v>
                </c:pt>
                <c:pt idx="22">
                  <c:v>2.2999999999999998</c:v>
                </c:pt>
                <c:pt idx="23">
                  <c:v>2</c:v>
                </c:pt>
                <c:pt idx="24">
                  <c:v>2.2999999999999998</c:v>
                </c:pt>
                <c:pt idx="25">
                  <c:v>2.5</c:v>
                </c:pt>
                <c:pt idx="26">
                  <c:v>2.4</c:v>
                </c:pt>
                <c:pt idx="27">
                  <c:v>3.3</c:v>
                </c:pt>
                <c:pt idx="28">
                  <c:v>3.7</c:v>
                </c:pt>
                <c:pt idx="29">
                  <c:v>2.8</c:v>
                </c:pt>
                <c:pt idx="30">
                  <c:v>3.8</c:v>
                </c:pt>
                <c:pt idx="31">
                  <c:v>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A71-4599-A45B-17994EC0D30F}"/>
            </c:ext>
          </c:extLst>
        </c:ser>
        <c:ser>
          <c:idx val="3"/>
          <c:order val="3"/>
          <c:tx>
            <c:strRef>
              <c:f>[1]Feuil1!$A$16</c:f>
              <c:strCache>
                <c:ptCount val="1"/>
                <c:pt idx="0">
                  <c:v>Revenus secondaires</c:v>
                </c:pt>
              </c:strCache>
            </c:strRef>
          </c:tx>
          <c:spPr>
            <a:solidFill>
              <a:srgbClr val="FFC000"/>
            </a:solidFill>
            <a:ln w="25400">
              <a:noFill/>
            </a:ln>
          </c:spPr>
          <c:invertIfNegative val="0"/>
          <c:cat>
            <c:strRef>
              <c:f>[1]Feuil1!$B$12:$AG$12</c:f>
              <c:strCache>
                <c:ptCount val="32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</c:strCache>
            </c:strRef>
          </c:cat>
          <c:val>
            <c:numRef>
              <c:f>[1]Feuil1!$B$16:$AG$16</c:f>
              <c:numCache>
                <c:formatCode>General</c:formatCode>
                <c:ptCount val="32"/>
                <c:pt idx="0">
                  <c:v>-2</c:v>
                </c:pt>
                <c:pt idx="1">
                  <c:v>-1.6</c:v>
                </c:pt>
                <c:pt idx="2">
                  <c:v>-1.6</c:v>
                </c:pt>
                <c:pt idx="3">
                  <c:v>-1.7</c:v>
                </c:pt>
                <c:pt idx="4">
                  <c:v>-1.5</c:v>
                </c:pt>
                <c:pt idx="5">
                  <c:v>-1.4</c:v>
                </c:pt>
                <c:pt idx="6">
                  <c:v>-1.5</c:v>
                </c:pt>
                <c:pt idx="7">
                  <c:v>-1.5</c:v>
                </c:pt>
                <c:pt idx="8">
                  <c:v>-1.3</c:v>
                </c:pt>
                <c:pt idx="9">
                  <c:v>-1.4</c:v>
                </c:pt>
                <c:pt idx="10">
                  <c:v>-1.3</c:v>
                </c:pt>
                <c:pt idx="11">
                  <c:v>-1.3</c:v>
                </c:pt>
                <c:pt idx="12">
                  <c:v>-1.4</c:v>
                </c:pt>
                <c:pt idx="13">
                  <c:v>-1.3</c:v>
                </c:pt>
                <c:pt idx="14">
                  <c:v>-1.4</c:v>
                </c:pt>
                <c:pt idx="15">
                  <c:v>-1.3</c:v>
                </c:pt>
                <c:pt idx="16">
                  <c:v>-1.3</c:v>
                </c:pt>
                <c:pt idx="17">
                  <c:v>-1.3</c:v>
                </c:pt>
                <c:pt idx="18">
                  <c:v>-1.4</c:v>
                </c:pt>
                <c:pt idx="19">
                  <c:v>-1.5</c:v>
                </c:pt>
                <c:pt idx="20">
                  <c:v>-1.3</c:v>
                </c:pt>
                <c:pt idx="21">
                  <c:v>-1.4</c:v>
                </c:pt>
                <c:pt idx="22">
                  <c:v>-1.5</c:v>
                </c:pt>
                <c:pt idx="23">
                  <c:v>-1.4</c:v>
                </c:pt>
                <c:pt idx="24">
                  <c:v>-1.3</c:v>
                </c:pt>
                <c:pt idx="25">
                  <c:v>-1.2</c:v>
                </c:pt>
                <c:pt idx="26">
                  <c:v>-1.6</c:v>
                </c:pt>
                <c:pt idx="27">
                  <c:v>-1.5</c:v>
                </c:pt>
                <c:pt idx="28">
                  <c:v>-1.5</c:v>
                </c:pt>
                <c:pt idx="29">
                  <c:v>-1.6</c:v>
                </c:pt>
                <c:pt idx="30">
                  <c:v>-1.6</c:v>
                </c:pt>
                <c:pt idx="31">
                  <c:v>-1.8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A71-4599-A45B-17994EC0D3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579848640"/>
        <c:axId val="1"/>
      </c:barChart>
      <c:lineChart>
        <c:grouping val="standard"/>
        <c:varyColors val="0"/>
        <c:ser>
          <c:idx val="4"/>
          <c:order val="4"/>
          <c:tx>
            <c:strRef>
              <c:f>[1]Feuil1!$A$17</c:f>
              <c:strCache>
                <c:ptCount val="1"/>
                <c:pt idx="0">
                  <c:v>Compte des transactions courantes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[1]Feuil1!$B$12:$AG$12</c:f>
              <c:strCache>
                <c:ptCount val="32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</c:strCache>
            </c:strRef>
          </c:cat>
          <c:val>
            <c:numRef>
              <c:f>[1]Feuil1!$B$17:$AG$17</c:f>
              <c:numCache>
                <c:formatCode>General</c:formatCode>
                <c:ptCount val="32"/>
                <c:pt idx="0">
                  <c:v>-1.5</c:v>
                </c:pt>
                <c:pt idx="1">
                  <c:v>-1.2</c:v>
                </c:pt>
                <c:pt idx="2">
                  <c:v>-1</c:v>
                </c:pt>
                <c:pt idx="3">
                  <c:v>-1.5</c:v>
                </c:pt>
                <c:pt idx="4">
                  <c:v>-1.2</c:v>
                </c:pt>
                <c:pt idx="5">
                  <c:v>-0.7</c:v>
                </c:pt>
                <c:pt idx="6">
                  <c:v>-0.5</c:v>
                </c:pt>
                <c:pt idx="7">
                  <c:v>-0.7</c:v>
                </c:pt>
                <c:pt idx="8">
                  <c:v>-1.4</c:v>
                </c:pt>
                <c:pt idx="9">
                  <c:v>-1.8</c:v>
                </c:pt>
                <c:pt idx="10">
                  <c:v>-0.4</c:v>
                </c:pt>
                <c:pt idx="11">
                  <c:v>1.9</c:v>
                </c:pt>
                <c:pt idx="12">
                  <c:v>1.4</c:v>
                </c:pt>
                <c:pt idx="13">
                  <c:v>4.5</c:v>
                </c:pt>
                <c:pt idx="14">
                  <c:v>4.7</c:v>
                </c:pt>
                <c:pt idx="15">
                  <c:v>5.8</c:v>
                </c:pt>
                <c:pt idx="16">
                  <c:v>6.9</c:v>
                </c:pt>
                <c:pt idx="17">
                  <c:v>5.7</c:v>
                </c:pt>
                <c:pt idx="18">
                  <c:v>5.8</c:v>
                </c:pt>
                <c:pt idx="19">
                  <c:v>5.7</c:v>
                </c:pt>
                <c:pt idx="20">
                  <c:v>6.2</c:v>
                </c:pt>
                <c:pt idx="21">
                  <c:v>7.1</c:v>
                </c:pt>
                <c:pt idx="22">
                  <c:v>6.6</c:v>
                </c:pt>
                <c:pt idx="23">
                  <c:v>7.2</c:v>
                </c:pt>
                <c:pt idx="24">
                  <c:v>8.6</c:v>
                </c:pt>
                <c:pt idx="25">
                  <c:v>8.6</c:v>
                </c:pt>
                <c:pt idx="26">
                  <c:v>7.8</c:v>
                </c:pt>
                <c:pt idx="27">
                  <c:v>8</c:v>
                </c:pt>
                <c:pt idx="28">
                  <c:v>8.1999999999999993</c:v>
                </c:pt>
                <c:pt idx="29">
                  <c:v>7.1</c:v>
                </c:pt>
                <c:pt idx="30">
                  <c:v>7.7</c:v>
                </c:pt>
                <c:pt idx="31">
                  <c:v>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A71-4599-A45B-17994EC0D3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9848640"/>
        <c:axId val="1"/>
      </c:lineChart>
      <c:catAx>
        <c:axId val="1579848640"/>
        <c:scaling>
          <c:orientation val="minMax"/>
        </c:scaling>
        <c:delete val="0"/>
        <c:axPos val="b"/>
        <c:title>
          <c:layout/>
          <c:overlay val="0"/>
          <c:spPr>
            <a:noFill/>
            <a:ln w="25400">
              <a:noFill/>
            </a:ln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7984864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800" b="0" i="0" baseline="0">
                <a:effectLst/>
              </a:rPr>
              <a:t>Balance courante de l'Italie, en % du PIB</a:t>
            </a:r>
            <a:endParaRPr lang="fr-FR">
              <a:effectLst/>
            </a:endParaRP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[2]Feuil1!$A$13</c:f>
              <c:strCache>
                <c:ptCount val="1"/>
                <c:pt idx="0">
                  <c:v>Biens</c:v>
                </c:pt>
              </c:strCache>
            </c:strRef>
          </c:tx>
          <c:spPr>
            <a:solidFill>
              <a:srgbClr val="5B9BD5"/>
            </a:solidFill>
            <a:ln w="25400">
              <a:noFill/>
            </a:ln>
          </c:spPr>
          <c:invertIfNegative val="0"/>
          <c:cat>
            <c:strRef>
              <c:f>[2]Feuil1!$B$12:$AG$12</c:f>
              <c:strCache>
                <c:ptCount val="32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</c:strCache>
            </c:strRef>
          </c:cat>
          <c:val>
            <c:numRef>
              <c:f>[2]Feuil1!$B$13:$AG$13</c:f>
              <c:numCache>
                <c:formatCode>General</c:formatCode>
                <c:ptCount val="3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3.5</c:v>
                </c:pt>
                <c:pt idx="5">
                  <c:v>4.0999999999999996</c:v>
                </c:pt>
                <c:pt idx="6">
                  <c:v>3.1</c:v>
                </c:pt>
                <c:pt idx="7">
                  <c:v>2.7</c:v>
                </c:pt>
                <c:pt idx="8">
                  <c:v>1.8</c:v>
                </c:pt>
                <c:pt idx="9">
                  <c:v>0.8</c:v>
                </c:pt>
                <c:pt idx="10">
                  <c:v>1.3</c:v>
                </c:pt>
                <c:pt idx="11">
                  <c:v>1</c:v>
                </c:pt>
                <c:pt idx="12">
                  <c:v>0.7</c:v>
                </c:pt>
                <c:pt idx="13">
                  <c:v>0.5</c:v>
                </c:pt>
                <c:pt idx="14">
                  <c:v>0</c:v>
                </c:pt>
                <c:pt idx="15">
                  <c:v>-0.7</c:v>
                </c:pt>
                <c:pt idx="16">
                  <c:v>0.1</c:v>
                </c:pt>
                <c:pt idx="17">
                  <c:v>-0.1</c:v>
                </c:pt>
                <c:pt idx="18">
                  <c:v>0</c:v>
                </c:pt>
                <c:pt idx="19">
                  <c:v>-1.2</c:v>
                </c:pt>
                <c:pt idx="20">
                  <c:v>-1</c:v>
                </c:pt>
                <c:pt idx="21">
                  <c:v>1.2</c:v>
                </c:pt>
                <c:pt idx="22">
                  <c:v>2.4</c:v>
                </c:pt>
                <c:pt idx="23">
                  <c:v>3</c:v>
                </c:pt>
                <c:pt idx="24">
                  <c:v>3.3</c:v>
                </c:pt>
                <c:pt idx="25">
                  <c:v>3.5</c:v>
                </c:pt>
                <c:pt idx="26">
                  <c:v>3.1</c:v>
                </c:pt>
                <c:pt idx="27">
                  <c:v>2.6</c:v>
                </c:pt>
                <c:pt idx="28">
                  <c:v>3.4</c:v>
                </c:pt>
                <c:pt idx="29">
                  <c:v>4.0999999999999996</c:v>
                </c:pt>
                <c:pt idx="30">
                  <c:v>2.8</c:v>
                </c:pt>
                <c:pt idx="31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E7-4A08-91BE-D48C451414D0}"/>
            </c:ext>
          </c:extLst>
        </c:ser>
        <c:ser>
          <c:idx val="1"/>
          <c:order val="1"/>
          <c:tx>
            <c:strRef>
              <c:f>[2]Feuil1!$A$14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rgbClr val="ED7D31"/>
            </a:solidFill>
            <a:ln w="25400">
              <a:noFill/>
            </a:ln>
          </c:spPr>
          <c:invertIfNegative val="0"/>
          <c:cat>
            <c:strRef>
              <c:f>[2]Feuil1!$B$12:$AG$12</c:f>
              <c:strCache>
                <c:ptCount val="32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</c:strCache>
            </c:strRef>
          </c:cat>
          <c:val>
            <c:numRef>
              <c:f>[2]Feuil1!$B$14:$AG$14</c:f>
              <c:numCache>
                <c:formatCode>General</c:formatCode>
                <c:ptCount val="3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0.4</c:v>
                </c:pt>
                <c:pt idx="5">
                  <c:v>0.4</c:v>
                </c:pt>
                <c:pt idx="6">
                  <c:v>0.5</c:v>
                </c:pt>
                <c:pt idx="7">
                  <c:v>0.2</c:v>
                </c:pt>
                <c:pt idx="8">
                  <c:v>0</c:v>
                </c:pt>
                <c:pt idx="9">
                  <c:v>0.1</c:v>
                </c:pt>
                <c:pt idx="10">
                  <c:v>-0.1</c:v>
                </c:pt>
                <c:pt idx="11">
                  <c:v>-0.3</c:v>
                </c:pt>
                <c:pt idx="12">
                  <c:v>-0.3</c:v>
                </c:pt>
                <c:pt idx="13">
                  <c:v>0</c:v>
                </c:pt>
                <c:pt idx="14">
                  <c:v>-0.1</c:v>
                </c:pt>
                <c:pt idx="15">
                  <c:v>-0.2</c:v>
                </c:pt>
                <c:pt idx="16">
                  <c:v>-0.5</c:v>
                </c:pt>
                <c:pt idx="17">
                  <c:v>-0.7</c:v>
                </c:pt>
                <c:pt idx="18">
                  <c:v>-0.6</c:v>
                </c:pt>
                <c:pt idx="19">
                  <c:v>-0.6</c:v>
                </c:pt>
                <c:pt idx="20">
                  <c:v>-0.4</c:v>
                </c:pt>
                <c:pt idx="21">
                  <c:v>0</c:v>
                </c:pt>
                <c:pt idx="22">
                  <c:v>0</c:v>
                </c:pt>
                <c:pt idx="23">
                  <c:v>-0.1</c:v>
                </c:pt>
                <c:pt idx="24">
                  <c:v>-0.3</c:v>
                </c:pt>
                <c:pt idx="25">
                  <c:v>-0.2</c:v>
                </c:pt>
                <c:pt idx="26">
                  <c:v>-0.2</c:v>
                </c:pt>
                <c:pt idx="27">
                  <c:v>-0.2</c:v>
                </c:pt>
                <c:pt idx="28">
                  <c:v>0</c:v>
                </c:pt>
                <c:pt idx="29">
                  <c:v>-0.5</c:v>
                </c:pt>
                <c:pt idx="30">
                  <c:v>-0.5</c:v>
                </c:pt>
                <c:pt idx="31">
                  <c:v>-0.5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E7-4A08-91BE-D48C451414D0}"/>
            </c:ext>
          </c:extLst>
        </c:ser>
        <c:ser>
          <c:idx val="2"/>
          <c:order val="2"/>
          <c:tx>
            <c:strRef>
              <c:f>[2]Feuil1!$A$15</c:f>
              <c:strCache>
                <c:ptCount val="1"/>
                <c:pt idx="0">
                  <c:v>Revenus primaires</c:v>
                </c:pt>
              </c:strCache>
            </c:strRef>
          </c:tx>
          <c:spPr>
            <a:solidFill>
              <a:srgbClr val="A5A5A5"/>
            </a:solidFill>
            <a:ln w="25400">
              <a:noFill/>
            </a:ln>
          </c:spPr>
          <c:invertIfNegative val="0"/>
          <c:cat>
            <c:strRef>
              <c:f>[2]Feuil1!$B$12:$AG$12</c:f>
              <c:strCache>
                <c:ptCount val="32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</c:strCache>
            </c:strRef>
          </c:cat>
          <c:val>
            <c:numRef>
              <c:f>[2]Feuil1!$B$15:$AG$15</c:f>
              <c:numCache>
                <c:formatCode>General</c:formatCode>
                <c:ptCount val="3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-0.1</c:v>
                </c:pt>
                <c:pt idx="9">
                  <c:v>-0.4</c:v>
                </c:pt>
                <c:pt idx="10">
                  <c:v>-0.2</c:v>
                </c:pt>
                <c:pt idx="11">
                  <c:v>-0.4</c:v>
                </c:pt>
                <c:pt idx="12">
                  <c:v>-0.4</c:v>
                </c:pt>
                <c:pt idx="13">
                  <c:v>-0.1</c:v>
                </c:pt>
                <c:pt idx="14">
                  <c:v>0.2</c:v>
                </c:pt>
                <c:pt idx="15">
                  <c:v>0.5</c:v>
                </c:pt>
                <c:pt idx="16">
                  <c:v>0.1</c:v>
                </c:pt>
                <c:pt idx="17">
                  <c:v>-0.9</c:v>
                </c:pt>
                <c:pt idx="18">
                  <c:v>-0.1</c:v>
                </c:pt>
                <c:pt idx="19">
                  <c:v>-0.3</c:v>
                </c:pt>
                <c:pt idx="20">
                  <c:v>-0.3</c:v>
                </c:pt>
                <c:pt idx="21">
                  <c:v>-0.2</c:v>
                </c:pt>
                <c:pt idx="22">
                  <c:v>-0.2</c:v>
                </c:pt>
                <c:pt idx="23">
                  <c:v>0</c:v>
                </c:pt>
                <c:pt idx="24">
                  <c:v>-0.7</c:v>
                </c:pt>
                <c:pt idx="25">
                  <c:v>0.3</c:v>
                </c:pt>
                <c:pt idx="26">
                  <c:v>0.5</c:v>
                </c:pt>
                <c:pt idx="27">
                  <c:v>1.1000000000000001</c:v>
                </c:pt>
                <c:pt idx="28">
                  <c:v>0.8</c:v>
                </c:pt>
                <c:pt idx="29">
                  <c:v>1.2</c:v>
                </c:pt>
                <c:pt idx="30">
                  <c:v>1.9</c:v>
                </c:pt>
                <c:pt idx="31">
                  <c:v>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E7-4A08-91BE-D48C451414D0}"/>
            </c:ext>
          </c:extLst>
        </c:ser>
        <c:ser>
          <c:idx val="3"/>
          <c:order val="3"/>
          <c:tx>
            <c:strRef>
              <c:f>[2]Feuil1!$A$16</c:f>
              <c:strCache>
                <c:ptCount val="1"/>
                <c:pt idx="0">
                  <c:v>Revenus secondaires</c:v>
                </c:pt>
              </c:strCache>
            </c:strRef>
          </c:tx>
          <c:spPr>
            <a:solidFill>
              <a:srgbClr val="FFC000"/>
            </a:solidFill>
            <a:ln w="25400">
              <a:noFill/>
            </a:ln>
          </c:spPr>
          <c:invertIfNegative val="0"/>
          <c:cat>
            <c:strRef>
              <c:f>[2]Feuil1!$B$12:$AG$12</c:f>
              <c:strCache>
                <c:ptCount val="32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</c:strCache>
            </c:strRef>
          </c:cat>
          <c:val>
            <c:numRef>
              <c:f>[2]Feuil1!$B$16:$AG$16</c:f>
              <c:numCache>
                <c:formatCode>General</c:formatCode>
                <c:ptCount val="3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-0.8</c:v>
                </c:pt>
                <c:pt idx="9">
                  <c:v>-0.7</c:v>
                </c:pt>
                <c:pt idx="10">
                  <c:v>-0.8</c:v>
                </c:pt>
                <c:pt idx="11">
                  <c:v>-0.8</c:v>
                </c:pt>
                <c:pt idx="12">
                  <c:v>-0.8</c:v>
                </c:pt>
                <c:pt idx="13">
                  <c:v>-0.9</c:v>
                </c:pt>
                <c:pt idx="14">
                  <c:v>-0.9</c:v>
                </c:pt>
                <c:pt idx="15">
                  <c:v>-1.1000000000000001</c:v>
                </c:pt>
                <c:pt idx="16">
                  <c:v>-1.1000000000000001</c:v>
                </c:pt>
                <c:pt idx="17">
                  <c:v>-1.1000000000000001</c:v>
                </c:pt>
                <c:pt idx="18">
                  <c:v>-1.2</c:v>
                </c:pt>
                <c:pt idx="19">
                  <c:v>-1.2</c:v>
                </c:pt>
                <c:pt idx="20">
                  <c:v>-1.2</c:v>
                </c:pt>
                <c:pt idx="21">
                  <c:v>-1.2</c:v>
                </c:pt>
                <c:pt idx="22">
                  <c:v>-1.1000000000000001</c:v>
                </c:pt>
                <c:pt idx="23">
                  <c:v>-1</c:v>
                </c:pt>
                <c:pt idx="24">
                  <c:v>-0.9</c:v>
                </c:pt>
                <c:pt idx="25">
                  <c:v>-0.9</c:v>
                </c:pt>
                <c:pt idx="26">
                  <c:v>-0.8</c:v>
                </c:pt>
                <c:pt idx="27">
                  <c:v>-0.9</c:v>
                </c:pt>
                <c:pt idx="28">
                  <c:v>-0.9</c:v>
                </c:pt>
                <c:pt idx="29">
                  <c:v>-1</c:v>
                </c:pt>
                <c:pt idx="30">
                  <c:v>-1.1000000000000001</c:v>
                </c:pt>
                <c:pt idx="31">
                  <c:v>-0.9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0E7-4A08-91BE-D48C451414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584962896"/>
        <c:axId val="1"/>
      </c:barChart>
      <c:lineChart>
        <c:grouping val="standard"/>
        <c:varyColors val="0"/>
        <c:ser>
          <c:idx val="4"/>
          <c:order val="4"/>
          <c:tx>
            <c:strRef>
              <c:f>[2]Feuil1!$A$17</c:f>
              <c:strCache>
                <c:ptCount val="1"/>
                <c:pt idx="0">
                  <c:v>Balance courante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[2]Feuil1!$B$12:$AG$12</c:f>
              <c:strCache>
                <c:ptCount val="32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</c:strCache>
            </c:strRef>
          </c:cat>
          <c:val>
            <c:numRef>
              <c:f>[2]Feuil1!$B$17:$AG$17</c:f>
              <c:numCache>
                <c:formatCode>General</c:formatCode>
                <c:ptCount val="3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2.1</c:v>
                </c:pt>
                <c:pt idx="5">
                  <c:v>2.8</c:v>
                </c:pt>
                <c:pt idx="6">
                  <c:v>2.6</c:v>
                </c:pt>
                <c:pt idx="7">
                  <c:v>1.7</c:v>
                </c:pt>
                <c:pt idx="8">
                  <c:v>0.8</c:v>
                </c:pt>
                <c:pt idx="9">
                  <c:v>-0.3</c:v>
                </c:pt>
                <c:pt idx="10">
                  <c:v>0.2</c:v>
                </c:pt>
                <c:pt idx="11">
                  <c:v>-0.5</c:v>
                </c:pt>
                <c:pt idx="12">
                  <c:v>-0.8</c:v>
                </c:pt>
                <c:pt idx="13">
                  <c:v>-0.5</c:v>
                </c:pt>
                <c:pt idx="14">
                  <c:v>-0.9</c:v>
                </c:pt>
                <c:pt idx="15">
                  <c:v>-1.5</c:v>
                </c:pt>
                <c:pt idx="16">
                  <c:v>-1.4</c:v>
                </c:pt>
                <c:pt idx="17">
                  <c:v>-2.8</c:v>
                </c:pt>
                <c:pt idx="18">
                  <c:v>-1.9</c:v>
                </c:pt>
                <c:pt idx="19">
                  <c:v>-3.3</c:v>
                </c:pt>
                <c:pt idx="20">
                  <c:v>-2.8</c:v>
                </c:pt>
                <c:pt idx="21">
                  <c:v>-0.2</c:v>
                </c:pt>
                <c:pt idx="22">
                  <c:v>1.1000000000000001</c:v>
                </c:pt>
                <c:pt idx="23">
                  <c:v>1.9</c:v>
                </c:pt>
                <c:pt idx="24">
                  <c:v>1.4</c:v>
                </c:pt>
                <c:pt idx="25">
                  <c:v>2.6</c:v>
                </c:pt>
                <c:pt idx="26">
                  <c:v>2.7</c:v>
                </c:pt>
                <c:pt idx="27">
                  <c:v>2.6</c:v>
                </c:pt>
                <c:pt idx="28">
                  <c:v>3.3</c:v>
                </c:pt>
                <c:pt idx="29">
                  <c:v>3.9</c:v>
                </c:pt>
                <c:pt idx="30">
                  <c:v>3.1</c:v>
                </c:pt>
                <c:pt idx="31">
                  <c:v>-1.3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0E7-4A08-91BE-D48C451414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4962896"/>
        <c:axId val="1"/>
      </c:lineChart>
      <c:catAx>
        <c:axId val="1584962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layout/>
          <c:overlay val="0"/>
          <c:spPr>
            <a:noFill/>
            <a:ln w="25400">
              <a:noFill/>
            </a:ln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8496289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800" b="0" i="0" baseline="0">
                <a:effectLst/>
              </a:rPr>
              <a:t>Balance courante de l'Espagne, en % du PIB</a:t>
            </a:r>
            <a:endParaRPr lang="fr-FR">
              <a:effectLst/>
            </a:endParaRP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[3]Feuil1!$A$8</c:f>
              <c:strCache>
                <c:ptCount val="1"/>
                <c:pt idx="0">
                  <c:v>Biens</c:v>
                </c:pt>
              </c:strCache>
            </c:strRef>
          </c:tx>
          <c:spPr>
            <a:solidFill>
              <a:srgbClr val="5B9BD5"/>
            </a:solidFill>
            <a:ln w="25400">
              <a:noFill/>
            </a:ln>
          </c:spPr>
          <c:invertIfNegative val="0"/>
          <c:cat>
            <c:strRef>
              <c:f>[3]Feuil1!$F$7:$AC$7</c:f>
              <c:strCache>
                <c:ptCount val="2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</c:strCache>
            </c:strRef>
          </c:cat>
          <c:val>
            <c:numRef>
              <c:f>[3]Feuil1!$F$8:$AC$8</c:f>
              <c:numCache>
                <c:formatCode>General</c:formatCode>
                <c:ptCount val="24"/>
                <c:pt idx="0">
                  <c:v>-5.2</c:v>
                </c:pt>
                <c:pt idx="1">
                  <c:v>-6.4</c:v>
                </c:pt>
                <c:pt idx="2">
                  <c:v>-5.7</c:v>
                </c:pt>
                <c:pt idx="3">
                  <c:v>-5.2</c:v>
                </c:pt>
                <c:pt idx="4">
                  <c:v>-5.3</c:v>
                </c:pt>
                <c:pt idx="5">
                  <c:v>-6.6</c:v>
                </c:pt>
                <c:pt idx="6">
                  <c:v>-7.7</c:v>
                </c:pt>
                <c:pt idx="7">
                  <c:v>-8.6</c:v>
                </c:pt>
                <c:pt idx="8">
                  <c:v>-8.6999999999999993</c:v>
                </c:pt>
                <c:pt idx="9">
                  <c:v>-7.9</c:v>
                </c:pt>
                <c:pt idx="10">
                  <c:v>-3.9</c:v>
                </c:pt>
                <c:pt idx="11">
                  <c:v>-4.5</c:v>
                </c:pt>
                <c:pt idx="12">
                  <c:v>-4</c:v>
                </c:pt>
                <c:pt idx="13">
                  <c:v>-2.7</c:v>
                </c:pt>
                <c:pt idx="14">
                  <c:v>-1.2</c:v>
                </c:pt>
                <c:pt idx="15">
                  <c:v>-2.1</c:v>
                </c:pt>
                <c:pt idx="16">
                  <c:v>-1.9</c:v>
                </c:pt>
                <c:pt idx="17">
                  <c:v>-1.3</c:v>
                </c:pt>
                <c:pt idx="18">
                  <c:v>-1.9</c:v>
                </c:pt>
                <c:pt idx="19">
                  <c:v>-2.4</c:v>
                </c:pt>
                <c:pt idx="20">
                  <c:v>-2.1</c:v>
                </c:pt>
                <c:pt idx="21">
                  <c:v>-0.8</c:v>
                </c:pt>
                <c:pt idx="22">
                  <c:v>-1.6</c:v>
                </c:pt>
                <c:pt idx="23">
                  <c:v>-4.4000000000000004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BE-44C8-9158-AD3A003519D5}"/>
            </c:ext>
          </c:extLst>
        </c:ser>
        <c:ser>
          <c:idx val="1"/>
          <c:order val="1"/>
          <c:tx>
            <c:strRef>
              <c:f>[3]Feuil1!$A$9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cat>
            <c:strRef>
              <c:f>[3]Feuil1!$F$7:$AC$7</c:f>
              <c:strCache>
                <c:ptCount val="2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</c:strCache>
            </c:strRef>
          </c:cat>
          <c:val>
            <c:numRef>
              <c:f>[3]Feuil1!$F$9:$AC$9</c:f>
              <c:numCache>
                <c:formatCode>General</c:formatCode>
                <c:ptCount val="24"/>
                <c:pt idx="0">
                  <c:v>3.3</c:v>
                </c:pt>
                <c:pt idx="1">
                  <c:v>3.4</c:v>
                </c:pt>
                <c:pt idx="2">
                  <c:v>3.5</c:v>
                </c:pt>
                <c:pt idx="3">
                  <c:v>3.2</c:v>
                </c:pt>
                <c:pt idx="4">
                  <c:v>3.1</c:v>
                </c:pt>
                <c:pt idx="5">
                  <c:v>2.9</c:v>
                </c:pt>
                <c:pt idx="6">
                  <c:v>2.9</c:v>
                </c:pt>
                <c:pt idx="7">
                  <c:v>2.9</c:v>
                </c:pt>
                <c:pt idx="8">
                  <c:v>3</c:v>
                </c:pt>
                <c:pt idx="9">
                  <c:v>3.2</c:v>
                </c:pt>
                <c:pt idx="10">
                  <c:v>3</c:v>
                </c:pt>
                <c:pt idx="11">
                  <c:v>3.4</c:v>
                </c:pt>
                <c:pt idx="12">
                  <c:v>4.3</c:v>
                </c:pt>
                <c:pt idx="13">
                  <c:v>4.8</c:v>
                </c:pt>
                <c:pt idx="14">
                  <c:v>5.2</c:v>
                </c:pt>
                <c:pt idx="15">
                  <c:v>5.2</c:v>
                </c:pt>
                <c:pt idx="16">
                  <c:v>5</c:v>
                </c:pt>
                <c:pt idx="17">
                  <c:v>5.3</c:v>
                </c:pt>
                <c:pt idx="18">
                  <c:v>5.5</c:v>
                </c:pt>
                <c:pt idx="19">
                  <c:v>5.2</c:v>
                </c:pt>
                <c:pt idx="20">
                  <c:v>5.0999999999999996</c:v>
                </c:pt>
                <c:pt idx="21">
                  <c:v>2.2000000000000002</c:v>
                </c:pt>
                <c:pt idx="22">
                  <c:v>3.1</c:v>
                </c:pt>
                <c:pt idx="23">
                  <c:v>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BE-44C8-9158-AD3A003519D5}"/>
            </c:ext>
          </c:extLst>
        </c:ser>
        <c:ser>
          <c:idx val="2"/>
          <c:order val="2"/>
          <c:tx>
            <c:strRef>
              <c:f>[3]Feuil1!$A$10</c:f>
              <c:strCache>
                <c:ptCount val="1"/>
                <c:pt idx="0">
                  <c:v>Revenus primaires</c:v>
                </c:pt>
              </c:strCache>
            </c:strRef>
          </c:tx>
          <c:spPr>
            <a:solidFill>
              <a:srgbClr val="70AD47"/>
            </a:solidFill>
            <a:ln w="25400">
              <a:noFill/>
            </a:ln>
          </c:spPr>
          <c:invertIfNegative val="0"/>
          <c:cat>
            <c:strRef>
              <c:f>[3]Feuil1!$F$7:$AC$7</c:f>
              <c:strCache>
                <c:ptCount val="2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</c:strCache>
            </c:strRef>
          </c:cat>
          <c:val>
            <c:numRef>
              <c:f>[3]Feuil1!$F$10:$AC$10</c:f>
              <c:numCache>
                <c:formatCode>General</c:formatCode>
                <c:ptCount val="24"/>
                <c:pt idx="0">
                  <c:v>-0.9</c:v>
                </c:pt>
                <c:pt idx="1">
                  <c:v>-0.7</c:v>
                </c:pt>
                <c:pt idx="2">
                  <c:v>-1.4</c:v>
                </c:pt>
                <c:pt idx="3">
                  <c:v>-1.1000000000000001</c:v>
                </c:pt>
                <c:pt idx="4">
                  <c:v>-0.8</c:v>
                </c:pt>
                <c:pt idx="5">
                  <c:v>-0.9</c:v>
                </c:pt>
                <c:pt idx="6">
                  <c:v>-1.4</c:v>
                </c:pt>
                <c:pt idx="7">
                  <c:v>-1.8</c:v>
                </c:pt>
                <c:pt idx="8">
                  <c:v>-2.5</c:v>
                </c:pt>
                <c:pt idx="9">
                  <c:v>-2.8</c:v>
                </c:pt>
                <c:pt idx="10">
                  <c:v>-1.9</c:v>
                </c:pt>
                <c:pt idx="11">
                  <c:v>-1.5</c:v>
                </c:pt>
                <c:pt idx="12">
                  <c:v>-1.8</c:v>
                </c:pt>
                <c:pt idx="13">
                  <c:v>-0.8</c:v>
                </c:pt>
                <c:pt idx="14">
                  <c:v>-0.7</c:v>
                </c:pt>
                <c:pt idx="15">
                  <c:v>-0.4</c:v>
                </c:pt>
                <c:pt idx="16">
                  <c:v>0</c:v>
                </c:pt>
                <c:pt idx="17">
                  <c:v>0.2</c:v>
                </c:pt>
                <c:pt idx="18">
                  <c:v>0</c:v>
                </c:pt>
                <c:pt idx="19">
                  <c:v>0.1</c:v>
                </c:pt>
                <c:pt idx="20">
                  <c:v>0.2</c:v>
                </c:pt>
                <c:pt idx="21">
                  <c:v>0.2</c:v>
                </c:pt>
                <c:pt idx="22">
                  <c:v>0.5</c:v>
                </c:pt>
                <c:pt idx="23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DBE-44C8-9158-AD3A003519D5}"/>
            </c:ext>
          </c:extLst>
        </c:ser>
        <c:ser>
          <c:idx val="3"/>
          <c:order val="3"/>
          <c:tx>
            <c:strRef>
              <c:f>[3]Feuil1!$A$11</c:f>
              <c:strCache>
                <c:ptCount val="1"/>
                <c:pt idx="0">
                  <c:v>Revenus secondaires</c:v>
                </c:pt>
              </c:strCache>
            </c:strRef>
          </c:tx>
          <c:spPr>
            <a:solidFill>
              <a:srgbClr val="CC66FF"/>
            </a:solidFill>
            <a:ln w="25400">
              <a:noFill/>
            </a:ln>
          </c:spPr>
          <c:invertIfNegative val="0"/>
          <c:cat>
            <c:strRef>
              <c:f>[3]Feuil1!$F$7:$AC$7</c:f>
              <c:strCache>
                <c:ptCount val="2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</c:strCache>
            </c:strRef>
          </c:cat>
          <c:val>
            <c:numRef>
              <c:f>[3]Feuil1!$F$11:$AC$11</c:f>
              <c:numCache>
                <c:formatCode>General</c:formatCode>
                <c:ptCount val="24"/>
                <c:pt idx="0">
                  <c:v>-0.4</c:v>
                </c:pt>
                <c:pt idx="1">
                  <c:v>-0.6</c:v>
                </c:pt>
                <c:pt idx="2">
                  <c:v>-0.7</c:v>
                </c:pt>
                <c:pt idx="3">
                  <c:v>-0.6</c:v>
                </c:pt>
                <c:pt idx="4">
                  <c:v>-0.9</c:v>
                </c:pt>
                <c:pt idx="5">
                  <c:v>-0.8</c:v>
                </c:pt>
                <c:pt idx="6">
                  <c:v>-1.1000000000000001</c:v>
                </c:pt>
                <c:pt idx="7">
                  <c:v>-1.3</c:v>
                </c:pt>
                <c:pt idx="8">
                  <c:v>-1.2</c:v>
                </c:pt>
                <c:pt idx="9">
                  <c:v>-1.4</c:v>
                </c:pt>
                <c:pt idx="10">
                  <c:v>-1.3</c:v>
                </c:pt>
                <c:pt idx="11">
                  <c:v>-1.2</c:v>
                </c:pt>
                <c:pt idx="12">
                  <c:v>-1.2</c:v>
                </c:pt>
                <c:pt idx="13">
                  <c:v>-1.2</c:v>
                </c:pt>
                <c:pt idx="14">
                  <c:v>-1.2</c:v>
                </c:pt>
                <c:pt idx="15">
                  <c:v>-1</c:v>
                </c:pt>
                <c:pt idx="16">
                  <c:v>-1</c:v>
                </c:pt>
                <c:pt idx="17">
                  <c:v>-1.1000000000000001</c:v>
                </c:pt>
                <c:pt idx="18">
                  <c:v>-0.9</c:v>
                </c:pt>
                <c:pt idx="19">
                  <c:v>-1</c:v>
                </c:pt>
                <c:pt idx="20">
                  <c:v>-1</c:v>
                </c:pt>
                <c:pt idx="21">
                  <c:v>-1.1000000000000001</c:v>
                </c:pt>
                <c:pt idx="22">
                  <c:v>-1.1000000000000001</c:v>
                </c:pt>
                <c:pt idx="23">
                  <c:v>-1.1000000000000001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DBE-44C8-9158-AD3A003519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584963728"/>
        <c:axId val="1"/>
      </c:barChart>
      <c:lineChart>
        <c:grouping val="standard"/>
        <c:varyColors val="0"/>
        <c:ser>
          <c:idx val="4"/>
          <c:order val="4"/>
          <c:tx>
            <c:strRef>
              <c:f>[3]Feuil1!$A$12</c:f>
              <c:strCache>
                <c:ptCount val="1"/>
                <c:pt idx="0">
                  <c:v>Balance courante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[3]Feuil1!$F$7:$AC$7</c:f>
              <c:strCache>
                <c:ptCount val="2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</c:strCache>
            </c:strRef>
          </c:cat>
          <c:val>
            <c:numRef>
              <c:f>[3]Feuil1!$F$12:$AC$12</c:f>
              <c:numCache>
                <c:formatCode>General</c:formatCode>
                <c:ptCount val="24"/>
                <c:pt idx="0">
                  <c:v>-3.2</c:v>
                </c:pt>
                <c:pt idx="1">
                  <c:v>-4.3</c:v>
                </c:pt>
                <c:pt idx="2">
                  <c:v>-4.4000000000000004</c:v>
                </c:pt>
                <c:pt idx="3">
                  <c:v>-3.7</c:v>
                </c:pt>
                <c:pt idx="4">
                  <c:v>-3.9</c:v>
                </c:pt>
                <c:pt idx="5">
                  <c:v>-5.5</c:v>
                </c:pt>
                <c:pt idx="6">
                  <c:v>-7.3</c:v>
                </c:pt>
                <c:pt idx="7">
                  <c:v>-8.9</c:v>
                </c:pt>
                <c:pt idx="8">
                  <c:v>-9.4</c:v>
                </c:pt>
                <c:pt idx="9">
                  <c:v>-8.9</c:v>
                </c:pt>
                <c:pt idx="10">
                  <c:v>-4.0999999999999996</c:v>
                </c:pt>
                <c:pt idx="11">
                  <c:v>-3.7</c:v>
                </c:pt>
                <c:pt idx="12">
                  <c:v>-2.7</c:v>
                </c:pt>
                <c:pt idx="13">
                  <c:v>0.1</c:v>
                </c:pt>
                <c:pt idx="14">
                  <c:v>2</c:v>
                </c:pt>
                <c:pt idx="15">
                  <c:v>1.7</c:v>
                </c:pt>
                <c:pt idx="16">
                  <c:v>2</c:v>
                </c:pt>
                <c:pt idx="17">
                  <c:v>3.2</c:v>
                </c:pt>
                <c:pt idx="18">
                  <c:v>2.8</c:v>
                </c:pt>
                <c:pt idx="19">
                  <c:v>1.9</c:v>
                </c:pt>
                <c:pt idx="20">
                  <c:v>2.1</c:v>
                </c:pt>
                <c:pt idx="21">
                  <c:v>0.6</c:v>
                </c:pt>
                <c:pt idx="22">
                  <c:v>1</c:v>
                </c:pt>
                <c:pt idx="23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DBE-44C8-9158-AD3A003519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4963728"/>
        <c:axId val="1"/>
      </c:lineChart>
      <c:catAx>
        <c:axId val="1584963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8496372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Position extérieure nette, en % du PIB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'25. PEN en % PIB'!$A$55</c:f>
              <c:strCache>
                <c:ptCount val="1"/>
                <c:pt idx="0">
                  <c:v>Autriche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'25. PEN en % PIB'!$B$54:$S$54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'25. PEN en % PIB'!$B$55:$S$55</c:f>
              <c:numCache>
                <c:formatCode>0.00%</c:formatCode>
                <c:ptCount val="18"/>
                <c:pt idx="0">
                  <c:v>-0.19946613482970538</c:v>
                </c:pt>
                <c:pt idx="1">
                  <c:v>#N/A</c:v>
                </c:pt>
                <c:pt idx="2">
                  <c:v>-0.10443610482460328</c:v>
                </c:pt>
                <c:pt idx="3">
                  <c:v>-9.4616812957591445E-2</c:v>
                </c:pt>
                <c:pt idx="4">
                  <c:v>-5.2067281880398344E-2</c:v>
                </c:pt>
                <c:pt idx="5">
                  <c:v>-5.204177419042573E-2</c:v>
                </c:pt>
                <c:pt idx="6">
                  <c:v>-1.7797871353430472E-2</c:v>
                </c:pt>
                <c:pt idx="7">
                  <c:v>-3.2705070709875869E-2</c:v>
                </c:pt>
                <c:pt idx="8">
                  <c:v>1.3425737900755779E-2</c:v>
                </c:pt>
                <c:pt idx="9">
                  <c:v>3.0948241569567159E-2</c:v>
                </c:pt>
                <c:pt idx="10">
                  <c:v>2.1688108595231344E-2</c:v>
                </c:pt>
                <c:pt idx="11">
                  <c:v>3.8982126661202106E-2</c:v>
                </c:pt>
                <c:pt idx="12">
                  <c:v>4.5371721513445804E-2</c:v>
                </c:pt>
                <c:pt idx="13">
                  <c:v>5.821231914236355E-2</c:v>
                </c:pt>
                <c:pt idx="14">
                  <c:v>0.14467980304027411</c:v>
                </c:pt>
                <c:pt idx="15">
                  <c:v>0.12328945410122456</c:v>
                </c:pt>
                <c:pt idx="16">
                  <c:v>0.14098943244685927</c:v>
                </c:pt>
                <c:pt idx="17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A6-4896-949E-D309201AB3DD}"/>
            </c:ext>
          </c:extLst>
        </c:ser>
        <c:ser>
          <c:idx val="1"/>
          <c:order val="1"/>
          <c:tx>
            <c:strRef>
              <c:f>'25. PEN en % PIB'!$A$56</c:f>
              <c:strCache>
                <c:ptCount val="1"/>
                <c:pt idx="0">
                  <c:v>Belgique</c:v>
                </c:pt>
              </c:strCache>
            </c:strRef>
          </c:tx>
          <c:spPr>
            <a:ln w="28575" cap="rnd">
              <a:solidFill>
                <a:schemeClr val="accent4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'25. PEN en % PIB'!$B$54:$S$54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'25. PEN en % PIB'!$B$56:$S$56</c:f>
              <c:numCache>
                <c:formatCode>0.00%</c:formatCode>
                <c:ptCount val="18"/>
                <c:pt idx="0">
                  <c:v>0.30917337858257399</c:v>
                </c:pt>
                <c:pt idx="1">
                  <c:v>0.29289508184245128</c:v>
                </c:pt>
                <c:pt idx="2">
                  <c:v>0.30178186208182661</c:v>
                </c:pt>
                <c:pt idx="3">
                  <c:v>#N/A</c:v>
                </c:pt>
                <c:pt idx="4">
                  <c:v>0.6014001584816383</c:v>
                </c:pt>
                <c:pt idx="5">
                  <c:v>0.5664708224942302</c:v>
                </c:pt>
                <c:pt idx="6">
                  <c:v>0.47773617040448585</c:v>
                </c:pt>
                <c:pt idx="7">
                  <c:v>0.41898131885124079</c:v>
                </c:pt>
                <c:pt idx="8">
                  <c:v>0.44819234336283886</c:v>
                </c:pt>
                <c:pt idx="9">
                  <c:v>0.40935529565922185</c:v>
                </c:pt>
                <c:pt idx="10">
                  <c:v>0.44385708255982287</c:v>
                </c:pt>
                <c:pt idx="11">
                  <c:v>0.51949056676362937</c:v>
                </c:pt>
                <c:pt idx="12">
                  <c:v>0.59506529546784159</c:v>
                </c:pt>
                <c:pt idx="13">
                  <c:v>0.33249960632907799</c:v>
                </c:pt>
                <c:pt idx="14">
                  <c:v>0.41032742281167922</c:v>
                </c:pt>
                <c:pt idx="15">
                  <c:v>0.50225357428215733</c:v>
                </c:pt>
                <c:pt idx="16">
                  <c:v>0.611381019528356</c:v>
                </c:pt>
                <c:pt idx="17">
                  <c:v>0.54264423906754344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A6-4896-949E-D309201AB3DD}"/>
            </c:ext>
          </c:extLst>
        </c:ser>
        <c:ser>
          <c:idx val="2"/>
          <c:order val="2"/>
          <c:tx>
            <c:strRef>
              <c:f>'25. PEN en % PIB'!$A$57</c:f>
              <c:strCache>
                <c:ptCount val="1"/>
                <c:pt idx="0">
                  <c:v>Canada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'25. PEN en % PIB'!$B$54:$S$54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'25. PEN en % PIB'!$B$57:$S$57</c:f>
              <c:numCache>
                <c:formatCode>0.00%</c:formatCode>
                <c:ptCount val="18"/>
                <c:pt idx="0">
                  <c:v>-0.13174576872545521</c:v>
                </c:pt>
                <c:pt idx="1">
                  <c:v>-4.0623685852203967E-2</c:v>
                </c:pt>
                <c:pt idx="2">
                  <c:v>-0.12607558330379259</c:v>
                </c:pt>
                <c:pt idx="3">
                  <c:v>-7.8110246849897758E-2</c:v>
                </c:pt>
                <c:pt idx="4">
                  <c:v>-0.15295513361650417</c:v>
                </c:pt>
                <c:pt idx="5">
                  <c:v>-0.18731989277617994</c:v>
                </c:pt>
                <c:pt idx="6">
                  <c:v>-0.16598561448443425</c:v>
                </c:pt>
                <c:pt idx="7">
                  <c:v>-0.19793083019227509</c:v>
                </c:pt>
                <c:pt idx="8">
                  <c:v>-1.3757072007301819E-2</c:v>
                </c:pt>
                <c:pt idx="9">
                  <c:v>1.5148960702246788E-2</c:v>
                </c:pt>
                <c:pt idx="10">
                  <c:v>0.20765323334671623</c:v>
                </c:pt>
                <c:pt idx="11">
                  <c:v>0.19895945798252923</c:v>
                </c:pt>
                <c:pt idx="12">
                  <c:v>0.35117346345932404</c:v>
                </c:pt>
                <c:pt idx="13">
                  <c:v>0.26063636349697561</c:v>
                </c:pt>
                <c:pt idx="14">
                  <c:v>0.27107275029210148</c:v>
                </c:pt>
                <c:pt idx="15">
                  <c:v>0.45200702791512787</c:v>
                </c:pt>
                <c:pt idx="16">
                  <c:v>0.5079564594357282</c:v>
                </c:pt>
                <c:pt idx="17">
                  <c:v>0.30638721162562993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AA6-4896-949E-D309201AB3DD}"/>
            </c:ext>
          </c:extLst>
        </c:ser>
        <c:ser>
          <c:idx val="3"/>
          <c:order val="3"/>
          <c:tx>
            <c:strRef>
              <c:f>'25. PEN en % PIB'!$A$58</c:f>
              <c:strCache>
                <c:ptCount val="1"/>
                <c:pt idx="0">
                  <c:v>France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'25. PEN en % PIB'!$B$54:$S$54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'25. PEN en % PIB'!$B$58:$S$58</c:f>
              <c:numCache>
                <c:formatCode>0.00%</c:formatCode>
                <c:ptCount val="18"/>
                <c:pt idx="0">
                  <c:v>-1.5499481216116228E-2</c:v>
                </c:pt>
                <c:pt idx="1">
                  <c:v>-4.6335904033100457E-2</c:v>
                </c:pt>
                <c:pt idx="2">
                  <c:v>-8.9883479228880792E-2</c:v>
                </c:pt>
                <c:pt idx="3">
                  <c:v>-0.12566487605467258</c:v>
                </c:pt>
                <c:pt idx="4">
                  <c:v>-0.14628748067667985</c:v>
                </c:pt>
                <c:pt idx="5">
                  <c:v>-8.5571536213759208E-2</c:v>
                </c:pt>
                <c:pt idx="6">
                  <c:v>-7.0113543515711724E-2</c:v>
                </c:pt>
                <c:pt idx="7">
                  <c:v>-0.1315652978025019</c:v>
                </c:pt>
                <c:pt idx="8">
                  <c:v>-0.17190040573754853</c:v>
                </c:pt>
                <c:pt idx="9">
                  <c:v>-0.14267419061622333</c:v>
                </c:pt>
                <c:pt idx="10">
                  <c:v>-0.12683490753512344</c:v>
                </c:pt>
                <c:pt idx="11">
                  <c:v>-0.1238901737119855</c:v>
                </c:pt>
                <c:pt idx="12">
                  <c:v>-0.21362506364088199</c:v>
                </c:pt>
                <c:pt idx="13">
                  <c:v>-0.18675096029369603</c:v>
                </c:pt>
                <c:pt idx="14">
                  <c:v>-0.24700868419317801</c:v>
                </c:pt>
                <c:pt idx="15">
                  <c:v>-0.31771355486721392</c:v>
                </c:pt>
                <c:pt idx="16">
                  <c:v>-0.29594624711871953</c:v>
                </c:pt>
                <c:pt idx="17">
                  <c:v>-0.24119371146184723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AA6-4896-949E-D309201AB3DD}"/>
            </c:ext>
          </c:extLst>
        </c:ser>
        <c:ser>
          <c:idx val="4"/>
          <c:order val="4"/>
          <c:tx>
            <c:strRef>
              <c:f>'25. PEN en % PIB'!$A$59</c:f>
              <c:strCache>
                <c:ptCount val="1"/>
                <c:pt idx="0">
                  <c:v>Allemagne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'25. PEN en % PIB'!$B$54:$S$54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'25. PEN en % PIB'!$B$59:$S$59</c:f>
              <c:numCache>
                <c:formatCode>0.00%</c:formatCode>
                <c:ptCount val="18"/>
                <c:pt idx="0">
                  <c:v>0.12516350573947391</c:v>
                </c:pt>
                <c:pt idx="1">
                  <c:v>0.14155196666765643</c:v>
                </c:pt>
                <c:pt idx="2">
                  <c:v>0.12523716626132922</c:v>
                </c:pt>
                <c:pt idx="3">
                  <c:v>0.15861948980333071</c:v>
                </c:pt>
                <c:pt idx="4">
                  <c:v>0.22406247747466812</c:v>
                </c:pt>
                <c:pt idx="5">
                  <c:v>0.21176917472607096</c:v>
                </c:pt>
                <c:pt idx="6">
                  <c:v>0.17298682653543501</c:v>
                </c:pt>
                <c:pt idx="7">
                  <c:v>0.23077067864010728</c:v>
                </c:pt>
                <c:pt idx="8">
                  <c:v>0.26338704048749156</c:v>
                </c:pt>
                <c:pt idx="9">
                  <c:v>0.26843946545716468</c:v>
                </c:pt>
                <c:pt idx="10">
                  <c:v>0.34260269763983719</c:v>
                </c:pt>
                <c:pt idx="11">
                  <c:v>0.37650869516759244</c:v>
                </c:pt>
                <c:pt idx="12">
                  <c:v>0.47362565129437362</c:v>
                </c:pt>
                <c:pt idx="13">
                  <c:v>0.50702442531448311</c:v>
                </c:pt>
                <c:pt idx="14">
                  <c:v>0.58684626364562009</c:v>
                </c:pt>
                <c:pt idx="15">
                  <c:v>0.68638025304537298</c:v>
                </c:pt>
                <c:pt idx="16">
                  <c:v>0.67087544355261752</c:v>
                </c:pt>
                <c:pt idx="17">
                  <c:v>0.71966343785629849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AA6-4896-949E-D309201AB3DD}"/>
            </c:ext>
          </c:extLst>
        </c:ser>
        <c:ser>
          <c:idx val="5"/>
          <c:order val="5"/>
          <c:tx>
            <c:strRef>
              <c:f>'25. PEN en % PIB'!$A$60</c:f>
              <c:strCache>
                <c:ptCount val="1"/>
                <c:pt idx="0">
                  <c:v>Italie</c:v>
                </c:pt>
              </c:strCache>
            </c:strRef>
          </c:tx>
          <c:spPr>
            <a:ln w="28575" cap="rnd">
              <a:solidFill>
                <a:srgbClr val="6600FF"/>
              </a:solidFill>
              <a:round/>
            </a:ln>
            <a:effectLst/>
          </c:spPr>
          <c:marker>
            <c:symbol val="none"/>
          </c:marker>
          <c:cat>
            <c:numRef>
              <c:f>'25. PEN en % PIB'!$B$54:$S$54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'25. PEN en % PIB'!$B$60:$S$60</c:f>
              <c:numCache>
                <c:formatCode>0.00%</c:formatCode>
                <c:ptCount val="18"/>
                <c:pt idx="0">
                  <c:v>-0.14598495436623588</c:v>
                </c:pt>
                <c:pt idx="1">
                  <c:v>-0.21013720292115587</c:v>
                </c:pt>
                <c:pt idx="2">
                  <c:v>-0.22664619543280559</c:v>
                </c:pt>
                <c:pt idx="3">
                  <c:v>-0.20479234269729116</c:v>
                </c:pt>
                <c:pt idx="4">
                  <c:v>-0.23048427464201529</c:v>
                </c:pt>
                <c:pt idx="5">
                  <c:v>-0.20275642613756104</c:v>
                </c:pt>
                <c:pt idx="6">
                  <c:v>-0.16921743259263713</c:v>
                </c:pt>
                <c:pt idx="7">
                  <c:v>-0.23570887445248895</c:v>
                </c:pt>
                <c:pt idx="8">
                  <c:v>-0.24381805739751508</c:v>
                </c:pt>
                <c:pt idx="9">
                  <c:v>-0.19198989363823063</c:v>
                </c:pt>
                <c:pt idx="10">
                  <c:v>-0.19128138711610904</c:v>
                </c:pt>
                <c:pt idx="11">
                  <c:v>-0.11557528073654387</c:v>
                </c:pt>
                <c:pt idx="12">
                  <c:v>-7.9335275714798453E-2</c:v>
                </c:pt>
                <c:pt idx="13">
                  <c:v>-5.0272037185230836E-2</c:v>
                </c:pt>
                <c:pt idx="14">
                  <c:v>-1.4616770013975036E-2</c:v>
                </c:pt>
                <c:pt idx="15">
                  <c:v>1.5919558740671816E-2</c:v>
                </c:pt>
                <c:pt idx="16">
                  <c:v>7.9503927937083149E-2</c:v>
                </c:pt>
                <c:pt idx="17">
                  <c:v>3.9068391407762935E-2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AA6-4896-949E-D309201AB3DD}"/>
            </c:ext>
          </c:extLst>
        </c:ser>
        <c:ser>
          <c:idx val="6"/>
          <c:order val="6"/>
          <c:tx>
            <c:strRef>
              <c:f>'25. PEN en % PIB'!$A$61</c:f>
              <c:strCache>
                <c:ptCount val="1"/>
                <c:pt idx="0">
                  <c:v>Japon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'25. PEN en % PIB'!$B$54:$S$54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'25. PEN en % PIB'!$B$61:$S$61</c:f>
              <c:numCache>
                <c:formatCode>0.00%</c:formatCode>
                <c:ptCount val="18"/>
                <c:pt idx="0">
                  <c:v>0.31703706340367671</c:v>
                </c:pt>
                <c:pt idx="1">
                  <c:v>0.39293778589669132</c:v>
                </c:pt>
                <c:pt idx="2">
                  <c:v>0.4792725603643726</c:v>
                </c:pt>
                <c:pt idx="3">
                  <c:v>0.48747377105105921</c:v>
                </c:pt>
                <c:pt idx="4">
                  <c:v>0.55137142196266775</c:v>
                </c:pt>
                <c:pt idx="5">
                  <c:v>0.54702784817551942</c:v>
                </c:pt>
                <c:pt idx="6">
                  <c:v>0.54855755608393009</c:v>
                </c:pt>
                <c:pt idx="7">
                  <c:v>0.55132907986282442</c:v>
                </c:pt>
                <c:pt idx="8">
                  <c:v>0.5934620638980701</c:v>
                </c:pt>
                <c:pt idx="9">
                  <c:v>0.59434058337392504</c:v>
                </c:pt>
                <c:pt idx="10">
                  <c:v>0.61085435141813016</c:v>
                </c:pt>
                <c:pt idx="11">
                  <c:v>0.57542537499840207</c:v>
                </c:pt>
                <c:pt idx="12">
                  <c:v>0.59151102180075155</c:v>
                </c:pt>
                <c:pt idx="13">
                  <c:v>0.61107985189220282</c:v>
                </c:pt>
                <c:pt idx="14">
                  <c:v>0.63901117103865757</c:v>
                </c:pt>
                <c:pt idx="15">
                  <c:v>0.68729360770143266</c:v>
                </c:pt>
                <c:pt idx="16">
                  <c:v>0.73099060668571658</c:v>
                </c:pt>
                <c:pt idx="17">
                  <c:v>0.74546148339962004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AA6-4896-949E-D309201AB3DD}"/>
            </c:ext>
          </c:extLst>
        </c:ser>
        <c:ser>
          <c:idx val="7"/>
          <c:order val="7"/>
          <c:tx>
            <c:strRef>
              <c:f>'25. PEN en % PIB'!$A$62</c:f>
              <c:strCache>
                <c:ptCount val="1"/>
                <c:pt idx="0">
                  <c:v>Pays-Bas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numRef>
              <c:f>'25. PEN en % PIB'!$B$54:$S$54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'25. PEN en % PIB'!$B$62:$S$62</c:f>
              <c:numCache>
                <c:formatCode>0.00%</c:formatCode>
                <c:ptCount val="18"/>
                <c:pt idx="0">
                  <c:v>-5.009592402600066E-2</c:v>
                </c:pt>
                <c:pt idx="1">
                  <c:v>-2.3240589200252539E-2</c:v>
                </c:pt>
                <c:pt idx="2">
                  <c:v>-0.16220262023605692</c:v>
                </c:pt>
                <c:pt idx="3">
                  <c:v>-7.8657168193545401E-2</c:v>
                </c:pt>
                <c:pt idx="4">
                  <c:v>9.1485518478846978E-3</c:v>
                </c:pt>
                <c:pt idx="5">
                  <c:v>0.10552111736028728</c:v>
                </c:pt>
                <c:pt idx="6">
                  <c:v>0.18172621114005555</c:v>
                </c:pt>
                <c:pt idx="7">
                  <c:v>0.31313713671645976</c:v>
                </c:pt>
                <c:pt idx="8">
                  <c:v>0.31837774567810473</c:v>
                </c:pt>
                <c:pt idx="9">
                  <c:v>0.43891462451065139</c:v>
                </c:pt>
                <c:pt idx="10">
                  <c:v>0.4902587171365993</c:v>
                </c:pt>
                <c:pt idx="11">
                  <c:v>0.59641225425568567</c:v>
                </c:pt>
                <c:pt idx="12">
                  <c:v>0.65266371513094401</c:v>
                </c:pt>
                <c:pt idx="13">
                  <c:v>0.708228327539557</c:v>
                </c:pt>
                <c:pt idx="14">
                  <c:v>0.8991220698869703</c:v>
                </c:pt>
                <c:pt idx="15">
                  <c:v>1.2149594517079578</c:v>
                </c:pt>
                <c:pt idx="16">
                  <c:v>0.89062811414750687</c:v>
                </c:pt>
                <c:pt idx="17">
                  <c:v>0.75867899558592122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AA6-4896-949E-D309201AB3DD}"/>
            </c:ext>
          </c:extLst>
        </c:ser>
        <c:ser>
          <c:idx val="8"/>
          <c:order val="8"/>
          <c:tx>
            <c:strRef>
              <c:f>'25. PEN en % PIB'!$A$63</c:f>
              <c:strCache>
                <c:ptCount val="1"/>
                <c:pt idx="0">
                  <c:v>Espagne</c:v>
                </c:pt>
              </c:strCache>
            </c:strRef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numRef>
              <c:f>'25. PEN en % PIB'!$B$54:$S$54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'25. PEN en % PIB'!$B$63:$S$63</c:f>
              <c:numCache>
                <c:formatCode>0.00%</c:formatCode>
                <c:ptCount val="18"/>
                <c:pt idx="0">
                  <c:v>-0.60519217023390759</c:v>
                </c:pt>
                <c:pt idx="1">
                  <c:v>-0.76713637181538208</c:v>
                </c:pt>
                <c:pt idx="2">
                  <c:v>-0.91616524735427207</c:v>
                </c:pt>
                <c:pt idx="3">
                  <c:v>-0.80800447569695677</c:v>
                </c:pt>
                <c:pt idx="4">
                  <c:v>-1.0093131753889288</c:v>
                </c:pt>
                <c:pt idx="5">
                  <c:v>-0.91610337827216259</c:v>
                </c:pt>
                <c:pt idx="6">
                  <c:v>-0.87168275194479083</c:v>
                </c:pt>
                <c:pt idx="7">
                  <c:v>-0.93057259640053702</c:v>
                </c:pt>
                <c:pt idx="8">
                  <c:v>-0.96365022948452983</c:v>
                </c:pt>
                <c:pt idx="9">
                  <c:v>-0.87622110789717522</c:v>
                </c:pt>
                <c:pt idx="10">
                  <c:v>-0.87192243305743689</c:v>
                </c:pt>
                <c:pt idx="11">
                  <c:v>-0.81356690913746865</c:v>
                </c:pt>
                <c:pt idx="12">
                  <c:v>-0.90783550808575586</c:v>
                </c:pt>
                <c:pt idx="13">
                  <c:v>-0.76665822107625026</c:v>
                </c:pt>
                <c:pt idx="14">
                  <c:v>-0.7395019538441584</c:v>
                </c:pt>
                <c:pt idx="15">
                  <c:v>-0.9210481695061018</c:v>
                </c:pt>
                <c:pt idx="16">
                  <c:v>-0.68402390033792371</c:v>
                </c:pt>
                <c:pt idx="17">
                  <c:v>-0.61108217190368674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AA6-4896-949E-D309201AB3DD}"/>
            </c:ext>
          </c:extLst>
        </c:ser>
        <c:ser>
          <c:idx val="9"/>
          <c:order val="9"/>
          <c:tx>
            <c:strRef>
              <c:f>'25. PEN en % PIB'!$A$64</c:f>
              <c:strCache>
                <c:ptCount val="1"/>
                <c:pt idx="0">
                  <c:v>Suède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'25. PEN en % PIB'!$B$54:$S$54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'25. PEN en % PIB'!$B$64:$S$64</c:f>
              <c:numCache>
                <c:formatCode>0.00%</c:formatCode>
                <c:ptCount val="18"/>
                <c:pt idx="0">
                  <c:v>-0.1625719129895298</c:v>
                </c:pt>
                <c:pt idx="1">
                  <c:v>-0.10560014967917128</c:v>
                </c:pt>
                <c:pt idx="2">
                  <c:v>1.1594364372889869E-2</c:v>
                </c:pt>
                <c:pt idx="3">
                  <c:v>#N/A</c:v>
                </c:pt>
                <c:pt idx="4">
                  <c:v>-8.466252896733005E-2</c:v>
                </c:pt>
                <c:pt idx="5">
                  <c:v>-6.5878877336589106E-2</c:v>
                </c:pt>
                <c:pt idx="6">
                  <c:v>-8.442910489946813E-2</c:v>
                </c:pt>
                <c:pt idx="7">
                  <c:v>-0.16782440227607939</c:v>
                </c:pt>
                <c:pt idx="8">
                  <c:v>-0.17414183884146128</c:v>
                </c:pt>
                <c:pt idx="9">
                  <c:v>-3.3036163076773588E-2</c:v>
                </c:pt>
                <c:pt idx="10">
                  <c:v>-6.583752683460542E-2</c:v>
                </c:pt>
                <c:pt idx="11">
                  <c:v>-3.2768634695490448E-2</c:v>
                </c:pt>
                <c:pt idx="12">
                  <c:v>-1.1630656760523158E-2</c:v>
                </c:pt>
                <c:pt idx="13">
                  <c:v>7.9223246469432212E-2</c:v>
                </c:pt>
                <c:pt idx="14">
                  <c:v>0.13681573135501129</c:v>
                </c:pt>
                <c:pt idx="15">
                  <c:v>0.11183315218403678</c:v>
                </c:pt>
                <c:pt idx="16">
                  <c:v>0.22611563766272705</c:v>
                </c:pt>
                <c:pt idx="17">
                  <c:v>0.3857119925173092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AA6-4896-949E-D309201AB3DD}"/>
            </c:ext>
          </c:extLst>
        </c:ser>
        <c:ser>
          <c:idx val="10"/>
          <c:order val="10"/>
          <c:tx>
            <c:strRef>
              <c:f>'25. PEN en % PIB'!$A$65</c:f>
              <c:strCache>
                <c:ptCount val="1"/>
                <c:pt idx="0">
                  <c:v>Royaume-Uni</c:v>
                </c:pt>
              </c:strCache>
            </c:strRef>
          </c:tx>
          <c:spPr>
            <a:ln w="28575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'25. PEN en % PIB'!$B$54:$S$54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'25. PEN en % PIB'!$B$65:$S$65</c:f>
              <c:numCache>
                <c:formatCode>0.00%</c:formatCode>
                <c:ptCount val="18"/>
                <c:pt idx="0">
                  <c:v>-8.02912834288243E-2</c:v>
                </c:pt>
                <c:pt idx="1">
                  <c:v>-0.12236371160442916</c:v>
                </c:pt>
                <c:pt idx="2">
                  <c:v>-0.12987892547857854</c:v>
                </c:pt>
                <c:pt idx="3">
                  <c:v>5.224311118919573E-2</c:v>
                </c:pt>
                <c:pt idx="4">
                  <c:v>-0.17276529159915061</c:v>
                </c:pt>
                <c:pt idx="5">
                  <c:v>-8.1981249939274276E-2</c:v>
                </c:pt>
                <c:pt idx="6">
                  <c:v>-8.7308776944742497E-2</c:v>
                </c:pt>
                <c:pt idx="7">
                  <c:v>-0.25773279937223853</c:v>
                </c:pt>
                <c:pt idx="8">
                  <c:v>-0.16252665411566641</c:v>
                </c:pt>
                <c:pt idx="9">
                  <c:v>-0.18492322061383304</c:v>
                </c:pt>
                <c:pt idx="10">
                  <c:v>-0.15679748688309511</c:v>
                </c:pt>
                <c:pt idx="11">
                  <c:v>7.2350809688294798E-2</c:v>
                </c:pt>
                <c:pt idx="12">
                  <c:v>-3.5070628265821566E-2</c:v>
                </c:pt>
                <c:pt idx="13">
                  <c:v>-2.8991397026922758E-2</c:v>
                </c:pt>
                <c:pt idx="14">
                  <c:v>-0.10982821147712943</c:v>
                </c:pt>
                <c:pt idx="15">
                  <c:v>-0.19056361881350944</c:v>
                </c:pt>
                <c:pt idx="16">
                  <c:v>-0.14913287283157359</c:v>
                </c:pt>
                <c:pt idx="17">
                  <c:v>-0.1056041834678811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AAA6-4896-949E-D309201AB3DD}"/>
            </c:ext>
          </c:extLst>
        </c:ser>
        <c:ser>
          <c:idx val="11"/>
          <c:order val="11"/>
          <c:tx>
            <c:strRef>
              <c:f>'25. PEN en % PIB'!$A$66</c:f>
              <c:strCache>
                <c:ptCount val="1"/>
                <c:pt idx="0">
                  <c:v>États-Unis</c:v>
                </c:pt>
              </c:strCache>
            </c:strRef>
          </c:tx>
          <c:spPr>
            <a:ln w="28575" cap="rnd">
              <a:solidFill>
                <a:srgbClr val="0070C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'25. PEN en % PIB'!$B$54:$S$54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'25. PEN en % PIB'!$B$66:$S$66</c:f>
              <c:numCache>
                <c:formatCode>0.00%</c:formatCode>
                <c:ptCount val="18"/>
                <c:pt idx="0">
                  <c:v>-0.14248305869889644</c:v>
                </c:pt>
                <c:pt idx="1">
                  <c:v>-0.13085341547943069</c:v>
                </c:pt>
                <c:pt idx="2">
                  <c:v>-8.8352079169018341E-2</c:v>
                </c:pt>
                <c:pt idx="3">
                  <c:v>-0.27045800467014708</c:v>
                </c:pt>
                <c:pt idx="4">
                  <c:v>-0.18144294594362423</c:v>
                </c:pt>
                <c:pt idx="5">
                  <c:v>-0.16685998592129031</c:v>
                </c:pt>
                <c:pt idx="6">
                  <c:v>-0.28555742832779729</c:v>
                </c:pt>
                <c:pt idx="7">
                  <c:v>-0.28113337886313</c:v>
                </c:pt>
                <c:pt idx="8">
                  <c:v>-0.32319149579097095</c:v>
                </c:pt>
                <c:pt idx="9">
                  <c:v>-0.40005228021393191</c:v>
                </c:pt>
                <c:pt idx="10">
                  <c:v>-0.41692075740214546</c:v>
                </c:pt>
                <c:pt idx="11">
                  <c:v>-0.44174073231241107</c:v>
                </c:pt>
                <c:pt idx="12">
                  <c:v>-0.40204255693418739</c:v>
                </c:pt>
                <c:pt idx="13">
                  <c:v>-0.47707519611364863</c:v>
                </c:pt>
                <c:pt idx="14">
                  <c:v>-0.54502022990284593</c:v>
                </c:pt>
                <c:pt idx="15">
                  <c:v>-0.69834327930813234</c:v>
                </c:pt>
                <c:pt idx="16">
                  <c:v>-0.77736369848009645</c:v>
                </c:pt>
                <c:pt idx="17">
                  <c:v>-0.63292384145992253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AAA6-4896-949E-D309201AB3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84960400"/>
        <c:axId val="1"/>
      </c:lineChart>
      <c:catAx>
        <c:axId val="1584960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8496040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Parts de marché des exportations de biens et services en valeur, en % du commerce mondial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'26. X-Partsdemarché_Vol'!$A$9</c:f>
              <c:strCache>
                <c:ptCount val="1"/>
                <c:pt idx="0">
                  <c:v>Canada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'26. X-Partsdemarché_Vol'!$B$8:$AJ$8</c:f>
              <c:strCache>
                <c:ptCount val="3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2024p</c:v>
                </c:pt>
              </c:strCache>
            </c:strRef>
          </c:cat>
          <c:val>
            <c:numRef>
              <c:f>'26. X-Partsdemarché_Vol'!$B$9:$AJ$9</c:f>
              <c:numCache>
                <c:formatCode>General</c:formatCode>
                <c:ptCount val="35"/>
                <c:pt idx="0">
                  <c:v>3.5921969487117398</c:v>
                </c:pt>
                <c:pt idx="1">
                  <c:v>3.41053313792679</c:v>
                </c:pt>
                <c:pt idx="2">
                  <c:v>3.2782311425882198</c:v>
                </c:pt>
                <c:pt idx="3">
                  <c:v>3.5658488081456898</c:v>
                </c:pt>
                <c:pt idx="4">
                  <c:v>3.5839829538709602</c:v>
                </c:pt>
                <c:pt idx="5">
                  <c:v>3.4740391508720601</c:v>
                </c:pt>
                <c:pt idx="6">
                  <c:v>3.5294830017166898</c:v>
                </c:pt>
                <c:pt idx="7">
                  <c:v>3.6341123648702398</c:v>
                </c:pt>
                <c:pt idx="8">
                  <c:v>3.7522817881085802</c:v>
                </c:pt>
                <c:pt idx="9">
                  <c:v>4.0518087580475104</c:v>
                </c:pt>
                <c:pt idx="10">
                  <c:v>4.2117009734710997</c:v>
                </c:pt>
                <c:pt idx="11">
                  <c:v>4.0994913650073199</c:v>
                </c:pt>
                <c:pt idx="12">
                  <c:v>3.8300980087779499</c:v>
                </c:pt>
                <c:pt idx="13">
                  <c:v>3.5814424269400398</c:v>
                </c:pt>
                <c:pt idx="14">
                  <c:v>3.4158498259107102</c:v>
                </c:pt>
                <c:pt idx="15">
                  <c:v>3.3854186908809001</c:v>
                </c:pt>
                <c:pt idx="16">
                  <c:v>3.1738933556099602</c:v>
                </c:pt>
                <c:pt idx="17">
                  <c:v>2.9354370316869298</c:v>
                </c:pt>
                <c:pt idx="18">
                  <c:v>2.7289301033496001</c:v>
                </c:pt>
                <c:pt idx="19">
                  <c:v>2.4925800533095201</c:v>
                </c:pt>
                <c:pt idx="20">
                  <c:v>2.50893803044714</c:v>
                </c:pt>
                <c:pt idx="21">
                  <c:v>2.45604961734014</c:v>
                </c:pt>
                <c:pt idx="22">
                  <c:v>2.4480473554886899</c:v>
                </c:pt>
                <c:pt idx="23">
                  <c:v>2.40054614602075</c:v>
                </c:pt>
                <c:pt idx="24">
                  <c:v>2.4128313949481699</c:v>
                </c:pt>
                <c:pt idx="25">
                  <c:v>2.3476982881907</c:v>
                </c:pt>
                <c:pt idx="26">
                  <c:v>2.3206880206248299</c:v>
                </c:pt>
                <c:pt idx="27">
                  <c:v>2.2673342667378802</c:v>
                </c:pt>
                <c:pt idx="28">
                  <c:v>2.2223528807131099</c:v>
                </c:pt>
                <c:pt idx="29">
                  <c:v>2.2857899872264298</c:v>
                </c:pt>
                <c:pt idx="30">
                  <c:v>2.19361722856363</c:v>
                </c:pt>
                <c:pt idx="31">
                  <c:v>2.2275352549348599</c:v>
                </c:pt>
                <c:pt idx="32">
                  <c:v>2.3322637004515601</c:v>
                </c:pt>
                <c:pt idx="33">
                  <c:v>2.2162213226711902</c:v>
                </c:pt>
                <c:pt idx="34">
                  <c:v>2.16039637088255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0A-4F21-BF23-5742E0EC404E}"/>
            </c:ext>
          </c:extLst>
        </c:ser>
        <c:ser>
          <c:idx val="1"/>
          <c:order val="1"/>
          <c:tx>
            <c:strRef>
              <c:f>'26. X-Partsdemarché_Vol'!$A$10</c:f>
              <c:strCache>
                <c:ptCount val="1"/>
                <c:pt idx="0">
                  <c:v>France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'26. X-Partsdemarché_Vol'!$B$8:$AJ$8</c:f>
              <c:strCache>
                <c:ptCount val="3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2024p</c:v>
                </c:pt>
              </c:strCache>
            </c:strRef>
          </c:cat>
          <c:val>
            <c:numRef>
              <c:f>'26. X-Partsdemarché_Vol'!$B$10:$AJ$10</c:f>
              <c:numCache>
                <c:formatCode>General</c:formatCode>
                <c:ptCount val="35"/>
                <c:pt idx="0">
                  <c:v>6.4249833670531302</c:v>
                </c:pt>
                <c:pt idx="1">
                  <c:v>6.2190373743949099</c:v>
                </c:pt>
                <c:pt idx="2">
                  <c:v>6.29815481653376</c:v>
                </c:pt>
                <c:pt idx="3">
                  <c:v>5.7994720121202903</c:v>
                </c:pt>
                <c:pt idx="4">
                  <c:v>5.7006748167851899</c:v>
                </c:pt>
                <c:pt idx="5">
                  <c:v>5.7727559510801196</c:v>
                </c:pt>
                <c:pt idx="6">
                  <c:v>5.5923217366250997</c:v>
                </c:pt>
                <c:pt idx="7">
                  <c:v>5.4054897122502403</c:v>
                </c:pt>
                <c:pt idx="8">
                  <c:v>5.8193719074992698</c:v>
                </c:pt>
                <c:pt idx="9">
                  <c:v>5.5419325571814699</c:v>
                </c:pt>
                <c:pt idx="10">
                  <c:v>5.0013372916313097</c:v>
                </c:pt>
                <c:pt idx="11">
                  <c:v>5.15129342825945</c:v>
                </c:pt>
                <c:pt idx="12">
                  <c:v>5.1993520190362803</c:v>
                </c:pt>
                <c:pt idx="13">
                  <c:v>5.2326436889570598</c:v>
                </c:pt>
                <c:pt idx="14">
                  <c:v>4.97695954155152</c:v>
                </c:pt>
                <c:pt idx="15">
                  <c:v>4.6388282490724002</c:v>
                </c:pt>
                <c:pt idx="16">
                  <c:v>4.4117795179473998</c:v>
                </c:pt>
                <c:pt idx="17">
                  <c:v>4.3254569613703397</c:v>
                </c:pt>
                <c:pt idx="18">
                  <c:v>4.1859470731661297</c:v>
                </c:pt>
                <c:pt idx="19">
                  <c:v>4.2453521072449396</c:v>
                </c:pt>
                <c:pt idx="20">
                  <c:v>3.7595967170531401</c:v>
                </c:pt>
                <c:pt idx="21">
                  <c:v>3.6299169449433899</c:v>
                </c:pt>
                <c:pt idx="22">
                  <c:v>3.4622736879123499</c:v>
                </c:pt>
                <c:pt idx="23">
                  <c:v>3.5441144800133202</c:v>
                </c:pt>
                <c:pt idx="24">
                  <c:v>3.57343433458708</c:v>
                </c:pt>
                <c:pt idx="25">
                  <c:v>3.5328129693097501</c:v>
                </c:pt>
                <c:pt idx="26">
                  <c:v>3.6019563632418201</c:v>
                </c:pt>
                <c:pt idx="27">
                  <c:v>3.51102701897402</c:v>
                </c:pt>
                <c:pt idx="28">
                  <c:v>3.5317986923829499</c:v>
                </c:pt>
                <c:pt idx="29">
                  <c:v>3.4991177490484699</c:v>
                </c:pt>
                <c:pt idx="30">
                  <c:v>3.2337530358245399</c:v>
                </c:pt>
                <c:pt idx="31">
                  <c:v>3.1899249782435</c:v>
                </c:pt>
                <c:pt idx="32">
                  <c:v>3.10752319449597</c:v>
                </c:pt>
                <c:pt idx="33">
                  <c:v>3.17902213945478</c:v>
                </c:pt>
                <c:pt idx="34">
                  <c:v>3.1660392843475602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0A-4F21-BF23-5742E0EC404E}"/>
            </c:ext>
          </c:extLst>
        </c:ser>
        <c:ser>
          <c:idx val="2"/>
          <c:order val="2"/>
          <c:tx>
            <c:strRef>
              <c:f>'26. X-Partsdemarché_Vol'!$A$11</c:f>
              <c:strCache>
                <c:ptCount val="1"/>
                <c:pt idx="0">
                  <c:v>Allemagne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'26. X-Partsdemarché_Vol'!$B$8:$AJ$8</c:f>
              <c:strCache>
                <c:ptCount val="3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2024p</c:v>
                </c:pt>
              </c:strCache>
            </c:strRef>
          </c:cat>
          <c:val>
            <c:numRef>
              <c:f>'26. X-Partsdemarché_Vol'!$B$11:$AJ$11</c:f>
              <c:numCache>
                <c:formatCode>General</c:formatCode>
                <c:ptCount val="35"/>
                <c:pt idx="0">
                  <c:v>9.75649261716217</c:v>
                </c:pt>
                <c:pt idx="1">
                  <c:v>10.203903540245101</c:v>
                </c:pt>
                <c:pt idx="2">
                  <c:v>9.9499578876838299</c:v>
                </c:pt>
                <c:pt idx="3">
                  <c:v>8.8679659584700392</c:v>
                </c:pt>
                <c:pt idx="4">
                  <c:v>8.7840443794307994</c:v>
                </c:pt>
                <c:pt idx="5">
                  <c:v>9.0368555883191206</c:v>
                </c:pt>
                <c:pt idx="6">
                  <c:v>8.6311354317435693</c:v>
                </c:pt>
                <c:pt idx="7">
                  <c:v>8.1881904204442009</c:v>
                </c:pt>
                <c:pt idx="8">
                  <c:v>8.7297612781680005</c:v>
                </c:pt>
                <c:pt idx="9">
                  <c:v>8.3973753997894001</c:v>
                </c:pt>
                <c:pt idx="10">
                  <c:v>7.6764948545587997</c:v>
                </c:pt>
                <c:pt idx="11">
                  <c:v>8.2156473533910894</c:v>
                </c:pt>
                <c:pt idx="12">
                  <c:v>8.5383940639355504</c:v>
                </c:pt>
                <c:pt idx="13">
                  <c:v>8.91488986581947</c:v>
                </c:pt>
                <c:pt idx="14">
                  <c:v>8.8870629925178495</c:v>
                </c:pt>
                <c:pt idx="15">
                  <c:v>8.4437775563601303</c:v>
                </c:pt>
                <c:pt idx="16">
                  <c:v>8.43003931735905</c:v>
                </c:pt>
                <c:pt idx="17">
                  <c:v>8.6779642528682803</c:v>
                </c:pt>
                <c:pt idx="18">
                  <c:v>8.3104716368074403</c:v>
                </c:pt>
                <c:pt idx="19">
                  <c:v>8.1980489365472504</c:v>
                </c:pt>
                <c:pt idx="20">
                  <c:v>7.64138058895404</c:v>
                </c:pt>
                <c:pt idx="21">
                  <c:v>7.5076548724750696</c:v>
                </c:pt>
                <c:pt idx="22">
                  <c:v>7.2246679969055201</c:v>
                </c:pt>
                <c:pt idx="23">
                  <c:v>7.2944704111868299</c:v>
                </c:pt>
                <c:pt idx="24">
                  <c:v>7.4846893808364499</c:v>
                </c:pt>
                <c:pt idx="25">
                  <c:v>7.4346457709334697</c:v>
                </c:pt>
                <c:pt idx="26">
                  <c:v>7.6711492990602101</c:v>
                </c:pt>
                <c:pt idx="27">
                  <c:v>7.6138532277481303</c:v>
                </c:pt>
                <c:pt idx="28">
                  <c:v>7.5232322745849203</c:v>
                </c:pt>
                <c:pt idx="29">
                  <c:v>7.3829631801055502</c:v>
                </c:pt>
                <c:pt idx="30">
                  <c:v>7.4578792289557798</c:v>
                </c:pt>
                <c:pt idx="31">
                  <c:v>7.1717907231370202</c:v>
                </c:pt>
                <c:pt idx="32">
                  <c:v>6.6085214447124496</c:v>
                </c:pt>
                <c:pt idx="33">
                  <c:v>6.7704614218084203</c:v>
                </c:pt>
                <c:pt idx="34">
                  <c:v>6.7152588563321398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60A-4F21-BF23-5742E0EC404E}"/>
            </c:ext>
          </c:extLst>
        </c:ser>
        <c:ser>
          <c:idx val="3"/>
          <c:order val="3"/>
          <c:tx>
            <c:strRef>
              <c:f>'26. X-Partsdemarché_Vol'!$A$12</c:f>
              <c:strCache>
                <c:ptCount val="1"/>
                <c:pt idx="0">
                  <c:v>Italie</c:v>
                </c:pt>
              </c:strCache>
            </c:strRef>
          </c:tx>
          <c:spPr>
            <a:ln w="28575" cap="rnd">
              <a:solidFill>
                <a:srgbClr val="9966FF"/>
              </a:solidFill>
              <a:round/>
            </a:ln>
            <a:effectLst/>
          </c:spPr>
          <c:marker>
            <c:symbol val="none"/>
          </c:marker>
          <c:cat>
            <c:strRef>
              <c:f>'26. X-Partsdemarché_Vol'!$B$8:$AJ$8</c:f>
              <c:strCache>
                <c:ptCount val="3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2024p</c:v>
                </c:pt>
              </c:strCache>
            </c:strRef>
          </c:cat>
          <c:val>
            <c:numRef>
              <c:f>'26. X-Partsdemarché_Vol'!$B$12:$AJ$12</c:f>
              <c:numCache>
                <c:formatCode>General</c:formatCode>
                <c:ptCount val="35"/>
                <c:pt idx="0">
                  <c:v>5.2037967014467501</c:v>
                </c:pt>
                <c:pt idx="1">
                  <c:v>4.8770359305514397</c:v>
                </c:pt>
                <c:pt idx="2">
                  <c:v>4.8640765307581999</c:v>
                </c:pt>
                <c:pt idx="3">
                  <c:v>4.5794119009356997</c:v>
                </c:pt>
                <c:pt idx="4">
                  <c:v>4.5507336878690898</c:v>
                </c:pt>
                <c:pt idx="5">
                  <c:v>4.6264040063255596</c:v>
                </c:pt>
                <c:pt idx="6">
                  <c:v>4.6870985374422602</c:v>
                </c:pt>
                <c:pt idx="7">
                  <c:v>4.3661729750116596</c:v>
                </c:pt>
                <c:pt idx="8">
                  <c:v>4.5088560157856703</c:v>
                </c:pt>
                <c:pt idx="9">
                  <c:v>4.1263294850929197</c:v>
                </c:pt>
                <c:pt idx="10">
                  <c:v>3.76502924822144</c:v>
                </c:pt>
                <c:pt idx="11">
                  <c:v>3.9538467999173901</c:v>
                </c:pt>
                <c:pt idx="12">
                  <c:v>3.9225421125031201</c:v>
                </c:pt>
                <c:pt idx="13">
                  <c:v>3.9800243987794</c:v>
                </c:pt>
                <c:pt idx="14">
                  <c:v>3.8388622819978901</c:v>
                </c:pt>
                <c:pt idx="15">
                  <c:v>3.5861249982772301</c:v>
                </c:pt>
                <c:pt idx="16">
                  <c:v>3.4848373380268298</c:v>
                </c:pt>
                <c:pt idx="17">
                  <c:v>3.5265676993225701</c:v>
                </c:pt>
                <c:pt idx="18">
                  <c:v>3.2773913128374099</c:v>
                </c:pt>
                <c:pt idx="19">
                  <c:v>3.1113678247276502</c:v>
                </c:pt>
                <c:pt idx="20">
                  <c:v>2.8326108091795601</c:v>
                </c:pt>
                <c:pt idx="21">
                  <c:v>2.7617285566870402</c:v>
                </c:pt>
                <c:pt idx="22">
                  <c:v>2.61619968728494</c:v>
                </c:pt>
                <c:pt idx="23">
                  <c:v>2.63501377082761</c:v>
                </c:pt>
                <c:pt idx="24">
                  <c:v>2.6479041069432898</c:v>
                </c:pt>
                <c:pt idx="25">
                  <c:v>2.5790312249552598</c:v>
                </c:pt>
                <c:pt idx="26">
                  <c:v>2.6522132685665598</c:v>
                </c:pt>
                <c:pt idx="27">
                  <c:v>2.64605514046759</c:v>
                </c:pt>
                <c:pt idx="28">
                  <c:v>2.6134253717856302</c:v>
                </c:pt>
                <c:pt idx="29">
                  <c:v>2.5814961241220402</c:v>
                </c:pt>
                <c:pt idx="30">
                  <c:v>2.4800041939765198</c:v>
                </c:pt>
                <c:pt idx="31">
                  <c:v>2.4747062358430898</c:v>
                </c:pt>
                <c:pt idx="32">
                  <c:v>2.4133608978808399</c:v>
                </c:pt>
                <c:pt idx="33">
                  <c:v>2.5276402881210198</c:v>
                </c:pt>
                <c:pt idx="34">
                  <c:v>2.5279771629264598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60A-4F21-BF23-5742E0EC404E}"/>
            </c:ext>
          </c:extLst>
        </c:ser>
        <c:ser>
          <c:idx val="4"/>
          <c:order val="4"/>
          <c:tx>
            <c:strRef>
              <c:f>'26. X-Partsdemarché_Vol'!$A$13</c:f>
              <c:strCache>
                <c:ptCount val="1"/>
                <c:pt idx="0">
                  <c:v>Japon</c:v>
                </c:pt>
              </c:strCache>
            </c:strRef>
          </c:tx>
          <c:spPr>
            <a:ln w="28575" cap="rnd">
              <a:solidFill>
                <a:srgbClr val="00CC99"/>
              </a:solidFill>
              <a:round/>
            </a:ln>
            <a:effectLst/>
          </c:spPr>
          <c:marker>
            <c:symbol val="none"/>
          </c:marker>
          <c:cat>
            <c:strRef>
              <c:f>'26. X-Partsdemarché_Vol'!$B$8:$AJ$8</c:f>
              <c:strCache>
                <c:ptCount val="3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2024p</c:v>
                </c:pt>
              </c:strCache>
            </c:strRef>
          </c:cat>
          <c:val>
            <c:numRef>
              <c:f>'26. X-Partsdemarché_Vol'!$B$13:$AJ$13</c:f>
              <c:numCache>
                <c:formatCode>General</c:formatCode>
                <c:ptCount val="35"/>
                <c:pt idx="0">
                  <c:v>7.77737497500154</c:v>
                </c:pt>
                <c:pt idx="1">
                  <c:v>8.0955901798730707</c:v>
                </c:pt>
                <c:pt idx="2">
                  <c:v>8.0255407727037191</c:v>
                </c:pt>
                <c:pt idx="3">
                  <c:v>8.5649096402967206</c:v>
                </c:pt>
                <c:pt idx="4">
                  <c:v>8.3595918200034696</c:v>
                </c:pt>
                <c:pt idx="5">
                  <c:v>7.7835756647804999</c:v>
                </c:pt>
                <c:pt idx="6">
                  <c:v>6.9196421619269497</c:v>
                </c:pt>
                <c:pt idx="7">
                  <c:v>6.7897036227759298</c:v>
                </c:pt>
                <c:pt idx="8">
                  <c:v>6.2963186322546498</c:v>
                </c:pt>
                <c:pt idx="9">
                  <c:v>6.5012731041096803</c:v>
                </c:pt>
                <c:pt idx="10">
                  <c:v>6.6473974206472901</c:v>
                </c:pt>
                <c:pt idx="11">
                  <c:v>5.8196139647298697</c:v>
                </c:pt>
                <c:pt idx="12">
                  <c:v>5.7174480125051996</c:v>
                </c:pt>
                <c:pt idx="13">
                  <c:v>5.6161687900675696</c:v>
                </c:pt>
                <c:pt idx="14">
                  <c:v>5.5771668956871299</c:v>
                </c:pt>
                <c:pt idx="15">
                  <c:v>5.2262703008298503</c:v>
                </c:pt>
                <c:pt idx="16">
                  <c:v>4.8907985186023897</c:v>
                </c:pt>
                <c:pt idx="17">
                  <c:v>4.6156737680020496</c:v>
                </c:pt>
                <c:pt idx="18">
                  <c:v>4.4679287106774099</c:v>
                </c:pt>
                <c:pt idx="19">
                  <c:v>4.1520863830148702</c:v>
                </c:pt>
                <c:pt idx="20">
                  <c:v>4.5749125453354704</c:v>
                </c:pt>
                <c:pt idx="21">
                  <c:v>4.1214483301769302</c:v>
                </c:pt>
                <c:pt idx="22">
                  <c:v>3.9881631007909002</c:v>
                </c:pt>
                <c:pt idx="23">
                  <c:v>3.5262593497429102</c:v>
                </c:pt>
                <c:pt idx="24">
                  <c:v>3.59536543568163</c:v>
                </c:pt>
                <c:pt idx="25">
                  <c:v>3.6677234877661302</c:v>
                </c:pt>
                <c:pt idx="26">
                  <c:v>3.87673446429209</c:v>
                </c:pt>
                <c:pt idx="27">
                  <c:v>3.7891319241447299</c:v>
                </c:pt>
                <c:pt idx="28">
                  <c:v>3.6800994407046699</c:v>
                </c:pt>
                <c:pt idx="29">
                  <c:v>3.6205052908327802</c:v>
                </c:pt>
                <c:pt idx="30">
                  <c:v>3.52282705910052</c:v>
                </c:pt>
                <c:pt idx="31">
                  <c:v>3.28848614844655</c:v>
                </c:pt>
                <c:pt idx="32">
                  <c:v>2.9573853719383201</c:v>
                </c:pt>
                <c:pt idx="33">
                  <c:v>2.86557675215577</c:v>
                </c:pt>
                <c:pt idx="34">
                  <c:v>2.8194020871932799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60A-4F21-BF23-5742E0EC404E}"/>
            </c:ext>
          </c:extLst>
        </c:ser>
        <c:ser>
          <c:idx val="5"/>
          <c:order val="5"/>
          <c:tx>
            <c:strRef>
              <c:f>'26. X-Partsdemarché_Vol'!$A$14</c:f>
              <c:strCache>
                <c:ptCount val="1"/>
                <c:pt idx="0">
                  <c:v>Pays-Bas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strRef>
              <c:f>'26. X-Partsdemarché_Vol'!$B$8:$AJ$8</c:f>
              <c:strCache>
                <c:ptCount val="3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2024p</c:v>
                </c:pt>
              </c:strCache>
            </c:strRef>
          </c:cat>
          <c:val>
            <c:numRef>
              <c:f>'26. X-Partsdemarché_Vol'!$B$14:$AJ$14</c:f>
              <c:numCache>
                <c:formatCode>General</c:formatCode>
                <c:ptCount val="35"/>
                <c:pt idx="0">
                  <c:v>4.1700780854255601</c:v>
                </c:pt>
                <c:pt idx="1">
                  <c:v>4.1389410734405603</c:v>
                </c:pt>
                <c:pt idx="2">
                  <c:v>4.0895169337557702</c:v>
                </c:pt>
                <c:pt idx="3">
                  <c:v>3.9357137801561302</c:v>
                </c:pt>
                <c:pt idx="4">
                  <c:v>3.9322183965057298</c:v>
                </c:pt>
                <c:pt idx="5">
                  <c:v>4.1172821412334102</c:v>
                </c:pt>
                <c:pt idx="6">
                  <c:v>3.8919514941089401</c:v>
                </c:pt>
                <c:pt idx="7">
                  <c:v>3.6784645878375701</c:v>
                </c:pt>
                <c:pt idx="8">
                  <c:v>3.8509344472529201</c:v>
                </c:pt>
                <c:pt idx="9">
                  <c:v>3.8148812773163501</c:v>
                </c:pt>
                <c:pt idx="10">
                  <c:v>3.5200282607614901</c:v>
                </c:pt>
                <c:pt idx="11">
                  <c:v>3.6079038707168101</c:v>
                </c:pt>
                <c:pt idx="12">
                  <c:v>3.57880440841853</c:v>
                </c:pt>
                <c:pt idx="13">
                  <c:v>3.7339822819287298</c:v>
                </c:pt>
                <c:pt idx="14">
                  <c:v>3.6575874950376801</c:v>
                </c:pt>
                <c:pt idx="15">
                  <c:v>3.5079988868026901</c:v>
                </c:pt>
                <c:pt idx="16">
                  <c:v>3.40148139582349</c:v>
                </c:pt>
                <c:pt idx="17">
                  <c:v>3.4015970299824199</c:v>
                </c:pt>
                <c:pt idx="18">
                  <c:v>3.3766038386692299</c:v>
                </c:pt>
                <c:pt idx="19">
                  <c:v>3.4477687163441</c:v>
                </c:pt>
                <c:pt idx="20">
                  <c:v>3.1422667134964701</c:v>
                </c:pt>
                <c:pt idx="21">
                  <c:v>3.0489536122657901</c:v>
                </c:pt>
                <c:pt idx="22">
                  <c:v>2.9423653210094498</c:v>
                </c:pt>
                <c:pt idx="23">
                  <c:v>3.0017346896327899</c:v>
                </c:pt>
                <c:pt idx="24">
                  <c:v>3.0241471685813601</c:v>
                </c:pt>
                <c:pt idx="25">
                  <c:v>2.9934248831832502</c:v>
                </c:pt>
                <c:pt idx="26">
                  <c:v>3.0022451433170301</c:v>
                </c:pt>
                <c:pt idx="27">
                  <c:v>3.0360850013915499</c:v>
                </c:pt>
                <c:pt idx="28">
                  <c:v>3.0842391539573701</c:v>
                </c:pt>
                <c:pt idx="29">
                  <c:v>3.0424217037110401</c:v>
                </c:pt>
                <c:pt idx="30">
                  <c:v>3.19426108319528</c:v>
                </c:pt>
                <c:pt idx="31">
                  <c:v>3.0224246964907602</c:v>
                </c:pt>
                <c:pt idx="32">
                  <c:v>2.9582115348592</c:v>
                </c:pt>
                <c:pt idx="33">
                  <c:v>2.9903068315425601</c:v>
                </c:pt>
                <c:pt idx="34">
                  <c:v>2.9378663648235999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60A-4F21-BF23-5742E0EC404E}"/>
            </c:ext>
          </c:extLst>
        </c:ser>
        <c:ser>
          <c:idx val="6"/>
          <c:order val="6"/>
          <c:tx>
            <c:strRef>
              <c:f>'26. X-Partsdemarché_Vol'!$A$15</c:f>
              <c:strCache>
                <c:ptCount val="1"/>
                <c:pt idx="0">
                  <c:v>Espagne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'26. X-Partsdemarché_Vol'!$B$8:$AJ$8</c:f>
              <c:strCache>
                <c:ptCount val="3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2024p</c:v>
                </c:pt>
              </c:strCache>
            </c:strRef>
          </c:cat>
          <c:val>
            <c:numRef>
              <c:f>'26. X-Partsdemarché_Vol'!$B$15:$AJ$15</c:f>
              <c:numCache>
                <c:formatCode>General</c:formatCode>
                <c:ptCount val="35"/>
                <c:pt idx="0">
                  <c:v>2.0294649077503899</c:v>
                </c:pt>
                <c:pt idx="1">
                  <c:v>2.0827185996630901</c:v>
                </c:pt>
                <c:pt idx="2">
                  <c:v>2.1568800956926002</c:v>
                </c:pt>
                <c:pt idx="3">
                  <c:v>1.9681571371711499</c:v>
                </c:pt>
                <c:pt idx="4">
                  <c:v>2.0369872424384701</c:v>
                </c:pt>
                <c:pt idx="5">
                  <c:v>2.1311390345774299</c:v>
                </c:pt>
                <c:pt idx="6">
                  <c:v>2.2318013939874501</c:v>
                </c:pt>
                <c:pt idx="7">
                  <c:v>2.2027532394004798</c:v>
                </c:pt>
                <c:pt idx="8">
                  <c:v>2.3927199427038599</c:v>
                </c:pt>
                <c:pt idx="9">
                  <c:v>2.3878449056091902</c:v>
                </c:pt>
                <c:pt idx="10">
                  <c:v>2.1827936612584402</c:v>
                </c:pt>
                <c:pt idx="11">
                  <c:v>2.30909713942133</c:v>
                </c:pt>
                <c:pt idx="12">
                  <c:v>2.3621082989626099</c:v>
                </c:pt>
                <c:pt idx="13">
                  <c:v>2.5183411744115101</c:v>
                </c:pt>
                <c:pt idx="14">
                  <c:v>2.4188739302378601</c:v>
                </c:pt>
                <c:pt idx="15">
                  <c:v>2.2557389707886699</c:v>
                </c:pt>
                <c:pt idx="16">
                  <c:v>2.16044486153696</c:v>
                </c:pt>
                <c:pt idx="17">
                  <c:v>2.2311305117954001</c:v>
                </c:pt>
                <c:pt idx="18">
                  <c:v>2.12337546522257</c:v>
                </c:pt>
                <c:pt idx="19">
                  <c:v>2.17380229510277</c:v>
                </c:pt>
                <c:pt idx="20">
                  <c:v>1.9608781383768901</c:v>
                </c:pt>
                <c:pt idx="21">
                  <c:v>1.95177444698258</c:v>
                </c:pt>
                <c:pt idx="22">
                  <c:v>1.8388791703652301</c:v>
                </c:pt>
                <c:pt idx="23">
                  <c:v>1.91341214452874</c:v>
                </c:pt>
                <c:pt idx="24">
                  <c:v>1.9310851801367701</c:v>
                </c:pt>
                <c:pt idx="25">
                  <c:v>1.9019270089276601</c:v>
                </c:pt>
                <c:pt idx="26">
                  <c:v>2.01179801315822</c:v>
                </c:pt>
                <c:pt idx="27">
                  <c:v>2.0134418508406799</c:v>
                </c:pt>
                <c:pt idx="28">
                  <c:v>1.9910917080293999</c:v>
                </c:pt>
                <c:pt idx="29">
                  <c:v>1.9721814518030401</c:v>
                </c:pt>
                <c:pt idx="30">
                  <c:v>1.7556616571961501</c:v>
                </c:pt>
                <c:pt idx="31">
                  <c:v>1.7901419448106499</c:v>
                </c:pt>
                <c:pt idx="32">
                  <c:v>1.8719835022115801</c:v>
                </c:pt>
                <c:pt idx="33">
                  <c:v>2.0511410268221599</c:v>
                </c:pt>
                <c:pt idx="34">
                  <c:v>2.0613964225735701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60A-4F21-BF23-5742E0EC404E}"/>
            </c:ext>
          </c:extLst>
        </c:ser>
        <c:ser>
          <c:idx val="7"/>
          <c:order val="7"/>
          <c:tx>
            <c:strRef>
              <c:f>'26. X-Partsdemarché_Vol'!$A$16</c:f>
              <c:strCache>
                <c:ptCount val="1"/>
                <c:pt idx="0">
                  <c:v>Suède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'26. X-Partsdemarché_Vol'!$B$8:$AJ$8</c:f>
              <c:strCache>
                <c:ptCount val="3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2024p</c:v>
                </c:pt>
              </c:strCache>
            </c:strRef>
          </c:cat>
          <c:val>
            <c:numRef>
              <c:f>'26. X-Partsdemarché_Vol'!$B$16:$AJ$16</c:f>
              <c:numCache>
                <c:formatCode>General</c:formatCode>
                <c:ptCount val="35"/>
                <c:pt idx="0">
                  <c:v>1.75374024218652</c:v>
                </c:pt>
                <c:pt idx="1">
                  <c:v>1.63563729817369</c:v>
                </c:pt>
                <c:pt idx="2">
                  <c:v>1.55325847443498</c:v>
                </c:pt>
                <c:pt idx="3">
                  <c:v>1.36547088280139</c:v>
                </c:pt>
                <c:pt idx="4">
                  <c:v>1.4472333185783299</c:v>
                </c:pt>
                <c:pt idx="5">
                  <c:v>1.5760241055498601</c:v>
                </c:pt>
                <c:pt idx="6">
                  <c:v>1.5851023967748299</c:v>
                </c:pt>
                <c:pt idx="7">
                  <c:v>1.5308873399688301</c:v>
                </c:pt>
                <c:pt idx="8">
                  <c:v>1.6051433432231801</c:v>
                </c:pt>
                <c:pt idx="9">
                  <c:v>1.5659015238940599</c:v>
                </c:pt>
                <c:pt idx="10">
                  <c:v>1.45627611011985</c:v>
                </c:pt>
                <c:pt idx="11">
                  <c:v>1.37620741914198</c:v>
                </c:pt>
                <c:pt idx="12">
                  <c:v>1.39208789335899</c:v>
                </c:pt>
                <c:pt idx="13">
                  <c:v>1.47014740363439</c:v>
                </c:pt>
                <c:pt idx="14">
                  <c:v>1.4607960770211099</c:v>
                </c:pt>
                <c:pt idx="15">
                  <c:v>1.3779270512141399</c:v>
                </c:pt>
                <c:pt idx="16">
                  <c:v>1.3668266006423</c:v>
                </c:pt>
                <c:pt idx="17">
                  <c:v>1.36721508303207</c:v>
                </c:pt>
                <c:pt idx="18">
                  <c:v>1.3012493594355901</c:v>
                </c:pt>
                <c:pt idx="19">
                  <c:v>1.2066175822278</c:v>
                </c:pt>
                <c:pt idx="20">
                  <c:v>1.1758163379862701</c:v>
                </c:pt>
                <c:pt idx="21">
                  <c:v>1.15948134651894</c:v>
                </c:pt>
                <c:pt idx="22">
                  <c:v>1.1009715145310099</c:v>
                </c:pt>
                <c:pt idx="23">
                  <c:v>1.0723254703157299</c:v>
                </c:pt>
                <c:pt idx="24">
                  <c:v>1.06564852430336</c:v>
                </c:pt>
                <c:pt idx="25">
                  <c:v>1.04658346250399</c:v>
                </c:pt>
                <c:pt idx="26">
                  <c:v>1.05784550901282</c:v>
                </c:pt>
                <c:pt idx="27">
                  <c:v>1.03458191950408</c:v>
                </c:pt>
                <c:pt idx="28">
                  <c:v>1.01399310892287</c:v>
                </c:pt>
                <c:pt idx="29">
                  <c:v>1.0371066595674601</c:v>
                </c:pt>
                <c:pt idx="30">
                  <c:v>1.07673291051619</c:v>
                </c:pt>
                <c:pt idx="31">
                  <c:v>1.0659260288386401</c:v>
                </c:pt>
                <c:pt idx="32">
                  <c:v>1.0027079196315101</c:v>
                </c:pt>
                <c:pt idx="33">
                  <c:v>1.0460929030336801</c:v>
                </c:pt>
                <c:pt idx="34">
                  <c:v>1.0487128589007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60A-4F21-BF23-5742E0EC404E}"/>
            </c:ext>
          </c:extLst>
        </c:ser>
        <c:ser>
          <c:idx val="8"/>
          <c:order val="8"/>
          <c:tx>
            <c:strRef>
              <c:f>'26. X-Partsdemarché_Vol'!$A$17</c:f>
              <c:strCache>
                <c:ptCount val="1"/>
                <c:pt idx="0">
                  <c:v>Royaume-Uni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'26. X-Partsdemarché_Vol'!$B$8:$AJ$8</c:f>
              <c:strCache>
                <c:ptCount val="3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2024p</c:v>
                </c:pt>
              </c:strCache>
            </c:strRef>
          </c:cat>
          <c:val>
            <c:numRef>
              <c:f>'26. X-Partsdemarché_Vol'!$B$17:$AJ$17</c:f>
              <c:numCache>
                <c:formatCode>General</c:formatCode>
                <c:ptCount val="35"/>
                <c:pt idx="0">
                  <c:v>6.1482433089209598</c:v>
                </c:pt>
                <c:pt idx="1">
                  <c:v>5.9167594977406299</c:v>
                </c:pt>
                <c:pt idx="2">
                  <c:v>5.7238985121893</c:v>
                </c:pt>
                <c:pt idx="3">
                  <c:v>5.5905961609566104</c:v>
                </c:pt>
                <c:pt idx="4">
                  <c:v>5.6393796084618302</c:v>
                </c:pt>
                <c:pt idx="5">
                  <c:v>5.5129700356377098</c:v>
                </c:pt>
                <c:pt idx="6">
                  <c:v>5.6616102085481996</c:v>
                </c:pt>
                <c:pt idx="7">
                  <c:v>5.8624265959063901</c:v>
                </c:pt>
                <c:pt idx="8">
                  <c:v>5.9816129729368397</c:v>
                </c:pt>
                <c:pt idx="9">
                  <c:v>5.8516303933529299</c:v>
                </c:pt>
                <c:pt idx="10">
                  <c:v>5.4686147516197003</c:v>
                </c:pt>
                <c:pt idx="11">
                  <c:v>5.5541481969373603</c:v>
                </c:pt>
                <c:pt idx="12">
                  <c:v>5.4982351238270102</c:v>
                </c:pt>
                <c:pt idx="13">
                  <c:v>5.34595804430813</c:v>
                </c:pt>
                <c:pt idx="14">
                  <c:v>5.1785846653089704</c:v>
                </c:pt>
                <c:pt idx="15">
                  <c:v>5.0117411325587202</c:v>
                </c:pt>
                <c:pt idx="16">
                  <c:v>5.0542746188950298</c:v>
                </c:pt>
                <c:pt idx="17">
                  <c:v>4.5809849636796303</c:v>
                </c:pt>
                <c:pt idx="18">
                  <c:v>4.0881530650563702</c:v>
                </c:pt>
                <c:pt idx="19">
                  <c:v>4.0901208218400802</c:v>
                </c:pt>
                <c:pt idx="20">
                  <c:v>3.7821833316253302</c:v>
                </c:pt>
                <c:pt idx="21">
                  <c:v>3.7043472182257502</c:v>
                </c:pt>
                <c:pt idx="22">
                  <c:v>3.6367658155543401</c:v>
                </c:pt>
                <c:pt idx="23">
                  <c:v>3.5876814617085899</c:v>
                </c:pt>
                <c:pt idx="24">
                  <c:v>3.6660031121374899</c:v>
                </c:pt>
                <c:pt idx="25">
                  <c:v>3.8369509147994498</c:v>
                </c:pt>
                <c:pt idx="26">
                  <c:v>3.7337593549845698</c:v>
                </c:pt>
                <c:pt idx="27">
                  <c:v>3.5992318081035402</c:v>
                </c:pt>
                <c:pt idx="28">
                  <c:v>3.5840206403010102</c:v>
                </c:pt>
                <c:pt idx="29">
                  <c:v>3.6192131792965498</c:v>
                </c:pt>
                <c:pt idx="30">
                  <c:v>3.5603274103013498</c:v>
                </c:pt>
                <c:pt idx="31">
                  <c:v>3.2357018656079299</c:v>
                </c:pt>
                <c:pt idx="32">
                  <c:v>3.2374892803136199</c:v>
                </c:pt>
                <c:pt idx="33">
                  <c:v>3.1764710553278199</c:v>
                </c:pt>
                <c:pt idx="34">
                  <c:v>3.0761776333894102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60A-4F21-BF23-5742E0EC404E}"/>
            </c:ext>
          </c:extLst>
        </c:ser>
        <c:ser>
          <c:idx val="9"/>
          <c:order val="9"/>
          <c:tx>
            <c:strRef>
              <c:f>'26. X-Partsdemarché_Vol'!$A$18</c:f>
              <c:strCache>
                <c:ptCount val="1"/>
                <c:pt idx="0">
                  <c:v>États-Unis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'26. X-Partsdemarché_Vol'!$B$8:$AJ$8</c:f>
              <c:strCache>
                <c:ptCount val="3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2024p</c:v>
                </c:pt>
              </c:strCache>
            </c:strRef>
          </c:cat>
          <c:val>
            <c:numRef>
              <c:f>'26. X-Partsdemarché_Vol'!$B$18:$AJ$18</c:f>
              <c:numCache>
                <c:formatCode>General</c:formatCode>
                <c:ptCount val="35"/>
                <c:pt idx="0">
                  <c:v>13.2589349890834</c:v>
                </c:pt>
                <c:pt idx="1">
                  <c:v>13.6038309527582</c:v>
                </c:pt>
                <c:pt idx="2">
                  <c:v>13.3356833187195</c:v>
                </c:pt>
                <c:pt idx="3">
                  <c:v>13.8401217888806</c:v>
                </c:pt>
                <c:pt idx="4">
                  <c:v>13.619096543323799</c:v>
                </c:pt>
                <c:pt idx="5">
                  <c:v>12.903675075338199</c:v>
                </c:pt>
                <c:pt idx="6">
                  <c:v>13.089465724312401</c:v>
                </c:pt>
                <c:pt idx="7">
                  <c:v>13.8807274283296</c:v>
                </c:pt>
                <c:pt idx="8">
                  <c:v>14.0905328236214</c:v>
                </c:pt>
                <c:pt idx="9">
                  <c:v>14.170152248761701</c:v>
                </c:pt>
                <c:pt idx="10">
                  <c:v>14.023335466529501</c:v>
                </c:pt>
                <c:pt idx="11">
                  <c:v>13.538628118944301</c:v>
                </c:pt>
                <c:pt idx="12">
                  <c:v>12.5533403387016</c:v>
                </c:pt>
                <c:pt idx="13">
                  <c:v>11.2090733962171</c:v>
                </c:pt>
                <c:pt idx="14">
                  <c:v>10.481564991292201</c:v>
                </c:pt>
                <c:pt idx="15">
                  <c:v>10.1856685250502</c:v>
                </c:pt>
                <c:pt idx="16">
                  <c:v>9.9825999032119892</c:v>
                </c:pt>
                <c:pt idx="17">
                  <c:v>9.6649854588161404</c:v>
                </c:pt>
                <c:pt idx="18">
                  <c:v>9.3544778608186707</c:v>
                </c:pt>
                <c:pt idx="19">
                  <c:v>10.0242025839103</c:v>
                </c:pt>
                <c:pt idx="20">
                  <c:v>9.8705927584480992</c:v>
                </c:pt>
                <c:pt idx="21">
                  <c:v>9.4467134751962902</c:v>
                </c:pt>
                <c:pt idx="22">
                  <c:v>9.7813905730722208</c:v>
                </c:pt>
                <c:pt idx="23">
                  <c:v>9.7986475697501092</c:v>
                </c:pt>
                <c:pt idx="24">
                  <c:v>10.0084067980551</c:v>
                </c:pt>
                <c:pt idx="25">
                  <c:v>10.731572463707799</c:v>
                </c:pt>
                <c:pt idx="26">
                  <c:v>10.7600628249615</c:v>
                </c:pt>
                <c:pt idx="27">
                  <c:v>10.433778249393299</c:v>
                </c:pt>
                <c:pt idx="28">
                  <c:v>10.1163706893637</c:v>
                </c:pt>
                <c:pt idx="29">
                  <c:v>10.286065035461601</c:v>
                </c:pt>
                <c:pt idx="30">
                  <c:v>9.6334647096777406</c:v>
                </c:pt>
                <c:pt idx="31">
                  <c:v>9.1385188599762195</c:v>
                </c:pt>
                <c:pt idx="32">
                  <c:v>9.6057126047912504</c:v>
                </c:pt>
                <c:pt idx="33">
                  <c:v>9.6895333932255898</c:v>
                </c:pt>
                <c:pt idx="34">
                  <c:v>9.67308181164492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660A-4F21-BF23-5742E0EC40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84963312"/>
        <c:axId val="1"/>
      </c:lineChart>
      <c:catAx>
        <c:axId val="1584963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8496331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4632980229989237"/>
          <c:y val="0.87943187952569757"/>
          <c:w val="0.78024207405728963"/>
          <c:h val="0.10165559092347498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800" b="0" i="0" baseline="0">
                <a:effectLst/>
              </a:rPr>
              <a:t>Parts de marché des exportations de biens en volume, en % du commerce mondial</a:t>
            </a:r>
            <a:endParaRPr lang="fr-FR"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1965601860743019E-2"/>
          <c:y val="0.13694172476650443"/>
          <c:w val="0.89606879627851399"/>
          <c:h val="0.55606537249669563"/>
        </c:manualLayout>
      </c:layout>
      <c:lineChart>
        <c:grouping val="standard"/>
        <c:varyColors val="0"/>
        <c:ser>
          <c:idx val="1"/>
          <c:order val="1"/>
          <c:tx>
            <c:strRef>
              <c:f>'27. AMECO part_X_Vol'!$A$6</c:f>
              <c:strCache>
                <c:ptCount val="1"/>
                <c:pt idx="0">
                  <c:v>Allemagne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strRef>
              <c:f>'27. AMECO part_X_Vol'!$B$4:$AJ$4</c:f>
              <c:strCache>
                <c:ptCount val="3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2023p</c:v>
                </c:pt>
                <c:pt idx="34">
                  <c:v>2024p</c:v>
                </c:pt>
              </c:strCache>
            </c:strRef>
          </c:cat>
          <c:val>
            <c:numRef>
              <c:f>'27. AMECO part_X_Vol'!$B$6:$AJ$6</c:f>
              <c:numCache>
                <c:formatCode>General</c:formatCode>
                <c:ptCount val="35"/>
                <c:pt idx="0">
                  <c:v>#N/A</c:v>
                </c:pt>
                <c:pt idx="1">
                  <c:v>11.5473271</c:v>
                </c:pt>
                <c:pt idx="2">
                  <c:v>11.548645499999999</c:v>
                </c:pt>
                <c:pt idx="3">
                  <c:v>10.2424111</c:v>
                </c:pt>
                <c:pt idx="4">
                  <c:v>10.0505616</c:v>
                </c:pt>
                <c:pt idx="5">
                  <c:v>10.238686100000001</c:v>
                </c:pt>
                <c:pt idx="6">
                  <c:v>9.8273271999999992</c:v>
                </c:pt>
                <c:pt idx="7">
                  <c:v>9.2798981000000005</c:v>
                </c:pt>
                <c:pt idx="8">
                  <c:v>10.0770868</c:v>
                </c:pt>
                <c:pt idx="9">
                  <c:v>9.5972297999999991</c:v>
                </c:pt>
                <c:pt idx="10">
                  <c:v>8.4979232000000007</c:v>
                </c:pt>
                <c:pt idx="11">
                  <c:v>9.1524819999999991</c:v>
                </c:pt>
                <c:pt idx="12">
                  <c:v>9.3997838999999992</c:v>
                </c:pt>
                <c:pt idx="13">
                  <c:v>9.8268878999999991</c:v>
                </c:pt>
                <c:pt idx="14">
                  <c:v>9.8407190999999994</c:v>
                </c:pt>
                <c:pt idx="15">
                  <c:v>9.2344118999999996</c:v>
                </c:pt>
                <c:pt idx="16">
                  <c:v>9.1472406999999993</c:v>
                </c:pt>
                <c:pt idx="17">
                  <c:v>9.4190220999999994</c:v>
                </c:pt>
                <c:pt idx="18">
                  <c:v>8.8860183999999993</c:v>
                </c:pt>
                <c:pt idx="19">
                  <c:v>9.0269914</c:v>
                </c:pt>
                <c:pt idx="20">
                  <c:v>8.2700720000000008</c:v>
                </c:pt>
                <c:pt idx="21">
                  <c:v>8.1035477999999994</c:v>
                </c:pt>
                <c:pt idx="22">
                  <c:v>7.6324344999999996</c:v>
                </c:pt>
                <c:pt idx="23">
                  <c:v>7.7111387999999996</c:v>
                </c:pt>
                <c:pt idx="24">
                  <c:v>7.9404630999999997</c:v>
                </c:pt>
                <c:pt idx="25">
                  <c:v>8.0833983000000007</c:v>
                </c:pt>
                <c:pt idx="26">
                  <c:v>8.4111361000000002</c:v>
                </c:pt>
                <c:pt idx="27">
                  <c:v>8.2567055000000007</c:v>
                </c:pt>
                <c:pt idx="28">
                  <c:v>8.0778025000000007</c:v>
                </c:pt>
                <c:pt idx="29">
                  <c:v>7.9461753999999996</c:v>
                </c:pt>
                <c:pt idx="30">
                  <c:v>7.9542014999999999</c:v>
                </c:pt>
                <c:pt idx="31">
                  <c:v>7.4222118999999998</c:v>
                </c:pt>
                <c:pt idx="32">
                  <c:v>6.6750033000000002</c:v>
                </c:pt>
                <c:pt idx="33">
                  <c:v>6.9085647000000003</c:v>
                </c:pt>
                <c:pt idx="34">
                  <c:v>6.8974764999999998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56-4B13-B360-635998F3D6DD}"/>
            </c:ext>
          </c:extLst>
        </c:ser>
        <c:ser>
          <c:idx val="2"/>
          <c:order val="2"/>
          <c:tx>
            <c:strRef>
              <c:f>'27. AMECO part_X_Vol'!$A$7</c:f>
              <c:strCache>
                <c:ptCount val="1"/>
                <c:pt idx="0">
                  <c:v>Espagne</c:v>
                </c:pt>
              </c:strCache>
            </c:strRef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strRef>
              <c:f>'27. AMECO part_X_Vol'!$B$4:$AJ$4</c:f>
              <c:strCache>
                <c:ptCount val="3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2023p</c:v>
                </c:pt>
                <c:pt idx="34">
                  <c:v>2024p</c:v>
                </c:pt>
              </c:strCache>
            </c:strRef>
          </c:cat>
          <c:val>
            <c:numRef>
              <c:f>'27. AMECO part_X_Vol'!$B$7:$AJ$7</c:f>
              <c:numCache>
                <c:formatCode>General</c:formatCode>
                <c:ptCount val="35"/>
                <c:pt idx="0">
                  <c:v>1.6500044</c:v>
                </c:pt>
                <c:pt idx="1">
                  <c:v>1.7306188</c:v>
                </c:pt>
                <c:pt idx="2">
                  <c:v>1.7190646999999999</c:v>
                </c:pt>
                <c:pt idx="3">
                  <c:v>1.6904646999999999</c:v>
                </c:pt>
                <c:pt idx="4">
                  <c:v>1.7250397</c:v>
                </c:pt>
                <c:pt idx="5">
                  <c:v>1.9187491999999999</c:v>
                </c:pt>
                <c:pt idx="6">
                  <c:v>2.0186633</c:v>
                </c:pt>
                <c:pt idx="7">
                  <c:v>1.8230084</c:v>
                </c:pt>
                <c:pt idx="8">
                  <c:v>2.0751501000000001</c:v>
                </c:pt>
                <c:pt idx="9">
                  <c:v>1.8439572</c:v>
                </c:pt>
                <c:pt idx="10">
                  <c:v>1.7748721000000001</c:v>
                </c:pt>
                <c:pt idx="11">
                  <c:v>1.8678053999999999</c:v>
                </c:pt>
                <c:pt idx="12">
                  <c:v>1.9184355</c:v>
                </c:pt>
                <c:pt idx="13">
                  <c:v>2.0416688000000001</c:v>
                </c:pt>
                <c:pt idx="14">
                  <c:v>1.9751239</c:v>
                </c:pt>
                <c:pt idx="15">
                  <c:v>1.8322510000000001</c:v>
                </c:pt>
                <c:pt idx="16">
                  <c:v>1.7641975000000001</c:v>
                </c:pt>
                <c:pt idx="17">
                  <c:v>1.8057745999999999</c:v>
                </c:pt>
                <c:pt idx="18">
                  <c:v>1.7296372</c:v>
                </c:pt>
                <c:pt idx="19">
                  <c:v>1.8322403</c:v>
                </c:pt>
                <c:pt idx="20">
                  <c:v>1.6713100999999999</c:v>
                </c:pt>
                <c:pt idx="21">
                  <c:v>1.6853286999999999</c:v>
                </c:pt>
                <c:pt idx="22">
                  <c:v>1.6083468000000001</c:v>
                </c:pt>
                <c:pt idx="23">
                  <c:v>1.6960162999999999</c:v>
                </c:pt>
                <c:pt idx="24">
                  <c:v>1.7241721000000001</c:v>
                </c:pt>
                <c:pt idx="25">
                  <c:v>1.7210160999999999</c:v>
                </c:pt>
                <c:pt idx="26">
                  <c:v>1.8283582</c:v>
                </c:pt>
                <c:pt idx="27">
                  <c:v>1.8233432999999999</c:v>
                </c:pt>
                <c:pt idx="28">
                  <c:v>1.7948388</c:v>
                </c:pt>
                <c:pt idx="29">
                  <c:v>1.7818795999999999</c:v>
                </c:pt>
                <c:pt idx="30">
                  <c:v>1.7729174000000001</c:v>
                </c:pt>
                <c:pt idx="31">
                  <c:v>1.7236338</c:v>
                </c:pt>
                <c:pt idx="32">
                  <c:v>1.6853825</c:v>
                </c:pt>
                <c:pt idx="33">
                  <c:v>1.7528657000000001</c:v>
                </c:pt>
                <c:pt idx="34">
                  <c:v>1.7647143000000001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56-4B13-B360-635998F3D6DD}"/>
            </c:ext>
          </c:extLst>
        </c:ser>
        <c:ser>
          <c:idx val="3"/>
          <c:order val="3"/>
          <c:tx>
            <c:strRef>
              <c:f>'27. AMECO part_X_Vol'!$A$8</c:f>
              <c:strCache>
                <c:ptCount val="1"/>
                <c:pt idx="0">
                  <c:v>France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'27. AMECO part_X_Vol'!$B$4:$AJ$4</c:f>
              <c:strCache>
                <c:ptCount val="3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2023p</c:v>
                </c:pt>
                <c:pt idx="34">
                  <c:v>2024p</c:v>
                </c:pt>
              </c:strCache>
            </c:strRef>
          </c:cat>
          <c:val>
            <c:numRef>
              <c:f>'27. AMECO part_X_Vol'!$B$8:$AJ$8</c:f>
              <c:numCache>
                <c:formatCode>General</c:formatCode>
                <c:ptCount val="35"/>
                <c:pt idx="0">
                  <c:v>6.4131564000000001</c:v>
                </c:pt>
                <c:pt idx="1">
                  <c:v>6.2303275999999999</c:v>
                </c:pt>
                <c:pt idx="2">
                  <c:v>6.3601881999999996</c:v>
                </c:pt>
                <c:pt idx="3">
                  <c:v>5.8462924999999997</c:v>
                </c:pt>
                <c:pt idx="4">
                  <c:v>5.6623653999999997</c:v>
                </c:pt>
                <c:pt idx="5">
                  <c:v>5.9160762</c:v>
                </c:pt>
                <c:pt idx="6">
                  <c:v>5.7477631000000002</c:v>
                </c:pt>
                <c:pt idx="7">
                  <c:v>5.4667824999999999</c:v>
                </c:pt>
                <c:pt idx="8">
                  <c:v>5.9421030000000004</c:v>
                </c:pt>
                <c:pt idx="9">
                  <c:v>5.7477866000000004</c:v>
                </c:pt>
                <c:pt idx="10">
                  <c:v>5.0452404</c:v>
                </c:pt>
                <c:pt idx="11">
                  <c:v>5.1775547</c:v>
                </c:pt>
                <c:pt idx="12">
                  <c:v>5.0632237</c:v>
                </c:pt>
                <c:pt idx="13">
                  <c:v>5.1260358000000004</c:v>
                </c:pt>
                <c:pt idx="14">
                  <c:v>4.8896682</c:v>
                </c:pt>
                <c:pt idx="15">
                  <c:v>4.4076851000000001</c:v>
                </c:pt>
                <c:pt idx="16">
                  <c:v>4.0933093999999999</c:v>
                </c:pt>
                <c:pt idx="17">
                  <c:v>3.9895136999999998</c:v>
                </c:pt>
                <c:pt idx="18">
                  <c:v>3.7864933000000001</c:v>
                </c:pt>
                <c:pt idx="19">
                  <c:v>3.9124135999999998</c:v>
                </c:pt>
                <c:pt idx="20">
                  <c:v>3.4407093999999998</c:v>
                </c:pt>
                <c:pt idx="21">
                  <c:v>3.2792376999999999</c:v>
                </c:pt>
                <c:pt idx="22">
                  <c:v>3.0979863000000001</c:v>
                </c:pt>
                <c:pt idx="23">
                  <c:v>3.0980794</c:v>
                </c:pt>
                <c:pt idx="24">
                  <c:v>3.0898843999999999</c:v>
                </c:pt>
                <c:pt idx="25">
                  <c:v>3.0859009999999998</c:v>
                </c:pt>
                <c:pt idx="26">
                  <c:v>3.1612752999999998</c:v>
                </c:pt>
                <c:pt idx="27">
                  <c:v>3.0517237000000002</c:v>
                </c:pt>
                <c:pt idx="28">
                  <c:v>3.0150453000000002</c:v>
                </c:pt>
                <c:pt idx="29">
                  <c:v>3.0457705000000002</c:v>
                </c:pt>
                <c:pt idx="30">
                  <c:v>2.8103723999999999</c:v>
                </c:pt>
                <c:pt idx="31">
                  <c:v>2.6540693000000002</c:v>
                </c:pt>
                <c:pt idx="32">
                  <c:v>2.4899257000000001</c:v>
                </c:pt>
                <c:pt idx="33">
                  <c:v>2.6765599</c:v>
                </c:pt>
                <c:pt idx="34">
                  <c:v>2.7498808000000001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C56-4B13-B360-635998F3D6DD}"/>
            </c:ext>
          </c:extLst>
        </c:ser>
        <c:ser>
          <c:idx val="4"/>
          <c:order val="4"/>
          <c:tx>
            <c:strRef>
              <c:f>'27. AMECO part_X_Vol'!$A$9</c:f>
              <c:strCache>
                <c:ptCount val="1"/>
                <c:pt idx="0">
                  <c:v>Italie</c:v>
                </c:pt>
              </c:strCache>
            </c:strRef>
          </c:tx>
          <c:spPr>
            <a:ln w="28575" cap="rnd">
              <a:solidFill>
                <a:srgbClr val="6600FF"/>
              </a:solidFill>
              <a:round/>
            </a:ln>
            <a:effectLst/>
          </c:spPr>
          <c:marker>
            <c:symbol val="none"/>
          </c:marker>
          <c:cat>
            <c:strRef>
              <c:f>'27. AMECO part_X_Vol'!$B$4:$AJ$4</c:f>
              <c:strCache>
                <c:ptCount val="3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2023p</c:v>
                </c:pt>
                <c:pt idx="34">
                  <c:v>2024p</c:v>
                </c:pt>
              </c:strCache>
            </c:strRef>
          </c:cat>
          <c:val>
            <c:numRef>
              <c:f>'27. AMECO part_X_Vol'!$B$9:$AJ$9</c:f>
              <c:numCache>
                <c:formatCode>General</c:formatCode>
                <c:ptCount val="35"/>
                <c:pt idx="0">
                  <c:v>5.0511908999999999</c:v>
                </c:pt>
                <c:pt idx="1">
                  <c:v>4.8661588</c:v>
                </c:pt>
                <c:pt idx="2">
                  <c:v>4.7642229</c:v>
                </c:pt>
                <c:pt idx="3">
                  <c:v>4.5367353000000001</c:v>
                </c:pt>
                <c:pt idx="4">
                  <c:v>4.4683935000000004</c:v>
                </c:pt>
                <c:pt idx="5">
                  <c:v>4.5911771999999997</c:v>
                </c:pt>
                <c:pt idx="6">
                  <c:v>4.7426158999999997</c:v>
                </c:pt>
                <c:pt idx="7">
                  <c:v>4.3498948999999998</c:v>
                </c:pt>
                <c:pt idx="8">
                  <c:v>4.5553052000000003</c:v>
                </c:pt>
                <c:pt idx="9">
                  <c:v>4.1593315999999998</c:v>
                </c:pt>
                <c:pt idx="10">
                  <c:v>3.7039955</c:v>
                </c:pt>
                <c:pt idx="11">
                  <c:v>3.9144714999999999</c:v>
                </c:pt>
                <c:pt idx="12">
                  <c:v>3.8834586999999998</c:v>
                </c:pt>
                <c:pt idx="13">
                  <c:v>3.913878</c:v>
                </c:pt>
                <c:pt idx="14">
                  <c:v>3.8262619</c:v>
                </c:pt>
                <c:pt idx="15">
                  <c:v>3.5488978000000002</c:v>
                </c:pt>
                <c:pt idx="16">
                  <c:v>3.4412408000000001</c:v>
                </c:pt>
                <c:pt idx="17">
                  <c:v>3.5636890000000001</c:v>
                </c:pt>
                <c:pt idx="18">
                  <c:v>3.3349215000000001</c:v>
                </c:pt>
                <c:pt idx="19">
                  <c:v>3.2794990999999998</c:v>
                </c:pt>
                <c:pt idx="20">
                  <c:v>2.9383938000000001</c:v>
                </c:pt>
                <c:pt idx="21">
                  <c:v>2.8767255</c:v>
                </c:pt>
                <c:pt idx="22">
                  <c:v>2.73082</c:v>
                </c:pt>
                <c:pt idx="23">
                  <c:v>2.7655731000000001</c:v>
                </c:pt>
                <c:pt idx="24">
                  <c:v>2.8152183000000002</c:v>
                </c:pt>
                <c:pt idx="25">
                  <c:v>2.7869649000000001</c:v>
                </c:pt>
                <c:pt idx="26">
                  <c:v>2.9114395000000002</c:v>
                </c:pt>
                <c:pt idx="27">
                  <c:v>2.8927323</c:v>
                </c:pt>
                <c:pt idx="28">
                  <c:v>2.8460033999999998</c:v>
                </c:pt>
                <c:pt idx="29">
                  <c:v>2.8690034</c:v>
                </c:pt>
                <c:pt idx="30">
                  <c:v>2.8727412999999999</c:v>
                </c:pt>
                <c:pt idx="31">
                  <c:v>2.7925360000000001</c:v>
                </c:pt>
                <c:pt idx="32">
                  <c:v>2.6477303000000001</c:v>
                </c:pt>
                <c:pt idx="33">
                  <c:v>2.7764180000000001</c:v>
                </c:pt>
                <c:pt idx="34">
                  <c:v>2.8238181999999998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C56-4B13-B360-635998F3D6DD}"/>
            </c:ext>
          </c:extLst>
        </c:ser>
        <c:ser>
          <c:idx val="5"/>
          <c:order val="5"/>
          <c:tx>
            <c:strRef>
              <c:f>'27. AMECO part_X_Vol'!$A$10</c:f>
              <c:strCache>
                <c:ptCount val="1"/>
                <c:pt idx="0">
                  <c:v>Pays-Bas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strRef>
              <c:f>'27. AMECO part_X_Vol'!$B$4:$AJ$4</c:f>
              <c:strCache>
                <c:ptCount val="3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2023p</c:v>
                </c:pt>
                <c:pt idx="34">
                  <c:v>2024p</c:v>
                </c:pt>
              </c:strCache>
            </c:strRef>
          </c:cat>
          <c:val>
            <c:numRef>
              <c:f>'27. AMECO part_X_Vol'!$B$10:$AJ$10</c:f>
              <c:numCache>
                <c:formatCode>General</c:formatCode>
                <c:ptCount val="35"/>
                <c:pt idx="0">
                  <c:v>3.8727032000000001</c:v>
                </c:pt>
                <c:pt idx="1">
                  <c:v>3.8175728000000002</c:v>
                </c:pt>
                <c:pt idx="2">
                  <c:v>3.7212976000000002</c:v>
                </c:pt>
                <c:pt idx="3">
                  <c:v>3.4565627999999999</c:v>
                </c:pt>
                <c:pt idx="4">
                  <c:v>3.4397112000000001</c:v>
                </c:pt>
                <c:pt idx="5">
                  <c:v>3.5867993</c:v>
                </c:pt>
                <c:pt idx="6">
                  <c:v>3.9223385</c:v>
                </c:pt>
                <c:pt idx="7">
                  <c:v>3.7603768</c:v>
                </c:pt>
                <c:pt idx="8">
                  <c:v>3.9655193</c:v>
                </c:pt>
                <c:pt idx="9">
                  <c:v>3.8594415999999998</c:v>
                </c:pt>
                <c:pt idx="10">
                  <c:v>3.5902215000000002</c:v>
                </c:pt>
                <c:pt idx="11">
                  <c:v>3.6961664000000001</c:v>
                </c:pt>
                <c:pt idx="12">
                  <c:v>3.7252038999999999</c:v>
                </c:pt>
                <c:pt idx="13">
                  <c:v>3.8704521999999999</c:v>
                </c:pt>
                <c:pt idx="14">
                  <c:v>3.8655814999999998</c:v>
                </c:pt>
                <c:pt idx="15">
                  <c:v>3.8650270999999998</c:v>
                </c:pt>
                <c:pt idx="16">
                  <c:v>3.8271856</c:v>
                </c:pt>
                <c:pt idx="17">
                  <c:v>3.9267281999999999</c:v>
                </c:pt>
                <c:pt idx="18">
                  <c:v>3.9196930000000001</c:v>
                </c:pt>
                <c:pt idx="19">
                  <c:v>4.0127601000000004</c:v>
                </c:pt>
                <c:pt idx="20">
                  <c:v>3.7723903000000001</c:v>
                </c:pt>
                <c:pt idx="21">
                  <c:v>3.6675309</c:v>
                </c:pt>
                <c:pt idx="22">
                  <c:v>3.5700883000000001</c:v>
                </c:pt>
                <c:pt idx="23">
                  <c:v>3.5835433999999999</c:v>
                </c:pt>
                <c:pt idx="24">
                  <c:v>3.5737277999999999</c:v>
                </c:pt>
                <c:pt idx="25">
                  <c:v>3.4765722999999999</c:v>
                </c:pt>
                <c:pt idx="26">
                  <c:v>3.5998670000000002</c:v>
                </c:pt>
                <c:pt idx="27">
                  <c:v>3.7168773000000002</c:v>
                </c:pt>
                <c:pt idx="28">
                  <c:v>3.7651097</c:v>
                </c:pt>
                <c:pt idx="29">
                  <c:v>3.7810647999999998</c:v>
                </c:pt>
                <c:pt idx="30">
                  <c:v>3.8825699</c:v>
                </c:pt>
                <c:pt idx="31">
                  <c:v>3.8129778000000001</c:v>
                </c:pt>
                <c:pt idx="32">
                  <c:v>3.8982119000000002</c:v>
                </c:pt>
                <c:pt idx="33">
                  <c:v>4.1215131999999999</c:v>
                </c:pt>
                <c:pt idx="34">
                  <c:v>4.0665712000000003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C56-4B13-B360-635998F3D6DD}"/>
            </c:ext>
          </c:extLst>
        </c:ser>
        <c:ser>
          <c:idx val="6"/>
          <c:order val="6"/>
          <c:tx>
            <c:strRef>
              <c:f>'27. AMECO part_X_Vol'!$A$11</c:f>
              <c:strCache>
                <c:ptCount val="1"/>
                <c:pt idx="0">
                  <c:v>Suède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'27. AMECO part_X_Vol'!$B$4:$AJ$4</c:f>
              <c:strCache>
                <c:ptCount val="3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2023p</c:v>
                </c:pt>
                <c:pt idx="34">
                  <c:v>2024p</c:v>
                </c:pt>
              </c:strCache>
            </c:strRef>
          </c:cat>
          <c:val>
            <c:numRef>
              <c:f>'27. AMECO part_X_Vol'!$B$11:$AJ$11</c:f>
              <c:numCache>
                <c:formatCode>General</c:formatCode>
                <c:ptCount val="35"/>
                <c:pt idx="0">
                  <c:v>1.6868984</c:v>
                </c:pt>
                <c:pt idx="1">
                  <c:v>1.5796606</c:v>
                </c:pt>
                <c:pt idx="2">
                  <c:v>1.5035871000000001</c:v>
                </c:pt>
                <c:pt idx="3">
                  <c:v>1.3413805999999999</c:v>
                </c:pt>
                <c:pt idx="4">
                  <c:v>1.4377551</c:v>
                </c:pt>
                <c:pt idx="5">
                  <c:v>1.4741412</c:v>
                </c:pt>
                <c:pt idx="6">
                  <c:v>1.4690453000000001</c:v>
                </c:pt>
                <c:pt idx="7">
                  <c:v>1.4973422999999999</c:v>
                </c:pt>
                <c:pt idx="8">
                  <c:v>1.5709556</c:v>
                </c:pt>
                <c:pt idx="9">
                  <c:v>1.4988834</c:v>
                </c:pt>
                <c:pt idx="10">
                  <c:v>1.3418479999999999</c:v>
                </c:pt>
                <c:pt idx="11">
                  <c:v>1.2111335000000001</c:v>
                </c:pt>
                <c:pt idx="12">
                  <c:v>1.2439684</c:v>
                </c:pt>
                <c:pt idx="13">
                  <c:v>1.3350457</c:v>
                </c:pt>
                <c:pt idx="14">
                  <c:v>1.3331706000000001</c:v>
                </c:pt>
                <c:pt idx="15">
                  <c:v>1.2455873</c:v>
                </c:pt>
                <c:pt idx="16">
                  <c:v>1.2200074999999999</c:v>
                </c:pt>
                <c:pt idx="17">
                  <c:v>1.2035084</c:v>
                </c:pt>
                <c:pt idx="18">
                  <c:v>1.1264593000000001</c:v>
                </c:pt>
                <c:pt idx="19">
                  <c:v>1.0540282000000001</c:v>
                </c:pt>
                <c:pt idx="20">
                  <c:v>1.0415379</c:v>
                </c:pt>
                <c:pt idx="21">
                  <c:v>1.0278706</c:v>
                </c:pt>
                <c:pt idx="22">
                  <c:v>0.93883369999999999</c:v>
                </c:pt>
                <c:pt idx="23">
                  <c:v>0.89407460000000005</c:v>
                </c:pt>
                <c:pt idx="24">
                  <c:v>0.87462949999999995</c:v>
                </c:pt>
                <c:pt idx="25">
                  <c:v>0.85346650000000002</c:v>
                </c:pt>
                <c:pt idx="26">
                  <c:v>0.87845680000000004</c:v>
                </c:pt>
                <c:pt idx="27">
                  <c:v>0.87180009999999997</c:v>
                </c:pt>
                <c:pt idx="28">
                  <c:v>0.85963659999999997</c:v>
                </c:pt>
                <c:pt idx="29">
                  <c:v>0.8566125</c:v>
                </c:pt>
                <c:pt idx="30">
                  <c:v>0.8953236</c:v>
                </c:pt>
                <c:pt idx="31">
                  <c:v>0.85977680000000001</c:v>
                </c:pt>
                <c:pt idx="32">
                  <c:v>0.79647690000000004</c:v>
                </c:pt>
                <c:pt idx="33">
                  <c:v>0.77133419999999997</c:v>
                </c:pt>
                <c:pt idx="34">
                  <c:v>0.77823469999999995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C56-4B13-B360-635998F3D6DD}"/>
            </c:ext>
          </c:extLst>
        </c:ser>
        <c:ser>
          <c:idx val="7"/>
          <c:order val="7"/>
          <c:tx>
            <c:strRef>
              <c:f>'27. AMECO part_X_Vol'!$A$12</c:f>
              <c:strCache>
                <c:ptCount val="1"/>
                <c:pt idx="0">
                  <c:v>Royaume-Uni</c:v>
                </c:pt>
              </c:strCache>
            </c:strRef>
          </c:tx>
          <c:spPr>
            <a:ln w="28575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'27. AMECO part_X_Vol'!$B$4:$AJ$4</c:f>
              <c:strCache>
                <c:ptCount val="3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2023p</c:v>
                </c:pt>
                <c:pt idx="34">
                  <c:v>2024p</c:v>
                </c:pt>
              </c:strCache>
            </c:strRef>
          </c:cat>
          <c:val>
            <c:numRef>
              <c:f>'27. AMECO part_X_Vol'!$B$12:$AJ$12</c:f>
              <c:numCache>
                <c:formatCode>General</c:formatCode>
                <c:ptCount val="35"/>
                <c:pt idx="0">
                  <c:v>5.4854875999999999</c:v>
                </c:pt>
                <c:pt idx="1">
                  <c:v>5.3081066000000003</c:v>
                </c:pt>
                <c:pt idx="2">
                  <c:v>5.1016833000000004</c:v>
                </c:pt>
                <c:pt idx="3">
                  <c:v>4.8570438999999999</c:v>
                </c:pt>
                <c:pt idx="4">
                  <c:v>4.7999843999999996</c:v>
                </c:pt>
                <c:pt idx="5">
                  <c:v>4.6337390000000003</c:v>
                </c:pt>
                <c:pt idx="6">
                  <c:v>4.8243805000000002</c:v>
                </c:pt>
                <c:pt idx="7">
                  <c:v>5.0734668000000003</c:v>
                </c:pt>
                <c:pt idx="8">
                  <c:v>5.0769624999999996</c:v>
                </c:pt>
                <c:pt idx="9">
                  <c:v>4.7585528000000004</c:v>
                </c:pt>
                <c:pt idx="10">
                  <c:v>4.3822067999999996</c:v>
                </c:pt>
                <c:pt idx="11">
                  <c:v>4.3656974000000002</c:v>
                </c:pt>
                <c:pt idx="12">
                  <c:v>4.2656387999999996</c:v>
                </c:pt>
                <c:pt idx="13">
                  <c:v>3.9930194999999999</c:v>
                </c:pt>
                <c:pt idx="14">
                  <c:v>3.7575348000000002</c:v>
                </c:pt>
                <c:pt idx="15">
                  <c:v>3.7090695999999999</c:v>
                </c:pt>
                <c:pt idx="16">
                  <c:v>3.7161122</c:v>
                </c:pt>
                <c:pt idx="17">
                  <c:v>3.1515624999999998</c:v>
                </c:pt>
                <c:pt idx="18">
                  <c:v>2.9059417000000001</c:v>
                </c:pt>
                <c:pt idx="19">
                  <c:v>2.8665438999999999</c:v>
                </c:pt>
                <c:pt idx="20">
                  <c:v>2.7300564999999999</c:v>
                </c:pt>
                <c:pt idx="21">
                  <c:v>2.7793456000000001</c:v>
                </c:pt>
                <c:pt idx="22">
                  <c:v>2.5743509000000002</c:v>
                </c:pt>
                <c:pt idx="23">
                  <c:v>2.8814479</c:v>
                </c:pt>
                <c:pt idx="24">
                  <c:v>2.6803739000000002</c:v>
                </c:pt>
                <c:pt idx="25">
                  <c:v>2.8000242000000002</c:v>
                </c:pt>
                <c:pt idx="26">
                  <c:v>2.5775674</c:v>
                </c:pt>
                <c:pt idx="27">
                  <c:v>2.5142247000000002</c:v>
                </c:pt>
                <c:pt idx="28">
                  <c:v>2.5200735000000001</c:v>
                </c:pt>
                <c:pt idx="29">
                  <c:v>2.5071683999999999</c:v>
                </c:pt>
                <c:pt idx="30">
                  <c:v>2.2770855999999999</c:v>
                </c:pt>
                <c:pt idx="31">
                  <c:v>2.0843777000000001</c:v>
                </c:pt>
                <c:pt idx="32">
                  <c:v>2.1460895999999998</c:v>
                </c:pt>
                <c:pt idx="33">
                  <c:v>2.0829982</c:v>
                </c:pt>
                <c:pt idx="34">
                  <c:v>2.0160241000000001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C56-4B13-B360-635998F3D6DD}"/>
            </c:ext>
          </c:extLst>
        </c:ser>
        <c:ser>
          <c:idx val="8"/>
          <c:order val="8"/>
          <c:tx>
            <c:strRef>
              <c:f>'27. AMECO part_X_Vol'!$A$13</c:f>
              <c:strCache>
                <c:ptCount val="1"/>
                <c:pt idx="0">
                  <c:v>Canada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'27. AMECO part_X_Vol'!$B$4:$AJ$4</c:f>
              <c:strCache>
                <c:ptCount val="3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2023p</c:v>
                </c:pt>
                <c:pt idx="34">
                  <c:v>2024p</c:v>
                </c:pt>
              </c:strCache>
            </c:strRef>
          </c:cat>
          <c:val>
            <c:numRef>
              <c:f>'27. AMECO part_X_Vol'!$B$13:$AJ$13</c:f>
              <c:numCache>
                <c:formatCode>General</c:formatCode>
                <c:ptCount val="35"/>
                <c:pt idx="0">
                  <c:v>3.7462103</c:v>
                </c:pt>
                <c:pt idx="1">
                  <c:v>3.6191363999999999</c:v>
                </c:pt>
                <c:pt idx="2">
                  <c:v>3.5817348</c:v>
                </c:pt>
                <c:pt idx="3">
                  <c:v>3.7929572999999999</c:v>
                </c:pt>
                <c:pt idx="4">
                  <c:v>3.7949932999999998</c:v>
                </c:pt>
                <c:pt idx="5">
                  <c:v>3.7505023</c:v>
                </c:pt>
                <c:pt idx="6">
                  <c:v>3.7808761</c:v>
                </c:pt>
                <c:pt idx="7">
                  <c:v>3.8542670000000001</c:v>
                </c:pt>
                <c:pt idx="8">
                  <c:v>3.9169407000000001</c:v>
                </c:pt>
                <c:pt idx="9">
                  <c:v>4.1907487999999997</c:v>
                </c:pt>
                <c:pt idx="10">
                  <c:v>4.2369745999999999</c:v>
                </c:pt>
                <c:pt idx="11">
                  <c:v>4.1832536999999999</c:v>
                </c:pt>
                <c:pt idx="12">
                  <c:v>3.8497925</c:v>
                </c:pt>
                <c:pt idx="13">
                  <c:v>3.5513984999999999</c:v>
                </c:pt>
                <c:pt idx="14">
                  <c:v>3.4162138</c:v>
                </c:pt>
                <c:pt idx="15">
                  <c:v>3.4310638</c:v>
                </c:pt>
                <c:pt idx="16">
                  <c:v>3.2053120000000002</c:v>
                </c:pt>
                <c:pt idx="17">
                  <c:v>2.9965790000000001</c:v>
                </c:pt>
                <c:pt idx="18">
                  <c:v>2.8043874</c:v>
                </c:pt>
                <c:pt idx="19">
                  <c:v>2.5505889000000002</c:v>
                </c:pt>
                <c:pt idx="20">
                  <c:v>2.5453617999999998</c:v>
                </c:pt>
                <c:pt idx="21">
                  <c:v>2.4813189000000002</c:v>
                </c:pt>
                <c:pt idx="22">
                  <c:v>2.4785829000000001</c:v>
                </c:pt>
                <c:pt idx="23">
                  <c:v>2.4446265</c:v>
                </c:pt>
                <c:pt idx="24">
                  <c:v>2.5246892999999999</c:v>
                </c:pt>
                <c:pt idx="25">
                  <c:v>2.4878543999999998</c:v>
                </c:pt>
                <c:pt idx="26">
                  <c:v>2.4557196000000001</c:v>
                </c:pt>
                <c:pt idx="27">
                  <c:v>2.3876586999999998</c:v>
                </c:pt>
                <c:pt idx="28">
                  <c:v>2.3184608</c:v>
                </c:pt>
                <c:pt idx="29">
                  <c:v>2.3800357999999999</c:v>
                </c:pt>
                <c:pt idx="30">
                  <c:v>2.2468636000000002</c:v>
                </c:pt>
                <c:pt idx="31">
                  <c:v>2.2754468999999999</c:v>
                </c:pt>
                <c:pt idx="32">
                  <c:v>2.421192</c:v>
                </c:pt>
                <c:pt idx="33">
                  <c:v>2.2579853000000001</c:v>
                </c:pt>
                <c:pt idx="34">
                  <c:v>2.2152869000000002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C56-4B13-B360-635998F3D6DD}"/>
            </c:ext>
          </c:extLst>
        </c:ser>
        <c:ser>
          <c:idx val="9"/>
          <c:order val="9"/>
          <c:tx>
            <c:strRef>
              <c:f>'27. AMECO part_X_Vol'!$A$14</c:f>
              <c:strCache>
                <c:ptCount val="1"/>
                <c:pt idx="0">
                  <c:v>Japon</c:v>
                </c:pt>
              </c:strCache>
            </c:strRef>
          </c:tx>
          <c:spPr>
            <a:ln w="28575" cap="rnd">
              <a:solidFill>
                <a:srgbClr val="00CC66"/>
              </a:solidFill>
              <a:round/>
            </a:ln>
            <a:effectLst/>
          </c:spPr>
          <c:marker>
            <c:symbol val="none"/>
          </c:marker>
          <c:cat>
            <c:strRef>
              <c:f>'27. AMECO part_X_Vol'!$B$4:$AJ$4</c:f>
              <c:strCache>
                <c:ptCount val="3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2023p</c:v>
                </c:pt>
                <c:pt idx="34">
                  <c:v>2024p</c:v>
                </c:pt>
              </c:strCache>
            </c:strRef>
          </c:cat>
          <c:val>
            <c:numRef>
              <c:f>'27. AMECO part_X_Vol'!$B$14:$AJ$14</c:f>
              <c:numCache>
                <c:formatCode>General</c:formatCode>
                <c:ptCount val="35"/>
                <c:pt idx="0">
                  <c:v>8.5266336999999996</c:v>
                </c:pt>
                <c:pt idx="1">
                  <c:v>9.0356889000000002</c:v>
                </c:pt>
                <c:pt idx="2">
                  <c:v>9.1243648999999998</c:v>
                </c:pt>
                <c:pt idx="3">
                  <c:v>9.7768750999999998</c:v>
                </c:pt>
                <c:pt idx="4">
                  <c:v>9.3020370000000003</c:v>
                </c:pt>
                <c:pt idx="5">
                  <c:v>8.7414743000000001</c:v>
                </c:pt>
                <c:pt idx="6">
                  <c:v>7.7748808</c:v>
                </c:pt>
                <c:pt idx="7">
                  <c:v>7.6257105999999997</c:v>
                </c:pt>
                <c:pt idx="8">
                  <c:v>7.1913646</c:v>
                </c:pt>
                <c:pt idx="9">
                  <c:v>7.4064616000000001</c:v>
                </c:pt>
                <c:pt idx="10">
                  <c:v>7.3667388000000003</c:v>
                </c:pt>
                <c:pt idx="11">
                  <c:v>6.4605220000000001</c:v>
                </c:pt>
                <c:pt idx="12">
                  <c:v>6.3619896999999996</c:v>
                </c:pt>
                <c:pt idx="13">
                  <c:v>6.1706675000000004</c:v>
                </c:pt>
                <c:pt idx="14">
                  <c:v>6.1195292999999999</c:v>
                </c:pt>
                <c:pt idx="15">
                  <c:v>5.6580630000000003</c:v>
                </c:pt>
                <c:pt idx="16">
                  <c:v>5.3392159000000001</c:v>
                </c:pt>
                <c:pt idx="17">
                  <c:v>5.0921425999999999</c:v>
                </c:pt>
                <c:pt idx="18">
                  <c:v>4.8054524000000001</c:v>
                </c:pt>
                <c:pt idx="19">
                  <c:v>4.6803783000000001</c:v>
                </c:pt>
                <c:pt idx="20">
                  <c:v>5.0566624999999998</c:v>
                </c:pt>
                <c:pt idx="21">
                  <c:v>4.5221717000000003</c:v>
                </c:pt>
                <c:pt idx="22">
                  <c:v>4.3502806999999999</c:v>
                </c:pt>
                <c:pt idx="23">
                  <c:v>3.8131398999999999</c:v>
                </c:pt>
                <c:pt idx="24">
                  <c:v>3.6668161000000001</c:v>
                </c:pt>
                <c:pt idx="25">
                  <c:v>3.8064518999999999</c:v>
                </c:pt>
                <c:pt idx="26">
                  <c:v>4.0651770000000003</c:v>
                </c:pt>
                <c:pt idx="27">
                  <c:v>3.9798035999999999</c:v>
                </c:pt>
                <c:pt idx="28">
                  <c:v>3.8216581000000001</c:v>
                </c:pt>
                <c:pt idx="29">
                  <c:v>3.7646682</c:v>
                </c:pt>
                <c:pt idx="30">
                  <c:v>3.6752714000000002</c:v>
                </c:pt>
                <c:pt idx="31">
                  <c:v>3.4292946</c:v>
                </c:pt>
                <c:pt idx="32">
                  <c:v>3.0286124000000001</c:v>
                </c:pt>
                <c:pt idx="33">
                  <c:v>3.1556774000000001</c:v>
                </c:pt>
                <c:pt idx="34">
                  <c:v>3.1915846000000001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C56-4B13-B360-635998F3D6DD}"/>
            </c:ext>
          </c:extLst>
        </c:ser>
        <c:ser>
          <c:idx val="10"/>
          <c:order val="10"/>
          <c:tx>
            <c:strRef>
              <c:f>'27. AMECO part_X_Vol'!$A$15</c:f>
              <c:strCache>
                <c:ptCount val="1"/>
                <c:pt idx="0">
                  <c:v>États-Unis</c:v>
                </c:pt>
              </c:strCache>
            </c:strRef>
          </c:tx>
          <c:spPr>
            <a:ln w="28575" cap="rnd">
              <a:solidFill>
                <a:srgbClr val="0070C0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'27. AMECO part_X_Vol'!$B$4:$AJ$4</c:f>
              <c:strCache>
                <c:ptCount val="3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2023p</c:v>
                </c:pt>
                <c:pt idx="34">
                  <c:v>2024p</c:v>
                </c:pt>
              </c:strCache>
            </c:strRef>
          </c:cat>
          <c:val>
            <c:numRef>
              <c:f>'27. AMECO part_X_Vol'!$B$15:$AJ$15</c:f>
              <c:numCache>
                <c:formatCode>General</c:formatCode>
                <c:ptCount val="35"/>
                <c:pt idx="0">
                  <c:v>11.6462459</c:v>
                </c:pt>
                <c:pt idx="1">
                  <c:v>12.1017011</c:v>
                </c:pt>
                <c:pt idx="2">
                  <c:v>12.007876700000001</c:v>
                </c:pt>
                <c:pt idx="3">
                  <c:v>12.556426699999999</c:v>
                </c:pt>
                <c:pt idx="4">
                  <c:v>12.0598495</c:v>
                </c:pt>
                <c:pt idx="5">
                  <c:v>11.5083754</c:v>
                </c:pt>
                <c:pt idx="6">
                  <c:v>11.770047099999999</c:v>
                </c:pt>
                <c:pt idx="7">
                  <c:v>12.4429626</c:v>
                </c:pt>
                <c:pt idx="8">
                  <c:v>12.6117898</c:v>
                </c:pt>
                <c:pt idx="9">
                  <c:v>12.197540999999999</c:v>
                </c:pt>
                <c:pt idx="10">
                  <c:v>11.8909761</c:v>
                </c:pt>
                <c:pt idx="11">
                  <c:v>11.7039101</c:v>
                </c:pt>
                <c:pt idx="12">
                  <c:v>10.581848900000001</c:v>
                </c:pt>
                <c:pt idx="13">
                  <c:v>9.4641435999999999</c:v>
                </c:pt>
                <c:pt idx="14">
                  <c:v>8.8311910999999998</c:v>
                </c:pt>
                <c:pt idx="15">
                  <c:v>8.6009852000000002</c:v>
                </c:pt>
                <c:pt idx="16">
                  <c:v>8.5601607000000008</c:v>
                </c:pt>
                <c:pt idx="17">
                  <c:v>8.2890630000000005</c:v>
                </c:pt>
                <c:pt idx="18">
                  <c:v>7.9888531</c:v>
                </c:pt>
                <c:pt idx="19">
                  <c:v>8.5183207000000003</c:v>
                </c:pt>
                <c:pt idx="20">
                  <c:v>8.3874329999999997</c:v>
                </c:pt>
                <c:pt idx="21">
                  <c:v>8.1391573000000008</c:v>
                </c:pt>
                <c:pt idx="22">
                  <c:v>8.4130964000000006</c:v>
                </c:pt>
                <c:pt idx="23">
                  <c:v>8.4145634999999999</c:v>
                </c:pt>
                <c:pt idx="24">
                  <c:v>8.6018018000000005</c:v>
                </c:pt>
                <c:pt idx="25">
                  <c:v>9.1590667000000003</c:v>
                </c:pt>
                <c:pt idx="26">
                  <c:v>9.1553816999999995</c:v>
                </c:pt>
                <c:pt idx="27">
                  <c:v>8.8121013000000001</c:v>
                </c:pt>
                <c:pt idx="28">
                  <c:v>8.6190753000000004</c:v>
                </c:pt>
                <c:pt idx="29">
                  <c:v>8.7558220999999996</c:v>
                </c:pt>
                <c:pt idx="30">
                  <c:v>8.2446456999999995</c:v>
                </c:pt>
                <c:pt idx="31">
                  <c:v>7.9559403</c:v>
                </c:pt>
                <c:pt idx="32">
                  <c:v>8.3715758999999998</c:v>
                </c:pt>
                <c:pt idx="33">
                  <c:v>8.3615446000000002</c:v>
                </c:pt>
                <c:pt idx="34">
                  <c:v>8.3014752999999999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C56-4B13-B360-635998F3D6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4961232"/>
        <c:axId val="1"/>
      </c:lineChart>
      <c:lineChart>
        <c:grouping val="standard"/>
        <c:varyColors val="0"/>
        <c:ser>
          <c:idx val="0"/>
          <c:order val="0"/>
          <c:tx>
            <c:strRef>
              <c:f>'27. AMECO part_X_Vol'!$A$5</c:f>
              <c:strCache>
                <c:ptCount val="1"/>
                <c:pt idx="0">
                  <c:v>Zone euro (échelle de droite)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'27. AMECO part_X_Vol'!$B$4:$AJ$4</c:f>
              <c:strCache>
                <c:ptCount val="3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2023p</c:v>
                </c:pt>
                <c:pt idx="34">
                  <c:v>2024p</c:v>
                </c:pt>
              </c:strCache>
            </c:strRef>
          </c:cat>
          <c:val>
            <c:numRef>
              <c:f>'27. AMECO part_X_Vol'!$B$5:$AJ$5</c:f>
              <c:numCache>
                <c:formatCode>General</c:formatCode>
                <c:ptCount val="3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32.644467599999999</c:v>
                </c:pt>
                <c:pt idx="4">
                  <c:v>32.4602662</c:v>
                </c:pt>
                <c:pt idx="5">
                  <c:v>33.689120099999997</c:v>
                </c:pt>
                <c:pt idx="6">
                  <c:v>33.504467300000002</c:v>
                </c:pt>
                <c:pt idx="7">
                  <c:v>31.8747933</c:v>
                </c:pt>
                <c:pt idx="8">
                  <c:v>34.500249500000002</c:v>
                </c:pt>
                <c:pt idx="9">
                  <c:v>32.8097505</c:v>
                </c:pt>
                <c:pt idx="10">
                  <c:v>29.636468600000001</c:v>
                </c:pt>
                <c:pt idx="11">
                  <c:v>31.2724087</c:v>
                </c:pt>
                <c:pt idx="12">
                  <c:v>31.835353999999999</c:v>
                </c:pt>
                <c:pt idx="13">
                  <c:v>32.749989800000002</c:v>
                </c:pt>
                <c:pt idx="14">
                  <c:v>32.260369599999997</c:v>
                </c:pt>
                <c:pt idx="15">
                  <c:v>30.409549899999998</c:v>
                </c:pt>
                <c:pt idx="16">
                  <c:v>29.520258299999998</c:v>
                </c:pt>
                <c:pt idx="17">
                  <c:v>30.104422799999998</c:v>
                </c:pt>
                <c:pt idx="18">
                  <c:v>28.698304400000001</c:v>
                </c:pt>
                <c:pt idx="19">
                  <c:v>29.292675500000001</c:v>
                </c:pt>
                <c:pt idx="20">
                  <c:v>26.567249700000001</c:v>
                </c:pt>
                <c:pt idx="21">
                  <c:v>25.948197100000002</c:v>
                </c:pt>
                <c:pt idx="22">
                  <c:v>24.6062835</c:v>
                </c:pt>
                <c:pt idx="23">
                  <c:v>24.9444999</c:v>
                </c:pt>
                <c:pt idx="24">
                  <c:v>25.2859953</c:v>
                </c:pt>
                <c:pt idx="25">
                  <c:v>25.230947</c:v>
                </c:pt>
                <c:pt idx="26">
                  <c:v>26.247437900000001</c:v>
                </c:pt>
                <c:pt idx="27">
                  <c:v>26.015851399999999</c:v>
                </c:pt>
                <c:pt idx="28">
                  <c:v>25.869933799999998</c:v>
                </c:pt>
                <c:pt idx="29">
                  <c:v>25.805034800000001</c:v>
                </c:pt>
                <c:pt idx="30">
                  <c:v>25.917596400000001</c:v>
                </c:pt>
                <c:pt idx="31">
                  <c:v>24.826002299999999</c:v>
                </c:pt>
                <c:pt idx="32">
                  <c:v>23.771002800000002</c:v>
                </c:pt>
                <c:pt idx="33">
                  <c:v>24.8728984</c:v>
                </c:pt>
                <c:pt idx="34">
                  <c:v>24.989006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0C56-4B13-B360-635998F3D6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584961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8496123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5.1689392484476022E-2"/>
          <c:y val="0.80852751108461307"/>
          <c:w val="0.93781362695516712"/>
          <c:h val="0.1705847604558568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chart" Target="../charts/chart24.xml"/><Relationship Id="rId4" Type="http://schemas.openxmlformats.org/officeDocument/2006/relationships/chart" Target="../charts/chart27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142875</xdr:rowOff>
    </xdr:from>
    <xdr:to>
      <xdr:col>8</xdr:col>
      <xdr:colOff>457200</xdr:colOff>
      <xdr:row>40</xdr:row>
      <xdr:rowOff>76200</xdr:rowOff>
    </xdr:to>
    <xdr:graphicFrame macro="">
      <xdr:nvGraphicFramePr>
        <xdr:cNvPr id="103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133350</xdr:rowOff>
    </xdr:from>
    <xdr:to>
      <xdr:col>6</xdr:col>
      <xdr:colOff>742950</xdr:colOff>
      <xdr:row>54</xdr:row>
      <xdr:rowOff>95250</xdr:rowOff>
    </xdr:to>
    <xdr:graphicFrame macro="">
      <xdr:nvGraphicFramePr>
        <xdr:cNvPr id="10249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104</xdr:row>
      <xdr:rowOff>0</xdr:rowOff>
    </xdr:from>
    <xdr:to>
      <xdr:col>9</xdr:col>
      <xdr:colOff>552450</xdr:colOff>
      <xdr:row>130</xdr:row>
      <xdr:rowOff>76200</xdr:rowOff>
    </xdr:to>
    <xdr:graphicFrame macro="">
      <xdr:nvGraphicFramePr>
        <xdr:cNvPr id="11273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752474</xdr:colOff>
      <xdr:row>105</xdr:row>
      <xdr:rowOff>152400</xdr:rowOff>
    </xdr:from>
    <xdr:to>
      <xdr:col>10</xdr:col>
      <xdr:colOff>342899</xdr:colOff>
      <xdr:row>135</xdr:row>
      <xdr:rowOff>76200</xdr:rowOff>
    </xdr:to>
    <xdr:graphicFrame macro="">
      <xdr:nvGraphicFramePr>
        <xdr:cNvPr id="12297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54</xdr:row>
      <xdr:rowOff>0</xdr:rowOff>
    </xdr:from>
    <xdr:to>
      <xdr:col>18</xdr:col>
      <xdr:colOff>381000</xdr:colOff>
      <xdr:row>70</xdr:row>
      <xdr:rowOff>133350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236</xdr:row>
      <xdr:rowOff>0</xdr:rowOff>
    </xdr:from>
    <xdr:to>
      <xdr:col>4</xdr:col>
      <xdr:colOff>923925</xdr:colOff>
      <xdr:row>254</xdr:row>
      <xdr:rowOff>19050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304800</xdr:colOff>
      <xdr:row>22</xdr:row>
      <xdr:rowOff>171450</xdr:rowOff>
    </xdr:from>
    <xdr:to>
      <xdr:col>26</xdr:col>
      <xdr:colOff>142875</xdr:colOff>
      <xdr:row>44</xdr:row>
      <xdr:rowOff>152400</xdr:rowOff>
    </xdr:to>
    <xdr:graphicFrame macro="">
      <xdr:nvGraphicFramePr>
        <xdr:cNvPr id="15369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22</xdr:row>
      <xdr:rowOff>76200</xdr:rowOff>
    </xdr:from>
    <xdr:to>
      <xdr:col>9</xdr:col>
      <xdr:colOff>180975</xdr:colOff>
      <xdr:row>44</xdr:row>
      <xdr:rowOff>161925</xdr:rowOff>
    </xdr:to>
    <xdr:graphicFrame macro="">
      <xdr:nvGraphicFramePr>
        <xdr:cNvPr id="25614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60</xdr:row>
      <xdr:rowOff>190499</xdr:rowOff>
    </xdr:from>
    <xdr:to>
      <xdr:col>9</xdr:col>
      <xdr:colOff>647700</xdr:colOff>
      <xdr:row>81</xdr:row>
      <xdr:rowOff>9524</xdr:rowOff>
    </xdr:to>
    <xdr:graphicFrame macro="">
      <xdr:nvGraphicFramePr>
        <xdr:cNvPr id="3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1257300</xdr:colOff>
      <xdr:row>68</xdr:row>
      <xdr:rowOff>95250</xdr:rowOff>
    </xdr:from>
    <xdr:to>
      <xdr:col>8</xdr:col>
      <xdr:colOff>390525</xdr:colOff>
      <xdr:row>96</xdr:row>
      <xdr:rowOff>104775</xdr:rowOff>
    </xdr:to>
    <xdr:graphicFrame macro="">
      <xdr:nvGraphicFramePr>
        <xdr:cNvPr id="39961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66675</xdr:colOff>
      <xdr:row>69</xdr:row>
      <xdr:rowOff>0</xdr:rowOff>
    </xdr:from>
    <xdr:to>
      <xdr:col>17</xdr:col>
      <xdr:colOff>0</xdr:colOff>
      <xdr:row>95</xdr:row>
      <xdr:rowOff>9525</xdr:rowOff>
    </xdr:to>
    <xdr:graphicFrame macro="">
      <xdr:nvGraphicFramePr>
        <xdr:cNvPr id="39962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323850</xdr:colOff>
      <xdr:row>69</xdr:row>
      <xdr:rowOff>76200</xdr:rowOff>
    </xdr:from>
    <xdr:to>
      <xdr:col>25</xdr:col>
      <xdr:colOff>457200</xdr:colOff>
      <xdr:row>97</xdr:row>
      <xdr:rowOff>133350</xdr:rowOff>
    </xdr:to>
    <xdr:graphicFrame macro="">
      <xdr:nvGraphicFramePr>
        <xdr:cNvPr id="39963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742950</xdr:colOff>
      <xdr:row>40</xdr:row>
      <xdr:rowOff>57150</xdr:rowOff>
    </xdr:from>
    <xdr:to>
      <xdr:col>10</xdr:col>
      <xdr:colOff>161925</xdr:colOff>
      <xdr:row>64</xdr:row>
      <xdr:rowOff>19050</xdr:rowOff>
    </xdr:to>
    <xdr:graphicFrame macro="">
      <xdr:nvGraphicFramePr>
        <xdr:cNvPr id="40969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638175</xdr:colOff>
      <xdr:row>28</xdr:row>
      <xdr:rowOff>104775</xdr:rowOff>
    </xdr:from>
    <xdr:to>
      <xdr:col>10</xdr:col>
      <xdr:colOff>390525</xdr:colOff>
      <xdr:row>51</xdr:row>
      <xdr:rowOff>161925</xdr:rowOff>
    </xdr:to>
    <xdr:graphicFrame macro="">
      <xdr:nvGraphicFramePr>
        <xdr:cNvPr id="2057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114300</xdr:rowOff>
    </xdr:from>
    <xdr:to>
      <xdr:col>7</xdr:col>
      <xdr:colOff>57150</xdr:colOff>
      <xdr:row>51</xdr:row>
      <xdr:rowOff>142875</xdr:rowOff>
    </xdr:to>
    <xdr:graphicFrame macro="">
      <xdr:nvGraphicFramePr>
        <xdr:cNvPr id="41993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27</xdr:row>
      <xdr:rowOff>180975</xdr:rowOff>
    </xdr:from>
    <xdr:to>
      <xdr:col>9</xdr:col>
      <xdr:colOff>647700</xdr:colOff>
      <xdr:row>53</xdr:row>
      <xdr:rowOff>104775</xdr:rowOff>
    </xdr:to>
    <xdr:graphicFrame macro="">
      <xdr:nvGraphicFramePr>
        <xdr:cNvPr id="43017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342900</xdr:colOff>
      <xdr:row>0</xdr:row>
      <xdr:rowOff>57150</xdr:rowOff>
    </xdr:from>
    <xdr:to>
      <xdr:col>35</xdr:col>
      <xdr:colOff>152400</xdr:colOff>
      <xdr:row>13</xdr:row>
      <xdr:rowOff>28575</xdr:rowOff>
    </xdr:to>
    <xdr:graphicFrame macro="">
      <xdr:nvGraphicFramePr>
        <xdr:cNvPr id="44065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29</xdr:col>
      <xdr:colOff>476250</xdr:colOff>
      <xdr:row>14</xdr:row>
      <xdr:rowOff>19050</xdr:rowOff>
    </xdr:from>
    <xdr:to>
      <xdr:col>34</xdr:col>
      <xdr:colOff>619125</xdr:colOff>
      <xdr:row>28</xdr:row>
      <xdr:rowOff>0</xdr:rowOff>
    </xdr:to>
    <xdr:graphicFrame macro="">
      <xdr:nvGraphicFramePr>
        <xdr:cNvPr id="44066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29</xdr:col>
      <xdr:colOff>552450</xdr:colOff>
      <xdr:row>30</xdr:row>
      <xdr:rowOff>57150</xdr:rowOff>
    </xdr:from>
    <xdr:to>
      <xdr:col>35</xdr:col>
      <xdr:colOff>19050</xdr:colOff>
      <xdr:row>41</xdr:row>
      <xdr:rowOff>47625</xdr:rowOff>
    </xdr:to>
    <xdr:graphicFrame macro="">
      <xdr:nvGraphicFramePr>
        <xdr:cNvPr id="44067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29</xdr:col>
      <xdr:colOff>209550</xdr:colOff>
      <xdr:row>43</xdr:row>
      <xdr:rowOff>95250</xdr:rowOff>
    </xdr:from>
    <xdr:to>
      <xdr:col>34</xdr:col>
      <xdr:colOff>28575</xdr:colOff>
      <xdr:row>54</xdr:row>
      <xdr:rowOff>85725</xdr:rowOff>
    </xdr:to>
    <xdr:graphicFrame macro="">
      <xdr:nvGraphicFramePr>
        <xdr:cNvPr id="44068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13</xdr:row>
      <xdr:rowOff>171450</xdr:rowOff>
    </xdr:from>
    <xdr:to>
      <xdr:col>8</xdr:col>
      <xdr:colOff>276225</xdr:colOff>
      <xdr:row>32</xdr:row>
      <xdr:rowOff>0</xdr:rowOff>
    </xdr:to>
    <xdr:graphicFrame macro="">
      <xdr:nvGraphicFramePr>
        <xdr:cNvPr id="3081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23</xdr:row>
      <xdr:rowOff>161925</xdr:rowOff>
    </xdr:from>
    <xdr:to>
      <xdr:col>8</xdr:col>
      <xdr:colOff>695325</xdr:colOff>
      <xdr:row>42</xdr:row>
      <xdr:rowOff>0</xdr:rowOff>
    </xdr:to>
    <xdr:graphicFrame macro="">
      <xdr:nvGraphicFramePr>
        <xdr:cNvPr id="4105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22</xdr:row>
      <xdr:rowOff>152400</xdr:rowOff>
    </xdr:from>
    <xdr:to>
      <xdr:col>9</xdr:col>
      <xdr:colOff>171450</xdr:colOff>
      <xdr:row>41</xdr:row>
      <xdr:rowOff>114300</xdr:rowOff>
    </xdr:to>
    <xdr:graphicFrame macro="">
      <xdr:nvGraphicFramePr>
        <xdr:cNvPr id="5129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16</xdr:row>
      <xdr:rowOff>123825</xdr:rowOff>
    </xdr:from>
    <xdr:to>
      <xdr:col>9</xdr:col>
      <xdr:colOff>657225</xdr:colOff>
      <xdr:row>35</xdr:row>
      <xdr:rowOff>76200</xdr:rowOff>
    </xdr:to>
    <xdr:graphicFrame macro="">
      <xdr:nvGraphicFramePr>
        <xdr:cNvPr id="6153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200025</xdr:colOff>
      <xdr:row>50</xdr:row>
      <xdr:rowOff>19050</xdr:rowOff>
    </xdr:from>
    <xdr:to>
      <xdr:col>27</xdr:col>
      <xdr:colOff>352425</xdr:colOff>
      <xdr:row>67</xdr:row>
      <xdr:rowOff>85725</xdr:rowOff>
    </xdr:to>
    <xdr:graphicFrame macro="">
      <xdr:nvGraphicFramePr>
        <xdr:cNvPr id="7177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638175</xdr:colOff>
      <xdr:row>23</xdr:row>
      <xdr:rowOff>66675</xdr:rowOff>
    </xdr:from>
    <xdr:to>
      <xdr:col>11</xdr:col>
      <xdr:colOff>400050</xdr:colOff>
      <xdr:row>44</xdr:row>
      <xdr:rowOff>95250</xdr:rowOff>
    </xdr:to>
    <xdr:graphicFrame macro="">
      <xdr:nvGraphicFramePr>
        <xdr:cNvPr id="8201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247650</xdr:colOff>
      <xdr:row>15</xdr:row>
      <xdr:rowOff>38100</xdr:rowOff>
    </xdr:from>
    <xdr:to>
      <xdr:col>34</xdr:col>
      <xdr:colOff>685800</xdr:colOff>
      <xdr:row>38</xdr:row>
      <xdr:rowOff>28575</xdr:rowOff>
    </xdr:to>
    <xdr:graphicFrame macro="">
      <xdr:nvGraphicFramePr>
        <xdr:cNvPr id="9225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pte.cas.pm.gouv.fr\zcherif\CHERIF\CNP\Tableau%20de%20bord%20Statistique\partie%20comp&#233;titivit&#233;\BC%20Allemagne%25%20PI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pte.cas.pm.gouv.fr\zcherif\CHERIF\CNP\Tableau%20de%20bord%20Statistique\partie%20comp&#233;titivit&#233;\BC%20Italie%20%25%20PI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pte.cas.pm.gouv.fr\zcherif\CHERIF\CNP\Tableau%20de%20bord%20Statistique\partie%20comp&#233;titivit&#233;\BC%20Espagne%20%25%20PIB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HERIF/CNP/Tableau%20de%20bord%20Statistique/partie%20comp&#233;titivit&#233;/Exportations%20de%20bien%20par%20secteur%20base%20100%20202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pte.cas.pm.gouv.fr\zcherif\CHERIF\CNP\Tableau%20de%20bord%20Statistique\partie%20comp&#233;titivit&#233;\Importations%20de%20biens%20par%20secteur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pte.cas.pm.gouv.fr\zcherif\CHERIF\CNP\Tableau%20de%20bord%20Statistique\partie%20comp&#233;titivit&#233;\Solde%20des%20services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pte.cas.pm.gouv.fr\zcherif\CHERIF\CNP\Tableau%20de%20bord%20Statistique\partie%20comp&#233;titivit&#233;\Indices%20des%20prix%20&#224;%20l'import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mmaire"/>
      <sheetName val="Structure"/>
      <sheetName val="Feuille 1"/>
      <sheetName val="Feuil1"/>
    </sheetNames>
    <sheetDataSet>
      <sheetData sheetId="0" refreshError="1"/>
      <sheetData sheetId="1" refreshError="1"/>
      <sheetData sheetId="2" refreshError="1"/>
      <sheetData sheetId="3">
        <row r="12">
          <cell r="B12" t="str">
            <v>1991</v>
          </cell>
          <cell r="C12" t="str">
            <v>1992</v>
          </cell>
          <cell r="D12" t="str">
            <v>1993</v>
          </cell>
          <cell r="E12" t="str">
            <v>1994</v>
          </cell>
          <cell r="F12" t="str">
            <v>1995</v>
          </cell>
          <cell r="G12" t="str">
            <v>1996</v>
          </cell>
          <cell r="H12" t="str">
            <v>1997</v>
          </cell>
          <cell r="I12" t="str">
            <v>1998</v>
          </cell>
          <cell r="J12" t="str">
            <v>1999</v>
          </cell>
          <cell r="K12" t="str">
            <v>2000</v>
          </cell>
          <cell r="L12" t="str">
            <v>2001</v>
          </cell>
          <cell r="M12" t="str">
            <v>2002</v>
          </cell>
          <cell r="N12" t="str">
            <v>2003</v>
          </cell>
          <cell r="O12" t="str">
            <v>2004</v>
          </cell>
          <cell r="P12" t="str">
            <v>2005</v>
          </cell>
          <cell r="Q12" t="str">
            <v>2006</v>
          </cell>
          <cell r="R12" t="str">
            <v>2007</v>
          </cell>
          <cell r="S12" t="str">
            <v>2008</v>
          </cell>
          <cell r="T12" t="str">
            <v>2009</v>
          </cell>
          <cell r="U12" t="str">
            <v>2010</v>
          </cell>
          <cell r="V12" t="str">
            <v>2011</v>
          </cell>
          <cell r="W12" t="str">
            <v>2012</v>
          </cell>
          <cell r="X12" t="str">
            <v>2013</v>
          </cell>
          <cell r="Y12" t="str">
            <v>2014</v>
          </cell>
          <cell r="Z12" t="str">
            <v>2015</v>
          </cell>
          <cell r="AA12" t="str">
            <v>2016</v>
          </cell>
          <cell r="AB12" t="str">
            <v>2017</v>
          </cell>
          <cell r="AC12" t="str">
            <v>2018</v>
          </cell>
          <cell r="AD12" t="str">
            <v>2019</v>
          </cell>
          <cell r="AE12" t="str">
            <v>2020</v>
          </cell>
          <cell r="AF12" t="str">
            <v>2021</v>
          </cell>
          <cell r="AG12" t="str">
            <v>2022</v>
          </cell>
        </row>
        <row r="13">
          <cell r="A13" t="str">
            <v>Biens</v>
          </cell>
          <cell r="B13">
            <v>1.2</v>
          </cell>
          <cell r="C13">
            <v>1.5</v>
          </cell>
          <cell r="D13">
            <v>2</v>
          </cell>
          <cell r="E13">
            <v>2.4</v>
          </cell>
          <cell r="F13">
            <v>2.6</v>
          </cell>
          <cell r="G13">
            <v>3</v>
          </cell>
          <cell r="H13">
            <v>3.4</v>
          </cell>
          <cell r="I13">
            <v>3.6</v>
          </cell>
          <cell r="J13">
            <v>3.3</v>
          </cell>
          <cell r="K13">
            <v>3</v>
          </cell>
          <cell r="L13">
            <v>4.7</v>
          </cell>
          <cell r="M13">
            <v>6.5</v>
          </cell>
          <cell r="N13">
            <v>5.9</v>
          </cell>
          <cell r="O13">
            <v>6.8</v>
          </cell>
          <cell r="P13">
            <v>6.8</v>
          </cell>
          <cell r="Q13">
            <v>6.7</v>
          </cell>
          <cell r="R13">
            <v>8.1</v>
          </cell>
          <cell r="S13">
            <v>7.2</v>
          </cell>
          <cell r="T13">
            <v>5.7</v>
          </cell>
          <cell r="U13">
            <v>6.3</v>
          </cell>
          <cell r="V13">
            <v>6.1</v>
          </cell>
          <cell r="W13">
            <v>7.3</v>
          </cell>
          <cell r="X13">
            <v>7.2</v>
          </cell>
          <cell r="Y13">
            <v>7.5</v>
          </cell>
          <cell r="Z13">
            <v>8.1999999999999993</v>
          </cell>
          <cell r="AA13">
            <v>8.1</v>
          </cell>
          <cell r="AB13">
            <v>7.8</v>
          </cell>
          <cell r="AC13">
            <v>6.6</v>
          </cell>
          <cell r="AD13">
            <v>6.3</v>
          </cell>
          <cell r="AE13">
            <v>5.6</v>
          </cell>
          <cell r="AF13">
            <v>5.4</v>
          </cell>
          <cell r="AG13">
            <v>2.9</v>
          </cell>
        </row>
        <row r="14">
          <cell r="A14" t="str">
            <v>Services</v>
          </cell>
          <cell r="B14">
            <v>-1.7</v>
          </cell>
          <cell r="C14">
            <v>-2</v>
          </cell>
          <cell r="D14">
            <v>-2</v>
          </cell>
          <cell r="E14">
            <v>-2.2000000000000002</v>
          </cell>
          <cell r="F14">
            <v>-2.2000000000000002</v>
          </cell>
          <cell r="G14">
            <v>-2.2999999999999998</v>
          </cell>
          <cell r="H14">
            <v>-2.4</v>
          </cell>
          <cell r="I14">
            <v>-2.2999999999999998</v>
          </cell>
          <cell r="J14">
            <v>-2.7</v>
          </cell>
          <cell r="K14">
            <v>-2.9</v>
          </cell>
          <cell r="L14">
            <v>-3</v>
          </cell>
          <cell r="M14">
            <v>-2.2000000000000002</v>
          </cell>
          <cell r="N14">
            <v>-2.1</v>
          </cell>
          <cell r="O14">
            <v>-1.6</v>
          </cell>
          <cell r="P14">
            <v>-1.6</v>
          </cell>
          <cell r="Q14">
            <v>-1.3</v>
          </cell>
          <cell r="R14">
            <v>-1.3</v>
          </cell>
          <cell r="S14">
            <v>-1.1000000000000001</v>
          </cell>
          <cell r="T14">
            <v>-0.7</v>
          </cell>
          <cell r="U14">
            <v>-1</v>
          </cell>
          <cell r="V14">
            <v>-1.1000000000000001</v>
          </cell>
          <cell r="W14">
            <v>-1.1000000000000001</v>
          </cell>
          <cell r="X14">
            <v>-1.4</v>
          </cell>
          <cell r="Y14">
            <v>-0.9</v>
          </cell>
          <cell r="Z14">
            <v>-0.6</v>
          </cell>
          <cell r="AA14">
            <v>-0.7</v>
          </cell>
          <cell r="AB14">
            <v>-0.7</v>
          </cell>
          <cell r="AC14">
            <v>-0.5</v>
          </cell>
          <cell r="AD14">
            <v>-0.4</v>
          </cell>
          <cell r="AE14">
            <v>0.2</v>
          </cell>
          <cell r="AF14">
            <v>0.1</v>
          </cell>
          <cell r="AG14">
            <v>-0.8</v>
          </cell>
        </row>
        <row r="15">
          <cell r="A15" t="str">
            <v>Revenus primaires</v>
          </cell>
          <cell r="B15">
            <v>1</v>
          </cell>
          <cell r="C15">
            <v>0.9</v>
          </cell>
          <cell r="D15">
            <v>0.6</v>
          </cell>
          <cell r="E15">
            <v>0.1</v>
          </cell>
          <cell r="F15">
            <v>-0.1</v>
          </cell>
          <cell r="G15">
            <v>0.1</v>
          </cell>
          <cell r="H15">
            <v>-0.1</v>
          </cell>
          <cell r="I15">
            <v>-0.5</v>
          </cell>
          <cell r="J15">
            <v>-0.7</v>
          </cell>
          <cell r="K15">
            <v>-0.5</v>
          </cell>
          <cell r="L15">
            <v>-0.7</v>
          </cell>
          <cell r="M15">
            <v>-1</v>
          </cell>
          <cell r="N15">
            <v>-1</v>
          </cell>
          <cell r="O15">
            <v>0.6</v>
          </cell>
          <cell r="P15">
            <v>0.8</v>
          </cell>
          <cell r="Q15">
            <v>1.7</v>
          </cell>
          <cell r="R15">
            <v>1.4</v>
          </cell>
          <cell r="S15">
            <v>0.9</v>
          </cell>
          <cell r="T15">
            <v>2.2000000000000002</v>
          </cell>
          <cell r="U15">
            <v>2</v>
          </cell>
          <cell r="V15">
            <v>2.6</v>
          </cell>
          <cell r="W15">
            <v>2.4</v>
          </cell>
          <cell r="X15">
            <v>2.2999999999999998</v>
          </cell>
          <cell r="Y15">
            <v>2</v>
          </cell>
          <cell r="Z15">
            <v>2.2999999999999998</v>
          </cell>
          <cell r="AA15">
            <v>2.5</v>
          </cell>
          <cell r="AB15">
            <v>2.4</v>
          </cell>
          <cell r="AC15">
            <v>3.3</v>
          </cell>
          <cell r="AD15">
            <v>3.7</v>
          </cell>
          <cell r="AE15">
            <v>2.8</v>
          </cell>
          <cell r="AF15">
            <v>3.8</v>
          </cell>
          <cell r="AG15">
            <v>3.9</v>
          </cell>
        </row>
        <row r="16">
          <cell r="A16" t="str">
            <v>Revenus secondaires</v>
          </cell>
          <cell r="B16">
            <v>-2</v>
          </cell>
          <cell r="C16">
            <v>-1.6</v>
          </cell>
          <cell r="D16">
            <v>-1.6</v>
          </cell>
          <cell r="E16">
            <v>-1.7</v>
          </cell>
          <cell r="F16">
            <v>-1.5</v>
          </cell>
          <cell r="G16">
            <v>-1.4</v>
          </cell>
          <cell r="H16">
            <v>-1.5</v>
          </cell>
          <cell r="I16">
            <v>-1.5</v>
          </cell>
          <cell r="J16">
            <v>-1.3</v>
          </cell>
          <cell r="K16">
            <v>-1.4</v>
          </cell>
          <cell r="L16">
            <v>-1.3</v>
          </cell>
          <cell r="M16">
            <v>-1.3</v>
          </cell>
          <cell r="N16">
            <v>-1.4</v>
          </cell>
          <cell r="O16">
            <v>-1.3</v>
          </cell>
          <cell r="P16">
            <v>-1.4</v>
          </cell>
          <cell r="Q16">
            <v>-1.3</v>
          </cell>
          <cell r="R16">
            <v>-1.3</v>
          </cell>
          <cell r="S16">
            <v>-1.3</v>
          </cell>
          <cell r="T16">
            <v>-1.4</v>
          </cell>
          <cell r="U16">
            <v>-1.5</v>
          </cell>
          <cell r="V16">
            <v>-1.3</v>
          </cell>
          <cell r="W16">
            <v>-1.4</v>
          </cell>
          <cell r="X16">
            <v>-1.5</v>
          </cell>
          <cell r="Y16">
            <v>-1.4</v>
          </cell>
          <cell r="Z16">
            <v>-1.3</v>
          </cell>
          <cell r="AA16">
            <v>-1.2</v>
          </cell>
          <cell r="AB16">
            <v>-1.6</v>
          </cell>
          <cell r="AC16">
            <v>-1.5</v>
          </cell>
          <cell r="AD16">
            <v>-1.5</v>
          </cell>
          <cell r="AE16">
            <v>-1.6</v>
          </cell>
          <cell r="AF16">
            <v>-1.6</v>
          </cell>
          <cell r="AG16">
            <v>-1.8</v>
          </cell>
        </row>
        <row r="17">
          <cell r="A17" t="str">
            <v>Compte des transactions courantes</v>
          </cell>
          <cell r="B17">
            <v>-1.5</v>
          </cell>
          <cell r="C17">
            <v>-1.2</v>
          </cell>
          <cell r="D17">
            <v>-1</v>
          </cell>
          <cell r="E17">
            <v>-1.5</v>
          </cell>
          <cell r="F17">
            <v>-1.2</v>
          </cell>
          <cell r="G17">
            <v>-0.7</v>
          </cell>
          <cell r="H17">
            <v>-0.5</v>
          </cell>
          <cell r="I17">
            <v>-0.7</v>
          </cell>
          <cell r="J17">
            <v>-1.4</v>
          </cell>
          <cell r="K17">
            <v>-1.8</v>
          </cell>
          <cell r="L17">
            <v>-0.4</v>
          </cell>
          <cell r="M17">
            <v>1.9</v>
          </cell>
          <cell r="N17">
            <v>1.4</v>
          </cell>
          <cell r="O17">
            <v>4.5</v>
          </cell>
          <cell r="P17">
            <v>4.7</v>
          </cell>
          <cell r="Q17">
            <v>5.8</v>
          </cell>
          <cell r="R17">
            <v>6.9</v>
          </cell>
          <cell r="S17">
            <v>5.7</v>
          </cell>
          <cell r="T17">
            <v>5.8</v>
          </cell>
          <cell r="U17">
            <v>5.7</v>
          </cell>
          <cell r="V17">
            <v>6.2</v>
          </cell>
          <cell r="W17">
            <v>7.1</v>
          </cell>
          <cell r="X17">
            <v>6.6</v>
          </cell>
          <cell r="Y17">
            <v>7.2</v>
          </cell>
          <cell r="Z17">
            <v>8.6</v>
          </cell>
          <cell r="AA17">
            <v>8.6</v>
          </cell>
          <cell r="AB17">
            <v>7.8</v>
          </cell>
          <cell r="AC17">
            <v>8</v>
          </cell>
          <cell r="AD17">
            <v>8.1999999999999993</v>
          </cell>
          <cell r="AE17">
            <v>7.1</v>
          </cell>
          <cell r="AF17">
            <v>7.7</v>
          </cell>
          <cell r="AG17">
            <v>4.2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tructure"/>
      <sheetName val="Sheet 1"/>
      <sheetName val="Feuil1"/>
    </sheetNames>
    <sheetDataSet>
      <sheetData sheetId="0" refreshError="1"/>
      <sheetData sheetId="1" refreshError="1"/>
      <sheetData sheetId="2" refreshError="1"/>
      <sheetData sheetId="3">
        <row r="12">
          <cell r="B12" t="str">
            <v>1991</v>
          </cell>
          <cell r="C12" t="str">
            <v>1992</v>
          </cell>
          <cell r="D12" t="str">
            <v>1993</v>
          </cell>
          <cell r="E12" t="str">
            <v>1994</v>
          </cell>
          <cell r="F12" t="str">
            <v>1995</v>
          </cell>
          <cell r="G12" t="str">
            <v>1996</v>
          </cell>
          <cell r="H12" t="str">
            <v>1997</v>
          </cell>
          <cell r="I12" t="str">
            <v>1998</v>
          </cell>
          <cell r="J12" t="str">
            <v>1999</v>
          </cell>
          <cell r="K12" t="str">
            <v>2000</v>
          </cell>
          <cell r="L12" t="str">
            <v>2001</v>
          </cell>
          <cell r="M12" t="str">
            <v>2002</v>
          </cell>
          <cell r="N12" t="str">
            <v>2003</v>
          </cell>
          <cell r="O12" t="str">
            <v>2004</v>
          </cell>
          <cell r="P12" t="str">
            <v>2005</v>
          </cell>
          <cell r="Q12" t="str">
            <v>2006</v>
          </cell>
          <cell r="R12" t="str">
            <v>2007</v>
          </cell>
          <cell r="S12" t="str">
            <v>2008</v>
          </cell>
          <cell r="T12" t="str">
            <v>2009</v>
          </cell>
          <cell r="U12" t="str">
            <v>2010</v>
          </cell>
          <cell r="V12" t="str">
            <v>2011</v>
          </cell>
          <cell r="W12" t="str">
            <v>2012</v>
          </cell>
          <cell r="X12" t="str">
            <v>2013</v>
          </cell>
          <cell r="Y12" t="str">
            <v>2014</v>
          </cell>
          <cell r="Z12" t="str">
            <v>2015</v>
          </cell>
          <cell r="AA12" t="str">
            <v>2016</v>
          </cell>
          <cell r="AB12" t="str">
            <v>2017</v>
          </cell>
          <cell r="AC12" t="str">
            <v>2018</v>
          </cell>
          <cell r="AD12" t="str">
            <v>2019</v>
          </cell>
          <cell r="AE12" t="str">
            <v>2020</v>
          </cell>
          <cell r="AF12" t="str">
            <v>2021</v>
          </cell>
          <cell r="AG12" t="str">
            <v>2022</v>
          </cell>
        </row>
        <row r="13">
          <cell r="A13" t="str">
            <v>Biens</v>
          </cell>
          <cell r="B13" t="e">
            <v>#N/A</v>
          </cell>
          <cell r="C13" t="e">
            <v>#N/A</v>
          </cell>
          <cell r="D13" t="e">
            <v>#N/A</v>
          </cell>
          <cell r="E13" t="e">
            <v>#N/A</v>
          </cell>
          <cell r="F13">
            <v>3.5</v>
          </cell>
          <cell r="G13">
            <v>4.0999999999999996</v>
          </cell>
          <cell r="H13">
            <v>3.1</v>
          </cell>
          <cell r="I13">
            <v>2.7</v>
          </cell>
          <cell r="J13">
            <v>1.8</v>
          </cell>
          <cell r="K13">
            <v>0.8</v>
          </cell>
          <cell r="L13">
            <v>1.3</v>
          </cell>
          <cell r="M13">
            <v>1</v>
          </cell>
          <cell r="N13">
            <v>0.7</v>
          </cell>
          <cell r="O13">
            <v>0.5</v>
          </cell>
          <cell r="P13">
            <v>0</v>
          </cell>
          <cell r="Q13">
            <v>-0.7</v>
          </cell>
          <cell r="R13">
            <v>0.1</v>
          </cell>
          <cell r="S13">
            <v>-0.1</v>
          </cell>
          <cell r="T13">
            <v>0</v>
          </cell>
          <cell r="U13">
            <v>-1.2</v>
          </cell>
          <cell r="V13">
            <v>-1</v>
          </cell>
          <cell r="W13">
            <v>1.2</v>
          </cell>
          <cell r="X13">
            <v>2.4</v>
          </cell>
          <cell r="Y13">
            <v>3</v>
          </cell>
          <cell r="Z13">
            <v>3.3</v>
          </cell>
          <cell r="AA13">
            <v>3.5</v>
          </cell>
          <cell r="AB13">
            <v>3.1</v>
          </cell>
          <cell r="AC13">
            <v>2.6</v>
          </cell>
          <cell r="AD13">
            <v>3.4</v>
          </cell>
          <cell r="AE13">
            <v>4.0999999999999996</v>
          </cell>
          <cell r="AF13">
            <v>2.8</v>
          </cell>
          <cell r="AG13">
            <v>-1</v>
          </cell>
        </row>
        <row r="14">
          <cell r="A14" t="str">
            <v>Services</v>
          </cell>
          <cell r="B14" t="e">
            <v>#N/A</v>
          </cell>
          <cell r="C14" t="e">
            <v>#N/A</v>
          </cell>
          <cell r="D14" t="e">
            <v>#N/A</v>
          </cell>
          <cell r="E14" t="e">
            <v>#N/A</v>
          </cell>
          <cell r="F14">
            <v>0.4</v>
          </cell>
          <cell r="G14">
            <v>0.4</v>
          </cell>
          <cell r="H14">
            <v>0.5</v>
          </cell>
          <cell r="I14">
            <v>0.2</v>
          </cell>
          <cell r="J14">
            <v>0</v>
          </cell>
          <cell r="K14">
            <v>0.1</v>
          </cell>
          <cell r="L14">
            <v>-0.1</v>
          </cell>
          <cell r="M14">
            <v>-0.3</v>
          </cell>
          <cell r="N14">
            <v>-0.3</v>
          </cell>
          <cell r="O14">
            <v>0</v>
          </cell>
          <cell r="P14">
            <v>-0.1</v>
          </cell>
          <cell r="Q14">
            <v>-0.2</v>
          </cell>
          <cell r="R14">
            <v>-0.5</v>
          </cell>
          <cell r="S14">
            <v>-0.7</v>
          </cell>
          <cell r="T14">
            <v>-0.6</v>
          </cell>
          <cell r="U14">
            <v>-0.6</v>
          </cell>
          <cell r="V14">
            <v>-0.4</v>
          </cell>
          <cell r="W14">
            <v>0</v>
          </cell>
          <cell r="X14">
            <v>0</v>
          </cell>
          <cell r="Y14">
            <v>-0.1</v>
          </cell>
          <cell r="Z14">
            <v>-0.3</v>
          </cell>
          <cell r="AA14">
            <v>-0.2</v>
          </cell>
          <cell r="AB14">
            <v>-0.2</v>
          </cell>
          <cell r="AC14">
            <v>-0.2</v>
          </cell>
          <cell r="AD14">
            <v>0</v>
          </cell>
          <cell r="AE14">
            <v>-0.5</v>
          </cell>
          <cell r="AF14">
            <v>-0.5</v>
          </cell>
          <cell r="AG14">
            <v>-0.5</v>
          </cell>
        </row>
        <row r="15">
          <cell r="A15" t="str">
            <v>Revenus primaires</v>
          </cell>
          <cell r="B15" t="e">
            <v>#N/A</v>
          </cell>
          <cell r="C15" t="e">
            <v>#N/A</v>
          </cell>
          <cell r="D15" t="e">
            <v>#N/A</v>
          </cell>
          <cell r="E15" t="e">
            <v>#N/A</v>
          </cell>
          <cell r="F15" t="e">
            <v>#N/A</v>
          </cell>
          <cell r="G15" t="e">
            <v>#N/A</v>
          </cell>
          <cell r="H15" t="e">
            <v>#N/A</v>
          </cell>
          <cell r="I15" t="e">
            <v>#N/A</v>
          </cell>
          <cell r="J15">
            <v>-0.1</v>
          </cell>
          <cell r="K15">
            <v>-0.4</v>
          </cell>
          <cell r="L15">
            <v>-0.2</v>
          </cell>
          <cell r="M15">
            <v>-0.4</v>
          </cell>
          <cell r="N15">
            <v>-0.4</v>
          </cell>
          <cell r="O15">
            <v>-0.1</v>
          </cell>
          <cell r="P15">
            <v>0.2</v>
          </cell>
          <cell r="Q15">
            <v>0.5</v>
          </cell>
          <cell r="R15">
            <v>0.1</v>
          </cell>
          <cell r="S15">
            <v>-0.9</v>
          </cell>
          <cell r="T15">
            <v>-0.1</v>
          </cell>
          <cell r="U15">
            <v>-0.3</v>
          </cell>
          <cell r="V15">
            <v>-0.3</v>
          </cell>
          <cell r="W15">
            <v>-0.2</v>
          </cell>
          <cell r="X15">
            <v>-0.2</v>
          </cell>
          <cell r="Y15">
            <v>0</v>
          </cell>
          <cell r="Z15">
            <v>-0.7</v>
          </cell>
          <cell r="AA15">
            <v>0.3</v>
          </cell>
          <cell r="AB15">
            <v>0.5</v>
          </cell>
          <cell r="AC15">
            <v>1.1000000000000001</v>
          </cell>
          <cell r="AD15">
            <v>0.8</v>
          </cell>
          <cell r="AE15">
            <v>1.2</v>
          </cell>
          <cell r="AF15">
            <v>1.9</v>
          </cell>
          <cell r="AG15">
            <v>1.2</v>
          </cell>
        </row>
        <row r="16">
          <cell r="A16" t="str">
            <v>Revenus secondaires</v>
          </cell>
          <cell r="B16" t="e">
            <v>#N/A</v>
          </cell>
          <cell r="C16" t="e">
            <v>#N/A</v>
          </cell>
          <cell r="D16" t="e">
            <v>#N/A</v>
          </cell>
          <cell r="E16" t="e">
            <v>#N/A</v>
          </cell>
          <cell r="F16" t="e">
            <v>#N/A</v>
          </cell>
          <cell r="G16" t="e">
            <v>#N/A</v>
          </cell>
          <cell r="H16" t="e">
            <v>#N/A</v>
          </cell>
          <cell r="I16" t="e">
            <v>#N/A</v>
          </cell>
          <cell r="J16">
            <v>-0.8</v>
          </cell>
          <cell r="K16">
            <v>-0.7</v>
          </cell>
          <cell r="L16">
            <v>-0.8</v>
          </cell>
          <cell r="M16">
            <v>-0.8</v>
          </cell>
          <cell r="N16">
            <v>-0.8</v>
          </cell>
          <cell r="O16">
            <v>-0.9</v>
          </cell>
          <cell r="P16">
            <v>-0.9</v>
          </cell>
          <cell r="Q16">
            <v>-1.1000000000000001</v>
          </cell>
          <cell r="R16">
            <v>-1.1000000000000001</v>
          </cell>
          <cell r="S16">
            <v>-1.1000000000000001</v>
          </cell>
          <cell r="T16">
            <v>-1.2</v>
          </cell>
          <cell r="U16">
            <v>-1.2</v>
          </cell>
          <cell r="V16">
            <v>-1.2</v>
          </cell>
          <cell r="W16">
            <v>-1.2</v>
          </cell>
          <cell r="X16">
            <v>-1.1000000000000001</v>
          </cell>
          <cell r="Y16">
            <v>-1</v>
          </cell>
          <cell r="Z16">
            <v>-0.9</v>
          </cell>
          <cell r="AA16">
            <v>-0.9</v>
          </cell>
          <cell r="AB16">
            <v>-0.8</v>
          </cell>
          <cell r="AC16">
            <v>-0.9</v>
          </cell>
          <cell r="AD16">
            <v>-0.9</v>
          </cell>
          <cell r="AE16">
            <v>-1</v>
          </cell>
          <cell r="AF16">
            <v>-1.1000000000000001</v>
          </cell>
          <cell r="AG16">
            <v>-0.9</v>
          </cell>
        </row>
        <row r="17">
          <cell r="A17" t="str">
            <v>Balance courante</v>
          </cell>
          <cell r="B17" t="e">
            <v>#N/A</v>
          </cell>
          <cell r="C17" t="e">
            <v>#N/A</v>
          </cell>
          <cell r="D17" t="e">
            <v>#N/A</v>
          </cell>
          <cell r="E17" t="e">
            <v>#N/A</v>
          </cell>
          <cell r="F17">
            <v>2.1</v>
          </cell>
          <cell r="G17">
            <v>2.8</v>
          </cell>
          <cell r="H17">
            <v>2.6</v>
          </cell>
          <cell r="I17">
            <v>1.7</v>
          </cell>
          <cell r="J17">
            <v>0.8</v>
          </cell>
          <cell r="K17">
            <v>-0.3</v>
          </cell>
          <cell r="L17">
            <v>0.2</v>
          </cell>
          <cell r="M17">
            <v>-0.5</v>
          </cell>
          <cell r="N17">
            <v>-0.8</v>
          </cell>
          <cell r="O17">
            <v>-0.5</v>
          </cell>
          <cell r="P17">
            <v>-0.9</v>
          </cell>
          <cell r="Q17">
            <v>-1.5</v>
          </cell>
          <cell r="R17">
            <v>-1.4</v>
          </cell>
          <cell r="S17">
            <v>-2.8</v>
          </cell>
          <cell r="T17">
            <v>-1.9</v>
          </cell>
          <cell r="U17">
            <v>-3.3</v>
          </cell>
          <cell r="V17">
            <v>-2.8</v>
          </cell>
          <cell r="W17">
            <v>-0.2</v>
          </cell>
          <cell r="X17">
            <v>1.1000000000000001</v>
          </cell>
          <cell r="Y17">
            <v>1.9</v>
          </cell>
          <cell r="Z17">
            <v>1.4</v>
          </cell>
          <cell r="AA17">
            <v>2.6</v>
          </cell>
          <cell r="AB17">
            <v>2.7</v>
          </cell>
          <cell r="AC17">
            <v>2.6</v>
          </cell>
          <cell r="AD17">
            <v>3.3</v>
          </cell>
          <cell r="AE17">
            <v>3.9</v>
          </cell>
          <cell r="AF17">
            <v>3.1</v>
          </cell>
          <cell r="AG17">
            <v>-1.3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mmaire"/>
      <sheetName val="Structure"/>
      <sheetName val="Feuille 1"/>
      <sheetName val="Feuil1"/>
    </sheetNames>
    <sheetDataSet>
      <sheetData sheetId="0" refreshError="1"/>
      <sheetData sheetId="1" refreshError="1"/>
      <sheetData sheetId="2" refreshError="1"/>
      <sheetData sheetId="3">
        <row r="7">
          <cell r="F7" t="str">
            <v>1999</v>
          </cell>
          <cell r="G7" t="str">
            <v>2000</v>
          </cell>
          <cell r="H7" t="str">
            <v>2001</v>
          </cell>
          <cell r="I7" t="str">
            <v>2002</v>
          </cell>
          <cell r="J7" t="str">
            <v>2003</v>
          </cell>
          <cell r="K7" t="str">
            <v>2004</v>
          </cell>
          <cell r="L7" t="str">
            <v>2005</v>
          </cell>
          <cell r="M7" t="str">
            <v>2006</v>
          </cell>
          <cell r="N7" t="str">
            <v>2007</v>
          </cell>
          <cell r="O7" t="str">
            <v>2008</v>
          </cell>
          <cell r="P7" t="str">
            <v>2009</v>
          </cell>
          <cell r="Q7" t="str">
            <v>2010</v>
          </cell>
          <cell r="R7" t="str">
            <v>2011</v>
          </cell>
          <cell r="S7" t="str">
            <v>2012</v>
          </cell>
          <cell r="T7" t="str">
            <v>2013</v>
          </cell>
          <cell r="U7" t="str">
            <v>2014</v>
          </cell>
          <cell r="V7" t="str">
            <v>2015</v>
          </cell>
          <cell r="W7" t="str">
            <v>2016</v>
          </cell>
          <cell r="X7" t="str">
            <v>2017</v>
          </cell>
          <cell r="Y7" t="str">
            <v>2018</v>
          </cell>
          <cell r="Z7" t="str">
            <v>2019</v>
          </cell>
          <cell r="AA7" t="str">
            <v>2020</v>
          </cell>
          <cell r="AB7" t="str">
            <v>2021</v>
          </cell>
          <cell r="AC7" t="str">
            <v>2022</v>
          </cell>
        </row>
        <row r="8">
          <cell r="A8" t="str">
            <v>Biens</v>
          </cell>
          <cell r="F8">
            <v>-5.2</v>
          </cell>
          <cell r="G8">
            <v>-6.4</v>
          </cell>
          <cell r="H8">
            <v>-5.7</v>
          </cell>
          <cell r="I8">
            <v>-5.2</v>
          </cell>
          <cell r="J8">
            <v>-5.3</v>
          </cell>
          <cell r="K8">
            <v>-6.6</v>
          </cell>
          <cell r="L8">
            <v>-7.7</v>
          </cell>
          <cell r="M8">
            <v>-8.6</v>
          </cell>
          <cell r="N8">
            <v>-8.6999999999999993</v>
          </cell>
          <cell r="O8">
            <v>-7.9</v>
          </cell>
          <cell r="P8">
            <v>-3.9</v>
          </cell>
          <cell r="Q8">
            <v>-4.5</v>
          </cell>
          <cell r="R8">
            <v>-4</v>
          </cell>
          <cell r="S8">
            <v>-2.7</v>
          </cell>
          <cell r="T8">
            <v>-1.2</v>
          </cell>
          <cell r="U8">
            <v>-2.1</v>
          </cell>
          <cell r="V8">
            <v>-1.9</v>
          </cell>
          <cell r="W8">
            <v>-1.3</v>
          </cell>
          <cell r="X8">
            <v>-1.9</v>
          </cell>
          <cell r="Y8">
            <v>-2.4</v>
          </cell>
          <cell r="Z8">
            <v>-2.1</v>
          </cell>
          <cell r="AA8">
            <v>-0.8</v>
          </cell>
          <cell r="AB8">
            <v>-1.6</v>
          </cell>
          <cell r="AC8">
            <v>-4.4000000000000004</v>
          </cell>
        </row>
        <row r="9">
          <cell r="A9" t="str">
            <v>Services</v>
          </cell>
          <cell r="F9">
            <v>3.3</v>
          </cell>
          <cell r="G9">
            <v>3.4</v>
          </cell>
          <cell r="H9">
            <v>3.5</v>
          </cell>
          <cell r="I9">
            <v>3.2</v>
          </cell>
          <cell r="J9">
            <v>3.1</v>
          </cell>
          <cell r="K9">
            <v>2.9</v>
          </cell>
          <cell r="L9">
            <v>2.9</v>
          </cell>
          <cell r="M9">
            <v>2.9</v>
          </cell>
          <cell r="N9">
            <v>3</v>
          </cell>
          <cell r="O9">
            <v>3.2</v>
          </cell>
          <cell r="P9">
            <v>3</v>
          </cell>
          <cell r="Q9">
            <v>3.4</v>
          </cell>
          <cell r="R9">
            <v>4.3</v>
          </cell>
          <cell r="S9">
            <v>4.8</v>
          </cell>
          <cell r="T9">
            <v>5.2</v>
          </cell>
          <cell r="U9">
            <v>5.2</v>
          </cell>
          <cell r="V9">
            <v>5</v>
          </cell>
          <cell r="W9">
            <v>5.3</v>
          </cell>
          <cell r="X9">
            <v>5.5</v>
          </cell>
          <cell r="Y9">
            <v>5.2</v>
          </cell>
          <cell r="Z9">
            <v>5.0999999999999996</v>
          </cell>
          <cell r="AA9">
            <v>2.2000000000000002</v>
          </cell>
          <cell r="AB9">
            <v>3.1</v>
          </cell>
          <cell r="AC9">
            <v>5.8</v>
          </cell>
        </row>
        <row r="10">
          <cell r="A10" t="str">
            <v>Revenus primaires</v>
          </cell>
          <cell r="F10">
            <v>-0.9</v>
          </cell>
          <cell r="G10">
            <v>-0.7</v>
          </cell>
          <cell r="H10">
            <v>-1.4</v>
          </cell>
          <cell r="I10">
            <v>-1.1000000000000001</v>
          </cell>
          <cell r="J10">
            <v>-0.8</v>
          </cell>
          <cell r="K10">
            <v>-0.9</v>
          </cell>
          <cell r="L10">
            <v>-1.4</v>
          </cell>
          <cell r="M10">
            <v>-1.8</v>
          </cell>
          <cell r="N10">
            <v>-2.5</v>
          </cell>
          <cell r="O10">
            <v>-2.8</v>
          </cell>
          <cell r="P10">
            <v>-1.9</v>
          </cell>
          <cell r="Q10">
            <v>-1.5</v>
          </cell>
          <cell r="R10">
            <v>-1.8</v>
          </cell>
          <cell r="S10">
            <v>-0.8</v>
          </cell>
          <cell r="T10">
            <v>-0.7</v>
          </cell>
          <cell r="U10">
            <v>-0.4</v>
          </cell>
          <cell r="V10">
            <v>0</v>
          </cell>
          <cell r="W10">
            <v>0.2</v>
          </cell>
          <cell r="X10">
            <v>0</v>
          </cell>
          <cell r="Y10">
            <v>0.1</v>
          </cell>
          <cell r="Z10">
            <v>0.2</v>
          </cell>
          <cell r="AA10">
            <v>0.2</v>
          </cell>
          <cell r="AB10">
            <v>0.5</v>
          </cell>
          <cell r="AC10">
            <v>0.3</v>
          </cell>
        </row>
        <row r="11">
          <cell r="A11" t="str">
            <v>Revenus secondaires</v>
          </cell>
          <cell r="F11">
            <v>-0.4</v>
          </cell>
          <cell r="G11">
            <v>-0.6</v>
          </cell>
          <cell r="H11">
            <v>-0.7</v>
          </cell>
          <cell r="I11">
            <v>-0.6</v>
          </cell>
          <cell r="J11">
            <v>-0.9</v>
          </cell>
          <cell r="K11">
            <v>-0.8</v>
          </cell>
          <cell r="L11">
            <v>-1.1000000000000001</v>
          </cell>
          <cell r="M11">
            <v>-1.3</v>
          </cell>
          <cell r="N11">
            <v>-1.2</v>
          </cell>
          <cell r="O11">
            <v>-1.4</v>
          </cell>
          <cell r="P11">
            <v>-1.3</v>
          </cell>
          <cell r="Q11">
            <v>-1.2</v>
          </cell>
          <cell r="R11">
            <v>-1.2</v>
          </cell>
          <cell r="S11">
            <v>-1.2</v>
          </cell>
          <cell r="T11">
            <v>-1.2</v>
          </cell>
          <cell r="U11">
            <v>-1</v>
          </cell>
          <cell r="V11">
            <v>-1</v>
          </cell>
          <cell r="W11">
            <v>-1.1000000000000001</v>
          </cell>
          <cell r="X11">
            <v>-0.9</v>
          </cell>
          <cell r="Y11">
            <v>-1</v>
          </cell>
          <cell r="Z11">
            <v>-1</v>
          </cell>
          <cell r="AA11">
            <v>-1.1000000000000001</v>
          </cell>
          <cell r="AB11">
            <v>-1.1000000000000001</v>
          </cell>
          <cell r="AC11">
            <v>-1.1000000000000001</v>
          </cell>
        </row>
        <row r="12">
          <cell r="A12" t="str">
            <v>Balance courante</v>
          </cell>
          <cell r="F12">
            <v>-3.2</v>
          </cell>
          <cell r="G12">
            <v>-4.3</v>
          </cell>
          <cell r="H12">
            <v>-4.4000000000000004</v>
          </cell>
          <cell r="I12">
            <v>-3.7</v>
          </cell>
          <cell r="J12">
            <v>-3.9</v>
          </cell>
          <cell r="K12">
            <v>-5.5</v>
          </cell>
          <cell r="L12">
            <v>-7.3</v>
          </cell>
          <cell r="M12">
            <v>-8.9</v>
          </cell>
          <cell r="N12">
            <v>-9.4</v>
          </cell>
          <cell r="O12">
            <v>-8.9</v>
          </cell>
          <cell r="P12">
            <v>-4.0999999999999996</v>
          </cell>
          <cell r="Q12">
            <v>-3.7</v>
          </cell>
          <cell r="R12">
            <v>-2.7</v>
          </cell>
          <cell r="S12">
            <v>0.1</v>
          </cell>
          <cell r="T12">
            <v>2</v>
          </cell>
          <cell r="U12">
            <v>1.7</v>
          </cell>
          <cell r="V12">
            <v>2</v>
          </cell>
          <cell r="W12">
            <v>3.2</v>
          </cell>
          <cell r="X12">
            <v>2.8</v>
          </cell>
          <cell r="Y12">
            <v>1.9</v>
          </cell>
          <cell r="Z12">
            <v>2.1</v>
          </cell>
          <cell r="AA12">
            <v>0.6</v>
          </cell>
          <cell r="AB12">
            <v>1</v>
          </cell>
          <cell r="AC12">
            <v>0.6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2"/>
      <sheetName val="Feuil1"/>
      <sheetName val="tt"/>
    </sheetNames>
    <sheetDataSet>
      <sheetData sheetId="0"/>
      <sheetData sheetId="1">
        <row r="93">
          <cell r="C93">
            <v>43983</v>
          </cell>
          <cell r="D93">
            <v>44013</v>
          </cell>
          <cell r="E93">
            <v>44044</v>
          </cell>
          <cell r="F93">
            <v>44075</v>
          </cell>
          <cell r="G93">
            <v>44105</v>
          </cell>
          <cell r="H93">
            <v>44136</v>
          </cell>
          <cell r="I93">
            <v>44166</v>
          </cell>
          <cell r="J93">
            <v>44197</v>
          </cell>
          <cell r="K93">
            <v>44228</v>
          </cell>
          <cell r="L93">
            <v>44256</v>
          </cell>
          <cell r="M93">
            <v>44287</v>
          </cell>
          <cell r="N93">
            <v>44317</v>
          </cell>
          <cell r="O93">
            <v>44348</v>
          </cell>
          <cell r="P93">
            <v>44378</v>
          </cell>
          <cell r="Q93">
            <v>44409</v>
          </cell>
          <cell r="R93">
            <v>44440</v>
          </cell>
          <cell r="S93">
            <v>44470</v>
          </cell>
          <cell r="T93">
            <v>44501</v>
          </cell>
          <cell r="U93">
            <v>44531</v>
          </cell>
          <cell r="V93">
            <v>44562</v>
          </cell>
          <cell r="W93">
            <v>44593</v>
          </cell>
          <cell r="X93">
            <v>44621</v>
          </cell>
          <cell r="Y93">
            <v>44652</v>
          </cell>
          <cell r="Z93">
            <v>44682</v>
          </cell>
          <cell r="AA93">
            <v>44713</v>
          </cell>
          <cell r="AB93">
            <v>44743</v>
          </cell>
          <cell r="AC93">
            <v>44774</v>
          </cell>
          <cell r="AD93">
            <v>44805</v>
          </cell>
          <cell r="AE93">
            <v>44835</v>
          </cell>
          <cell r="AF93">
            <v>44866</v>
          </cell>
          <cell r="AG93">
            <v>44896</v>
          </cell>
          <cell r="AH93">
            <v>44927</v>
          </cell>
          <cell r="AI93">
            <v>44958</v>
          </cell>
          <cell r="AJ93">
            <v>44986</v>
          </cell>
          <cell r="AK93">
            <v>45017</v>
          </cell>
          <cell r="AL93">
            <v>45047</v>
          </cell>
        </row>
        <row r="94">
          <cell r="B94" t="str">
            <v>Aéronefs et engins spatiaux</v>
          </cell>
          <cell r="C94">
            <v>62.667153033825478</v>
          </cell>
          <cell r="D94">
            <v>82.016238378875514</v>
          </cell>
          <cell r="E94">
            <v>53.165296632483049</v>
          </cell>
          <cell r="F94">
            <v>105.44932477317882</v>
          </cell>
          <cell r="G94">
            <v>121.36793276170364</v>
          </cell>
          <cell r="H94">
            <v>104.10832886381324</v>
          </cell>
          <cell r="I94">
            <v>147.47955318465472</v>
          </cell>
          <cell r="J94">
            <v>68.076950116913181</v>
          </cell>
          <cell r="K94">
            <v>62.741052273701698</v>
          </cell>
          <cell r="L94">
            <v>92.075799666886354</v>
          </cell>
          <cell r="M94">
            <v>126.21050034706589</v>
          </cell>
          <cell r="N94">
            <v>87.900776148216096</v>
          </cell>
          <cell r="O94">
            <v>124.35708016573339</v>
          </cell>
          <cell r="P94">
            <v>93.721136990277728</v>
          </cell>
          <cell r="Q94">
            <v>80.806789876299149</v>
          </cell>
          <cell r="R94">
            <v>105.38842503742241</v>
          </cell>
          <cell r="S94">
            <v>113.17250994595585</v>
          </cell>
          <cell r="T94">
            <v>94.856252829147806</v>
          </cell>
          <cell r="U94">
            <v>150.6927266023805</v>
          </cell>
          <cell r="V94">
            <v>78.595035128802607</v>
          </cell>
          <cell r="W94">
            <v>111.37456833277189</v>
          </cell>
          <cell r="X94">
            <v>110.30066650485142</v>
          </cell>
          <cell r="Y94">
            <v>102.49552569880225</v>
          </cell>
          <cell r="Z94">
            <v>97.187534831516558</v>
          </cell>
          <cell r="AA94">
            <v>125.18684516510635</v>
          </cell>
          <cell r="AB94">
            <v>99.544860348019142</v>
          </cell>
          <cell r="AC94">
            <v>102.66252392596111</v>
          </cell>
          <cell r="AD94">
            <v>171.11421513473218</v>
          </cell>
          <cell r="AE94">
            <v>114.94303138232728</v>
          </cell>
          <cell r="AF94">
            <v>150.40239945865318</v>
          </cell>
          <cell r="AG94">
            <v>205.37701579513291</v>
          </cell>
          <cell r="AH94">
            <v>89.695892749763033</v>
          </cell>
          <cell r="AI94">
            <v>139.91233984015813</v>
          </cell>
          <cell r="AJ94">
            <v>141.42146655632129</v>
          </cell>
          <cell r="AK94">
            <v>147.18781959108946</v>
          </cell>
          <cell r="AL94">
            <v>157.11687615004342</v>
          </cell>
        </row>
        <row r="95">
          <cell r="B95" t="str">
            <v>Produits pharmaceutiques de base et préparations pharmaceutiques</v>
          </cell>
          <cell r="C95">
            <v>100.48371875184723</v>
          </cell>
          <cell r="D95">
            <v>102.24441480908435</v>
          </cell>
          <cell r="E95">
            <v>74.640112768112232</v>
          </cell>
          <cell r="F95">
            <v>108.80649825246556</v>
          </cell>
          <cell r="G95">
            <v>102.54523175799966</v>
          </cell>
          <cell r="H95">
            <v>103.82063459898509</v>
          </cell>
          <cell r="I95">
            <v>100.67326918787687</v>
          </cell>
          <cell r="J95">
            <v>105.715075407482</v>
          </cell>
          <cell r="K95">
            <v>92.014533893083936</v>
          </cell>
          <cell r="L95">
            <v>105.00270758905516</v>
          </cell>
          <cell r="M95">
            <v>94.467077505220971</v>
          </cell>
          <cell r="N95">
            <v>85.846507752802623</v>
          </cell>
          <cell r="O95">
            <v>111.60764486326332</v>
          </cell>
          <cell r="P95">
            <v>96.141042079974611</v>
          </cell>
          <cell r="Q95">
            <v>91.008087198876524</v>
          </cell>
          <cell r="R95">
            <v>103.03166026630358</v>
          </cell>
          <cell r="S95">
            <v>99.042000166379566</v>
          </cell>
          <cell r="T95">
            <v>111.38939989084957</v>
          </cell>
          <cell r="U95">
            <v>104.73426338670819</v>
          </cell>
          <cell r="V95">
            <v>105.69548756314441</v>
          </cell>
          <cell r="W95">
            <v>89.603454242171992</v>
          </cell>
          <cell r="X95">
            <v>121.30412931181684</v>
          </cell>
          <cell r="Y95">
            <v>98.215928843510326</v>
          </cell>
          <cell r="Z95">
            <v>106.31508475766231</v>
          </cell>
          <cell r="AA95">
            <v>116.229587664479</v>
          </cell>
          <cell r="AB95">
            <v>112.47198377723093</v>
          </cell>
          <cell r="AC95">
            <v>100.32009097074976</v>
          </cell>
          <cell r="AD95">
            <v>114.71947826939569</v>
          </cell>
          <cell r="AE95">
            <v>108.30797751465178</v>
          </cell>
          <cell r="AF95">
            <v>113.92887724604064</v>
          </cell>
          <cell r="AG95">
            <v>113.76873541533176</v>
          </cell>
          <cell r="AH95">
            <v>105.87030059871093</v>
          </cell>
          <cell r="AI95">
            <v>96.986511708685114</v>
          </cell>
          <cell r="AJ95">
            <v>127.88235121660641</v>
          </cell>
          <cell r="AK95">
            <v>93.238017098717904</v>
          </cell>
          <cell r="AL95">
            <v>95.564527339441199</v>
          </cell>
        </row>
        <row r="96">
          <cell r="B96" t="str">
            <v>Véhicules automobiles ; carrosseries automobiles ; remorques et semi-remorques</v>
          </cell>
          <cell r="C96">
            <v>88.123995612662767</v>
          </cell>
          <cell r="D96">
            <v>91.895501978889399</v>
          </cell>
          <cell r="E96">
            <v>47.311706477148782</v>
          </cell>
          <cell r="F96">
            <v>110.6192163054277</v>
          </cell>
          <cell r="G96">
            <v>141.03706584734294</v>
          </cell>
          <cell r="H96">
            <v>132.69804047080856</v>
          </cell>
          <cell r="I96">
            <v>102.69113256995385</v>
          </cell>
          <cell r="J96">
            <v>97.409684041558222</v>
          </cell>
          <cell r="K96">
            <v>110.71193185490138</v>
          </cell>
          <cell r="L96">
            <v>126.38906414871926</v>
          </cell>
          <cell r="M96">
            <v>105.58704628446505</v>
          </cell>
          <cell r="N96">
            <v>94.048530444189382</v>
          </cell>
          <cell r="O96">
            <v>109.98914938433245</v>
          </cell>
          <cell r="P96">
            <v>82.046782749401828</v>
          </cell>
          <cell r="Q96">
            <v>49.649829240670009</v>
          </cell>
          <cell r="R96">
            <v>98.22000812994392</v>
          </cell>
          <cell r="S96">
            <v>105.68877319327744</v>
          </cell>
          <cell r="T96">
            <v>113.17032559337102</v>
          </cell>
          <cell r="U96">
            <v>107.08887493516998</v>
          </cell>
          <cell r="V96">
            <v>97.768802851696989</v>
          </cell>
          <cell r="W96">
            <v>101.76842712437329</v>
          </cell>
          <cell r="X96">
            <v>108.72513915938428</v>
          </cell>
          <cell r="Y96">
            <v>90.475428510440679</v>
          </cell>
          <cell r="Z96">
            <v>112.87972860486713</v>
          </cell>
          <cell r="AA96">
            <v>125.44623084275743</v>
          </cell>
          <cell r="AB96">
            <v>97.419069941802135</v>
          </cell>
          <cell r="AC96">
            <v>69.012103321879323</v>
          </cell>
          <cell r="AD96">
            <v>126.83357840281361</v>
          </cell>
          <cell r="AE96">
            <v>124.77425355074182</v>
          </cell>
          <cell r="AF96">
            <v>132.07395217409871</v>
          </cell>
          <cell r="AG96">
            <v>124.70947796115345</v>
          </cell>
          <cell r="AH96">
            <v>122.93861963900143</v>
          </cell>
          <cell r="AI96">
            <v>135.01353339210593</v>
          </cell>
          <cell r="AJ96">
            <v>146.08690893186571</v>
          </cell>
          <cell r="AK96">
            <v>131.74902557432674</v>
          </cell>
          <cell r="AL96">
            <v>131.83481029470917</v>
          </cell>
        </row>
        <row r="97">
          <cell r="B97" t="str">
            <v>Produits chimiques, engrais, plastiques et caoutchouc synthétique</v>
          </cell>
          <cell r="C97">
            <v>72.038862421789304</v>
          </cell>
          <cell r="D97">
            <v>71.800426035907591</v>
          </cell>
          <cell r="E97">
            <v>60.625259432016769</v>
          </cell>
          <cell r="F97">
            <v>75.315833980541939</v>
          </cell>
          <cell r="G97">
            <v>77.534503556270266</v>
          </cell>
          <cell r="H97">
            <v>83.162308076476066</v>
          </cell>
          <cell r="I97">
            <v>73.435964272130306</v>
          </cell>
          <cell r="J97">
            <v>80.707408139340728</v>
          </cell>
          <cell r="K97">
            <v>82.313698873700758</v>
          </cell>
          <cell r="L97">
            <v>103.58671838106815</v>
          </cell>
          <cell r="M97">
            <v>90.650091662188942</v>
          </cell>
          <cell r="N97">
            <v>92.794016744335025</v>
          </cell>
          <cell r="O97">
            <v>130.1821402163992</v>
          </cell>
          <cell r="P97">
            <v>92.372670083417475</v>
          </cell>
          <cell r="Q97">
            <v>88.446386835213559</v>
          </cell>
          <cell r="R97">
            <v>107.82923906358991</v>
          </cell>
          <cell r="S97">
            <v>118.36386854456421</v>
          </cell>
          <cell r="T97">
            <v>109.82311998029999</v>
          </cell>
          <cell r="U97">
            <v>102.93064147588211</v>
          </cell>
          <cell r="V97">
            <v>112.42774908901585</v>
          </cell>
          <cell r="W97">
            <v>112.74333890074915</v>
          </cell>
          <cell r="X97">
            <v>129.15202559324976</v>
          </cell>
          <cell r="Y97">
            <v>127.24964306860223</v>
          </cell>
          <cell r="Z97">
            <v>131.22995316450252</v>
          </cell>
          <cell r="AA97">
            <v>150.72891404094622</v>
          </cell>
          <cell r="AB97">
            <v>131.26291778173751</v>
          </cell>
          <cell r="AC97">
            <v>125.99995035783091</v>
          </cell>
          <cell r="AD97">
            <v>114.68743157353926</v>
          </cell>
          <cell r="AE97">
            <v>129.30262707192989</v>
          </cell>
          <cell r="AF97">
            <v>109.70747205931691</v>
          </cell>
          <cell r="AG97">
            <v>90.564831318430009</v>
          </cell>
          <cell r="AH97">
            <v>105.63517730999767</v>
          </cell>
          <cell r="AI97">
            <v>114.36480519105537</v>
          </cell>
          <cell r="AJ97">
            <v>128.41564984979917</v>
          </cell>
          <cell r="AK97">
            <v>97.057535095747141</v>
          </cell>
          <cell r="AL97">
            <v>113.8485211669316</v>
          </cell>
        </row>
        <row r="98">
          <cell r="B98" t="str">
            <v>Machines et équipements d'usage général</v>
          </cell>
          <cell r="C98">
            <v>91.087941853176616</v>
          </cell>
          <cell r="D98">
            <v>96.215590879179928</v>
          </cell>
          <cell r="E98">
            <v>69.529079522170349</v>
          </cell>
          <cell r="F98">
            <v>99.4585273525432</v>
          </cell>
          <cell r="G98">
            <v>105.63018143269511</v>
          </cell>
          <cell r="H98">
            <v>99.553975311471874</v>
          </cell>
          <cell r="I98">
            <v>97.640061846974561</v>
          </cell>
          <cell r="J98">
            <v>87.286476529748697</v>
          </cell>
          <cell r="K98">
            <v>94.779992880712925</v>
          </cell>
          <cell r="L98">
            <v>115.92958034021683</v>
          </cell>
          <cell r="M98">
            <v>99.775504623067064</v>
          </cell>
          <cell r="N98">
            <v>96.036652336404941</v>
          </cell>
          <cell r="O98">
            <v>110.24020115263028</v>
          </cell>
          <cell r="P98">
            <v>104.59595381723017</v>
          </cell>
          <cell r="Q98">
            <v>80.023832423412159</v>
          </cell>
          <cell r="R98">
            <v>104.57787243755917</v>
          </cell>
          <cell r="S98">
            <v>101.2024931849943</v>
          </cell>
          <cell r="T98">
            <v>100.98944565498824</v>
          </cell>
          <cell r="U98">
            <v>104.56199461903532</v>
          </cell>
          <cell r="V98">
            <v>97.354460004114273</v>
          </cell>
          <cell r="W98">
            <v>100.96042854638439</v>
          </cell>
          <cell r="X98">
            <v>121.64638411153652</v>
          </cell>
          <cell r="Y98">
            <v>97.024436858385812</v>
          </cell>
          <cell r="Z98">
            <v>111.27561809123578</v>
          </cell>
          <cell r="AA98">
            <v>119.27748599785909</v>
          </cell>
          <cell r="AB98">
            <v>109.67177827597411</v>
          </cell>
          <cell r="AC98">
            <v>87.436490701221203</v>
          </cell>
          <cell r="AD98">
            <v>124.59163136308315</v>
          </cell>
          <cell r="AE98">
            <v>119.02817908645177</v>
          </cell>
          <cell r="AF98">
            <v>121.34366819371608</v>
          </cell>
          <cell r="AG98">
            <v>121.27960022478291</v>
          </cell>
          <cell r="AH98">
            <v>116.05022122499427</v>
          </cell>
          <cell r="AI98">
            <v>113.85330707923519</v>
          </cell>
          <cell r="AJ98">
            <v>136.86313338779647</v>
          </cell>
          <cell r="AK98">
            <v>110.95215458503722</v>
          </cell>
          <cell r="AL98">
            <v>116.77132624352258</v>
          </cell>
        </row>
        <row r="99">
          <cell r="B99" t="str">
            <v>Autres produits chimiques, fibres artificielles ou synthétiques</v>
          </cell>
          <cell r="C99">
            <v>81.890909049960953</v>
          </cell>
          <cell r="D99">
            <v>88.362501021844963</v>
          </cell>
          <cell r="E99">
            <v>70.202967781382313</v>
          </cell>
          <cell r="F99">
            <v>84.027805426755748</v>
          </cell>
          <cell r="G99">
            <v>87.306711452769903</v>
          </cell>
          <cell r="H99">
            <v>91.464331987183911</v>
          </cell>
          <cell r="I99">
            <v>85.814348104461871</v>
          </cell>
          <cell r="J99">
            <v>96.014108703962577</v>
          </cell>
          <cell r="K99">
            <v>105.11931600137954</v>
          </cell>
          <cell r="L99">
            <v>122.74601813722499</v>
          </cell>
          <cell r="M99">
            <v>104.98439767610188</v>
          </cell>
          <cell r="N99">
            <v>94.022124593417445</v>
          </cell>
          <cell r="O99">
            <v>105.03977235216706</v>
          </cell>
          <cell r="P99">
            <v>101.61881043140592</v>
          </cell>
          <cell r="Q99">
            <v>81.064719381464471</v>
          </cell>
          <cell r="R99">
            <v>96.784061703257478</v>
          </cell>
          <cell r="S99">
            <v>92.493032262993268</v>
          </cell>
          <cell r="T99">
            <v>98.468509469240161</v>
          </cell>
          <cell r="U99">
            <v>101.64512928738525</v>
          </cell>
          <cell r="V99">
            <v>114.22209209091763</v>
          </cell>
          <cell r="W99">
            <v>117.57286817656831</v>
          </cell>
          <cell r="X99">
            <v>133.67812158229111</v>
          </cell>
          <cell r="Y99">
            <v>110.7808679260522</v>
          </cell>
          <cell r="Z99">
            <v>112.17679847201993</v>
          </cell>
          <cell r="AA99">
            <v>118.60045323005231</v>
          </cell>
          <cell r="AB99">
            <v>104.70017900019192</v>
          </cell>
          <cell r="AC99">
            <v>98.672062921505272</v>
          </cell>
          <cell r="AD99">
            <v>114.3760423671127</v>
          </cell>
          <cell r="AE99">
            <v>105.82505335213695</v>
          </cell>
          <cell r="AF99">
            <v>106.75568112690694</v>
          </cell>
          <cell r="AG99">
            <v>105.84435593945962</v>
          </cell>
          <cell r="AH99">
            <v>122.68156837689753</v>
          </cell>
          <cell r="AI99">
            <v>121.18627340904999</v>
          </cell>
          <cell r="AJ99">
            <v>139.67046106736694</v>
          </cell>
          <cell r="AK99">
            <v>106.12816258350546</v>
          </cell>
          <cell r="AL99">
            <v>105.37281668181824</v>
          </cell>
        </row>
        <row r="100">
          <cell r="B100" t="str">
            <v>Autres équipements électriques</v>
          </cell>
          <cell r="C100">
            <v>90.32608092658522</v>
          </cell>
          <cell r="D100">
            <v>92.779216375637915</v>
          </cell>
          <cell r="E100">
            <v>71.737839927525869</v>
          </cell>
          <cell r="F100">
            <v>95.804903437077812</v>
          </cell>
          <cell r="G100">
            <v>102.20677687334863</v>
          </cell>
          <cell r="H100">
            <v>98.03575170692767</v>
          </cell>
          <cell r="I100">
            <v>92.39732619392187</v>
          </cell>
          <cell r="J100">
            <v>86.590692583100505</v>
          </cell>
          <cell r="K100">
            <v>94.258675746916737</v>
          </cell>
          <cell r="L100">
            <v>110.03317250136847</v>
          </cell>
          <cell r="M100">
            <v>98.188862615621119</v>
          </cell>
          <cell r="N100">
            <v>93.377620089011671</v>
          </cell>
          <cell r="O100">
            <v>108.83808802033724</v>
          </cell>
          <cell r="P100">
            <v>98.875005928352678</v>
          </cell>
          <cell r="Q100">
            <v>82.413964944954628</v>
          </cell>
          <cell r="R100">
            <v>105.63777715855177</v>
          </cell>
          <cell r="S100">
            <v>105.72255026016934</v>
          </cell>
          <cell r="T100">
            <v>107.60930442686055</v>
          </cell>
          <cell r="U100">
            <v>108.45428572475522</v>
          </cell>
          <cell r="V100">
            <v>104.44765989075121</v>
          </cell>
          <cell r="W100">
            <v>106.70670691610756</v>
          </cell>
          <cell r="X100">
            <v>123.57010573141091</v>
          </cell>
          <cell r="Y100">
            <v>101.94155846423716</v>
          </cell>
          <cell r="Z100">
            <v>112.36450562835029</v>
          </cell>
          <cell r="AA100">
            <v>122.49272378384921</v>
          </cell>
          <cell r="AB100">
            <v>110.30686506681656</v>
          </cell>
          <cell r="AC100">
            <v>101.99468698027411</v>
          </cell>
          <cell r="AD100">
            <v>126.8297219432564</v>
          </cell>
          <cell r="AE100">
            <v>121.7325558387256</v>
          </cell>
          <cell r="AF100">
            <v>128.39670941126184</v>
          </cell>
          <cell r="AG100">
            <v>121.12574552468593</v>
          </cell>
          <cell r="AH100">
            <v>121.18797104684461</v>
          </cell>
          <cell r="AI100">
            <v>123.77398616856975</v>
          </cell>
          <cell r="AJ100">
            <v>140.46266890039516</v>
          </cell>
          <cell r="AK100">
            <v>110.8009131856094</v>
          </cell>
          <cell r="AL100">
            <v>126.48919871872495</v>
          </cell>
        </row>
        <row r="101">
          <cell r="B101" t="str">
            <v>Boissons</v>
          </cell>
          <cell r="C101">
            <v>79.037123201230941</v>
          </cell>
          <cell r="D101">
            <v>93.517377950302318</v>
          </cell>
          <cell r="E101">
            <v>73.382912798440032</v>
          </cell>
          <cell r="F101">
            <v>92.868277802752928</v>
          </cell>
          <cell r="G101">
            <v>105.10426067849599</v>
          </cell>
          <cell r="H101">
            <v>99.277176614709546</v>
          </cell>
          <cell r="I101">
            <v>82.22908826199675</v>
          </cell>
          <cell r="J101">
            <v>66.951885276498317</v>
          </cell>
          <cell r="K101">
            <v>73.297951942060607</v>
          </cell>
          <cell r="L101">
            <v>96.719738509176139</v>
          </cell>
          <cell r="M101">
            <v>106.01445837744291</v>
          </cell>
          <cell r="N101">
            <v>104.48334736567038</v>
          </cell>
          <cell r="O101">
            <v>118.07631965786896</v>
          </cell>
          <cell r="P101">
            <v>106.33046292275532</v>
          </cell>
          <cell r="Q101">
            <v>99.374756357216498</v>
          </cell>
          <cell r="R101">
            <v>110.65133572740412</v>
          </cell>
          <cell r="S101">
            <v>115.52034835612463</v>
          </cell>
          <cell r="T101">
            <v>109.27159267188011</v>
          </cell>
          <cell r="U101">
            <v>93.307802835901953</v>
          </cell>
          <cell r="V101">
            <v>85.369178309049076</v>
          </cell>
          <cell r="W101">
            <v>91.907087557934133</v>
          </cell>
          <cell r="X101">
            <v>109.72941770634367</v>
          </cell>
          <cell r="Y101">
            <v>111.40829568485015</v>
          </cell>
          <cell r="Z101">
            <v>126.60594093350952</v>
          </cell>
          <cell r="AA101">
            <v>118.70681448985385</v>
          </cell>
          <cell r="AB101">
            <v>119.41558661137066</v>
          </cell>
          <cell r="AC101">
            <v>113.23178385645704</v>
          </cell>
          <cell r="AD101">
            <v>127.33348260285175</v>
          </cell>
          <cell r="AE101">
            <v>126.27183544074353</v>
          </cell>
          <cell r="AF101">
            <v>115.02575568797772</v>
          </cell>
          <cell r="AG101">
            <v>93.018325039199254</v>
          </cell>
          <cell r="AH101">
            <v>86.530437307332221</v>
          </cell>
          <cell r="AI101">
            <v>94.573337007252249</v>
          </cell>
          <cell r="AJ101">
            <v>114.2380212597439</v>
          </cell>
          <cell r="AK101">
            <v>115.28473104561881</v>
          </cell>
          <cell r="AL101">
            <v>114.53988528554851</v>
          </cell>
        </row>
      </sheetData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Feuil2"/>
      <sheetName val="tt"/>
    </sheetNames>
    <sheetDataSet>
      <sheetData sheetId="0"/>
      <sheetData sheetId="1">
        <row r="93">
          <cell r="C93">
            <v>43983</v>
          </cell>
          <cell r="D93">
            <v>44013</v>
          </cell>
          <cell r="E93">
            <v>44044</v>
          </cell>
          <cell r="F93">
            <v>44075</v>
          </cell>
          <cell r="G93">
            <v>44105</v>
          </cell>
          <cell r="H93">
            <v>44136</v>
          </cell>
          <cell r="I93">
            <v>44166</v>
          </cell>
          <cell r="J93">
            <v>44197</v>
          </cell>
          <cell r="K93">
            <v>44228</v>
          </cell>
          <cell r="L93">
            <v>44256</v>
          </cell>
          <cell r="M93">
            <v>44287</v>
          </cell>
          <cell r="N93">
            <v>44317</v>
          </cell>
          <cell r="O93">
            <v>44348</v>
          </cell>
          <cell r="P93">
            <v>44378</v>
          </cell>
          <cell r="Q93">
            <v>44409</v>
          </cell>
          <cell r="R93">
            <v>44440</v>
          </cell>
          <cell r="S93">
            <v>44470</v>
          </cell>
          <cell r="T93">
            <v>44501</v>
          </cell>
          <cell r="U93">
            <v>44531</v>
          </cell>
          <cell r="V93">
            <v>44562</v>
          </cell>
          <cell r="W93">
            <v>44593</v>
          </cell>
          <cell r="X93">
            <v>44621</v>
          </cell>
          <cell r="Y93">
            <v>44652</v>
          </cell>
          <cell r="Z93">
            <v>44682</v>
          </cell>
          <cell r="AA93">
            <v>44713</v>
          </cell>
          <cell r="AB93">
            <v>44743</v>
          </cell>
          <cell r="AC93">
            <v>44774</v>
          </cell>
          <cell r="AD93">
            <v>44805</v>
          </cell>
          <cell r="AE93">
            <v>44835</v>
          </cell>
          <cell r="AF93">
            <v>44866</v>
          </cell>
          <cell r="AG93">
            <v>44896</v>
          </cell>
          <cell r="AH93">
            <v>44927</v>
          </cell>
          <cell r="AI93">
            <v>44958</v>
          </cell>
          <cell r="AJ93">
            <v>44986</v>
          </cell>
          <cell r="AK93">
            <v>45017</v>
          </cell>
          <cell r="AL93">
            <v>45047</v>
          </cell>
        </row>
        <row r="94">
          <cell r="B94" t="str">
            <v>Véhicules automobiles ; carrosseries automobiles ; remorques et semi-remorques</v>
          </cell>
          <cell r="C94">
            <v>108.51923893890547</v>
          </cell>
          <cell r="D94">
            <v>108.84277108909593</v>
          </cell>
          <cell r="E94">
            <v>72.4521828269868</v>
          </cell>
          <cell r="F94">
            <v>119.81673098940774</v>
          </cell>
          <cell r="G94">
            <v>130.56611274625567</v>
          </cell>
          <cell r="H94">
            <v>117.50093587081386</v>
          </cell>
          <cell r="I94">
            <v>102.17020103471295</v>
          </cell>
          <cell r="J94">
            <v>84.458243571836334</v>
          </cell>
          <cell r="K94">
            <v>105.19770817547546</v>
          </cell>
          <cell r="L94">
            <v>126.92964578866955</v>
          </cell>
          <cell r="M94">
            <v>108.44821857149186</v>
          </cell>
          <cell r="N94">
            <v>97.81230412076124</v>
          </cell>
          <cell r="O94">
            <v>118.83116970752616</v>
          </cell>
          <cell r="P94">
            <v>79.610023245068845</v>
          </cell>
          <cell r="Q94">
            <v>59.937839296002906</v>
          </cell>
          <cell r="R94">
            <v>90.52504521568062</v>
          </cell>
          <cell r="S94">
            <v>94.879723758844094</v>
          </cell>
          <cell r="T94">
            <v>110.5558371413188</v>
          </cell>
          <cell r="U94">
            <v>122.81424140732406</v>
          </cell>
          <cell r="V94">
            <v>88.707702644597958</v>
          </cell>
          <cell r="W94">
            <v>94.779126061520031</v>
          </cell>
          <cell r="X94">
            <v>108.73317816867021</v>
          </cell>
          <cell r="Y94">
            <v>87.346860690278589</v>
          </cell>
          <cell r="Z94">
            <v>103.28150239809602</v>
          </cell>
          <cell r="AA94">
            <v>122.62607571833229</v>
          </cell>
          <cell r="AB94">
            <v>91.17417088343548</v>
          </cell>
          <cell r="AC94">
            <v>75.397975249489832</v>
          </cell>
          <cell r="AD94">
            <v>119.48568000718134</v>
          </cell>
          <cell r="AE94">
            <v>114.15742654093003</v>
          </cell>
          <cell r="AF94">
            <v>133.29129192538957</v>
          </cell>
          <cell r="AG94">
            <v>139.39799520963624</v>
          </cell>
          <cell r="AH94">
            <v>105.99565821783945</v>
          </cell>
          <cell r="AI94">
            <v>122.90062758927451</v>
          </cell>
          <cell r="AJ94">
            <v>139.59985806024989</v>
          </cell>
          <cell r="AK94">
            <v>118.75464795737327</v>
          </cell>
          <cell r="AL94">
            <v>129.80521505177046</v>
          </cell>
        </row>
        <row r="95">
          <cell r="B95" t="str">
            <v>Hydrocarbures</v>
          </cell>
          <cell r="C95">
            <v>41.86252764821711</v>
          </cell>
          <cell r="D95">
            <v>48.569817440668167</v>
          </cell>
          <cell r="E95">
            <v>47.09725344107953</v>
          </cell>
          <cell r="F95">
            <v>45.292892782178363</v>
          </cell>
          <cell r="G95">
            <v>43.091074571217185</v>
          </cell>
          <cell r="H95">
            <v>53.590953247426093</v>
          </cell>
          <cell r="I95">
            <v>43.20048344689026</v>
          </cell>
          <cell r="J95">
            <v>62.069528018562714</v>
          </cell>
          <cell r="K95">
            <v>54.616512608859153</v>
          </cell>
          <cell r="L95">
            <v>74.071575306619835</v>
          </cell>
          <cell r="M95">
            <v>70.502646324713368</v>
          </cell>
          <cell r="N95">
            <v>70.012604583774248</v>
          </cell>
          <cell r="O95">
            <v>80.623253903494998</v>
          </cell>
          <cell r="P95">
            <v>98.772590985461662</v>
          </cell>
          <cell r="Q95">
            <v>106.32023535927094</v>
          </cell>
          <cell r="R95">
            <v>101.01906177691662</v>
          </cell>
          <cell r="S95">
            <v>139.6631394495152</v>
          </cell>
          <cell r="T95">
            <v>158.54460659724504</v>
          </cell>
          <cell r="U95">
            <v>183.78424508556617</v>
          </cell>
          <cell r="V95">
            <v>190.53580898148374</v>
          </cell>
          <cell r="W95">
            <v>214.75874043800462</v>
          </cell>
          <cell r="X95">
            <v>269.62603934836045</v>
          </cell>
          <cell r="Y95">
            <v>279.44399406958689</v>
          </cell>
          <cell r="Z95">
            <v>264.96452063570877</v>
          </cell>
          <cell r="AA95">
            <v>248.07969171863289</v>
          </cell>
          <cell r="AB95">
            <v>287.8419401362155</v>
          </cell>
          <cell r="AC95">
            <v>323.89832226510578</v>
          </cell>
          <cell r="AD95">
            <v>362.67250467241348</v>
          </cell>
          <cell r="AE95">
            <v>211.63723086653201</v>
          </cell>
          <cell r="AF95">
            <v>262.09987601728136</v>
          </cell>
          <cell r="AG95">
            <v>349.50627867928949</v>
          </cell>
          <cell r="AH95">
            <v>294.89542017103906</v>
          </cell>
          <cell r="AI95">
            <v>217.83596188041227</v>
          </cell>
          <cell r="AJ95">
            <v>200.65499362225924</v>
          </cell>
          <cell r="AK95">
            <v>180.57665898877102</v>
          </cell>
          <cell r="AL95">
            <v>200.70213330181519</v>
          </cell>
        </row>
        <row r="96">
          <cell r="B96" t="str">
            <v>Produits pharmaceutiques de base et préparations pharmaceutiques</v>
          </cell>
          <cell r="C96">
            <v>94.842454029886255</v>
          </cell>
          <cell r="D96">
            <v>93.642797328098411</v>
          </cell>
          <cell r="E96">
            <v>76.736833029133123</v>
          </cell>
          <cell r="F96">
            <v>87.179491337611552</v>
          </cell>
          <cell r="G96">
            <v>91.688361198332629</v>
          </cell>
          <cell r="H96">
            <v>82.687814392798003</v>
          </cell>
          <cell r="I96">
            <v>88.208814160243264</v>
          </cell>
          <cell r="J96">
            <v>82.310065166444232</v>
          </cell>
          <cell r="K96">
            <v>80.280403180111833</v>
          </cell>
          <cell r="L96">
            <v>108.73020428836494</v>
          </cell>
          <cell r="M96">
            <v>99.983441758937673</v>
          </cell>
          <cell r="N96">
            <v>97.602349361756225</v>
          </cell>
          <cell r="O96">
            <v>116.58256398871666</v>
          </cell>
          <cell r="P96">
            <v>98.818606832803283</v>
          </cell>
          <cell r="Q96">
            <v>91.044314257939618</v>
          </cell>
          <cell r="R96">
            <v>103.10131271502756</v>
          </cell>
          <cell r="S96">
            <v>104.00400420251145</v>
          </cell>
          <cell r="T96">
            <v>111.77403514925635</v>
          </cell>
          <cell r="U96">
            <v>105.76869909813017</v>
          </cell>
          <cell r="V96">
            <v>105.93409875219983</v>
          </cell>
          <cell r="W96">
            <v>109.60957534962019</v>
          </cell>
          <cell r="X96">
            <v>117.44062316579574</v>
          </cell>
          <cell r="Y96">
            <v>97.893079015675028</v>
          </cell>
          <cell r="Z96">
            <v>96.500515844135606</v>
          </cell>
          <cell r="AA96">
            <v>110.77686525835685</v>
          </cell>
          <cell r="AB96">
            <v>98.160390946925077</v>
          </cell>
          <cell r="AC96">
            <v>103.01888750912177</v>
          </cell>
          <cell r="AD96">
            <v>131.86455186441071</v>
          </cell>
          <cell r="AE96">
            <v>108.70443174227348</v>
          </cell>
          <cell r="AF96">
            <v>111.14444731868483</v>
          </cell>
          <cell r="AG96">
            <v>99.960614604740329</v>
          </cell>
          <cell r="AH96">
            <v>109.37839504413708</v>
          </cell>
          <cell r="AI96">
            <v>101.28749614629047</v>
          </cell>
          <cell r="AJ96">
            <v>111.47323808477165</v>
          </cell>
          <cell r="AK96">
            <v>116.53987342311012</v>
          </cell>
          <cell r="AL96">
            <v>107.43539904521361</v>
          </cell>
        </row>
        <row r="97">
          <cell r="B97" t="str">
            <v>Machines et équipements d'usage général</v>
          </cell>
          <cell r="C97">
            <v>86.795872549617528</v>
          </cell>
          <cell r="D97">
            <v>90.452487241692708</v>
          </cell>
          <cell r="E97">
            <v>69.421522623618927</v>
          </cell>
          <cell r="F97">
            <v>95.214995176684681</v>
          </cell>
          <cell r="G97">
            <v>97.972463875965147</v>
          </cell>
          <cell r="H97">
            <v>95.16810166068953</v>
          </cell>
          <cell r="I97">
            <v>88.450290909175749</v>
          </cell>
          <cell r="J97">
            <v>88.903687202684864</v>
          </cell>
          <cell r="K97">
            <v>96.18288372701987</v>
          </cell>
          <cell r="L97">
            <v>113.68876741459454</v>
          </cell>
          <cell r="M97">
            <v>103.73957853274104</v>
          </cell>
          <cell r="N97">
            <v>101.21446657694757</v>
          </cell>
          <cell r="O97">
            <v>107.96000155854975</v>
          </cell>
          <cell r="P97">
            <v>99.298820280436701</v>
          </cell>
          <cell r="Q97">
            <v>81.656916089523392</v>
          </cell>
          <cell r="R97">
            <v>104.9804304216853</v>
          </cell>
          <cell r="S97">
            <v>98.651306837598341</v>
          </cell>
          <cell r="T97">
            <v>102.92689474708094</v>
          </cell>
          <cell r="U97">
            <v>100.79624661113763</v>
          </cell>
          <cell r="V97">
            <v>97.792758425232151</v>
          </cell>
          <cell r="W97">
            <v>106.09353567700704</v>
          </cell>
          <cell r="X97">
            <v>124.64415736797211</v>
          </cell>
          <cell r="Y97">
            <v>105.83413661900558</v>
          </cell>
          <cell r="Z97">
            <v>114.99780604083108</v>
          </cell>
          <cell r="AA97">
            <v>118.470447100736</v>
          </cell>
          <cell r="AB97">
            <v>104.2641172055984</v>
          </cell>
          <cell r="AC97">
            <v>97.635994486519095</v>
          </cell>
          <cell r="AD97">
            <v>122.14581154591838</v>
          </cell>
          <cell r="AE97">
            <v>116.74162017277934</v>
          </cell>
          <cell r="AF97">
            <v>120.07700766644626</v>
          </cell>
          <cell r="AG97">
            <v>106.89492776790686</v>
          </cell>
          <cell r="AH97">
            <v>112.59700637797917</v>
          </cell>
          <cell r="AI97">
            <v>112.58082783624124</v>
          </cell>
          <cell r="AJ97">
            <v>132.78775004439436</v>
          </cell>
          <cell r="AK97">
            <v>111.14913205159411</v>
          </cell>
          <cell r="AL97">
            <v>120.08663311468597</v>
          </cell>
        </row>
        <row r="98">
          <cell r="B98" t="str">
            <v>Produits chimiques, engrais, plastiques et caoutchouc synthétique</v>
          </cell>
          <cell r="C98">
            <v>72.850527404944231</v>
          </cell>
          <cell r="D98">
            <v>73.189729682659106</v>
          </cell>
          <cell r="E98">
            <v>59.984657297698753</v>
          </cell>
          <cell r="F98">
            <v>75.638441148385454</v>
          </cell>
          <cell r="G98">
            <v>76.649233180669768</v>
          </cell>
          <cell r="H98">
            <v>77.101332754932855</v>
          </cell>
          <cell r="I98">
            <v>73.874763342020543</v>
          </cell>
          <cell r="J98">
            <v>79.511224444817671</v>
          </cell>
          <cell r="K98">
            <v>85.027181360596643</v>
          </cell>
          <cell r="L98">
            <v>105.37503387446313</v>
          </cell>
          <cell r="M98">
            <v>98.242975731916019</v>
          </cell>
          <cell r="N98">
            <v>94.861309199452791</v>
          </cell>
          <cell r="O98">
            <v>105.07409246650397</v>
          </cell>
          <cell r="P98">
            <v>102.7802014108639</v>
          </cell>
          <cell r="Q98">
            <v>90.188575508483297</v>
          </cell>
          <cell r="R98">
            <v>108.54010055537574</v>
          </cell>
          <cell r="S98">
            <v>108.19008940444743</v>
          </cell>
          <cell r="T98">
            <v>110.74122949721297</v>
          </cell>
          <cell r="U98">
            <v>111.46798654586641</v>
          </cell>
          <cell r="V98">
            <v>140.45150813098937</v>
          </cell>
          <cell r="W98">
            <v>134.56027533909474</v>
          </cell>
          <cell r="X98">
            <v>148.47104345695851</v>
          </cell>
          <cell r="Y98">
            <v>132.13661785873978</v>
          </cell>
          <cell r="Z98">
            <v>139.87926062231395</v>
          </cell>
          <cell r="AA98">
            <v>150.78213146742488</v>
          </cell>
          <cell r="AB98">
            <v>129.81554615263602</v>
          </cell>
          <cell r="AC98">
            <v>125.10853444240998</v>
          </cell>
          <cell r="AD98">
            <v>144.22523360601681</v>
          </cell>
          <cell r="AE98">
            <v>129.44884022484527</v>
          </cell>
          <cell r="AF98">
            <v>140.3528460862201</v>
          </cell>
          <cell r="AG98">
            <v>113.41947779678424</v>
          </cell>
          <cell r="AH98">
            <v>125.01859743033681</v>
          </cell>
          <cell r="AI98">
            <v>114.03253126693515</v>
          </cell>
          <cell r="AJ98">
            <v>127.98527765869991</v>
          </cell>
          <cell r="AK98">
            <v>111.36969090287968</v>
          </cell>
          <cell r="AL98">
            <v>108.55063428688355</v>
          </cell>
        </row>
        <row r="99">
          <cell r="B99" t="str">
            <v>Produits de la cokéfaction et du raffinage</v>
          </cell>
          <cell r="C99">
            <v>65.863829102647358</v>
          </cell>
          <cell r="D99">
            <v>59.348473229507555</v>
          </cell>
          <cell r="E99">
            <v>64.076483594585071</v>
          </cell>
          <cell r="F99">
            <v>50.672302148925752</v>
          </cell>
          <cell r="G99">
            <v>64.608378730045899</v>
          </cell>
          <cell r="H99">
            <v>44.258324136219507</v>
          </cell>
          <cell r="I99">
            <v>67.992899176974788</v>
          </cell>
          <cell r="J99">
            <v>91.514682253854033</v>
          </cell>
          <cell r="K99">
            <v>86.951143748712653</v>
          </cell>
          <cell r="L99">
            <v>80.466224941323972</v>
          </cell>
          <cell r="M99">
            <v>89.266956717733905</v>
          </cell>
          <cell r="N99">
            <v>93.034670659209951</v>
          </cell>
          <cell r="O99">
            <v>92.271749608667605</v>
          </cell>
          <cell r="P99">
            <v>87.714713628824782</v>
          </cell>
          <cell r="Q99">
            <v>105.83603206360884</v>
          </cell>
          <cell r="R99">
            <v>94.83435132044545</v>
          </cell>
          <cell r="S99">
            <v>127.83102076234029</v>
          </cell>
          <cell r="T99">
            <v>132.6364363844738</v>
          </cell>
          <cell r="U99">
            <v>117.64201791080477</v>
          </cell>
          <cell r="V99">
            <v>117.30722094773519</v>
          </cell>
          <cell r="W99">
            <v>113.07027083671149</v>
          </cell>
          <cell r="X99">
            <v>152.51966851106715</v>
          </cell>
          <cell r="Y99">
            <v>149.42183263521406</v>
          </cell>
          <cell r="Z99">
            <v>176.79315584142921</v>
          </cell>
          <cell r="AA99">
            <v>180.41857111036609</v>
          </cell>
          <cell r="AB99">
            <v>188.08818075966937</v>
          </cell>
          <cell r="AC99">
            <v>155.83981052332916</v>
          </cell>
          <cell r="AD99">
            <v>141.99649173173785</v>
          </cell>
          <cell r="AE99">
            <v>245.67549064483123</v>
          </cell>
          <cell r="AF99">
            <v>176.51429403108392</v>
          </cell>
          <cell r="AG99">
            <v>152.56823770844233</v>
          </cell>
          <cell r="AH99">
            <v>140.53007189034608</v>
          </cell>
          <cell r="AI99">
            <v>127.30814955698322</v>
          </cell>
          <cell r="AJ99">
            <v>107.53598952060131</v>
          </cell>
          <cell r="AK99">
            <v>156.429271533818</v>
          </cell>
          <cell r="AL99">
            <v>126.67106594439825</v>
          </cell>
        </row>
        <row r="100">
          <cell r="B100" t="str">
            <v>Autres équipements électriques</v>
          </cell>
          <cell r="C100">
            <v>91.244640155556951</v>
          </cell>
          <cell r="D100">
            <v>90.012514632090515</v>
          </cell>
          <cell r="E100">
            <v>70.85437792779453</v>
          </cell>
          <cell r="F100">
            <v>94.852413945884351</v>
          </cell>
          <cell r="G100">
            <v>99.732934879160936</v>
          </cell>
          <cell r="H100">
            <v>96.56656452000675</v>
          </cell>
          <cell r="I100">
            <v>88.189520587043731</v>
          </cell>
          <cell r="J100">
            <v>91.500661429878164</v>
          </cell>
          <cell r="K100">
            <v>97.198689610652437</v>
          </cell>
          <cell r="L100">
            <v>108.71363334255901</v>
          </cell>
          <cell r="M100">
            <v>95.942775479495026</v>
          </cell>
          <cell r="N100">
            <v>93.02021341830195</v>
          </cell>
          <cell r="O100">
            <v>104.47433764546317</v>
          </cell>
          <cell r="P100">
            <v>96.205914719337201</v>
          </cell>
          <cell r="Q100">
            <v>85.223173302489229</v>
          </cell>
          <cell r="R100">
            <v>102.39509543563906</v>
          </cell>
          <cell r="S100">
            <v>111.31339985680472</v>
          </cell>
          <cell r="T100">
            <v>108.19623806426465</v>
          </cell>
          <cell r="U100">
            <v>105.81586769511544</v>
          </cell>
          <cell r="V100">
            <v>105.2794566323971</v>
          </cell>
          <cell r="W100">
            <v>109.46957417463608</v>
          </cell>
          <cell r="X100">
            <v>124.39473197460819</v>
          </cell>
          <cell r="Y100">
            <v>110.29710074220195</v>
          </cell>
          <cell r="Z100">
            <v>119.96550417808015</v>
          </cell>
          <cell r="AA100">
            <v>126.78444125283188</v>
          </cell>
          <cell r="AB100">
            <v>116.39898070782691</v>
          </cell>
          <cell r="AC100">
            <v>112.00026980783346</v>
          </cell>
          <cell r="AD100">
            <v>136.5412088614674</v>
          </cell>
          <cell r="AE100">
            <v>129.5908093109565</v>
          </cell>
          <cell r="AF100">
            <v>132.41538588798969</v>
          </cell>
          <cell r="AG100">
            <v>121.8749221361862</v>
          </cell>
          <cell r="AH100">
            <v>131.13662211214663</v>
          </cell>
          <cell r="AI100">
            <v>124.51871154375931</v>
          </cell>
          <cell r="AJ100">
            <v>142.35085095134727</v>
          </cell>
          <cell r="AK100">
            <v>122.06957461943406</v>
          </cell>
          <cell r="AL100">
            <v>135.95160247988815</v>
          </cell>
        </row>
        <row r="101">
          <cell r="B101" t="str">
            <v>Articles d'habillement</v>
          </cell>
          <cell r="C101">
            <v>88.799305487183929</v>
          </cell>
          <cell r="D101">
            <v>108.12603284882215</v>
          </cell>
          <cell r="E101">
            <v>113.54808316208884</v>
          </cell>
          <cell r="F101">
            <v>117.39596924520995</v>
          </cell>
          <cell r="G101">
            <v>107.82129856006279</v>
          </cell>
          <cell r="H101">
            <v>83.139907142560489</v>
          </cell>
          <cell r="I101">
            <v>106.69562107809949</v>
          </cell>
          <cell r="J101">
            <v>94.378001547601244</v>
          </cell>
          <cell r="K101">
            <v>88.12900183751799</v>
          </cell>
          <cell r="L101">
            <v>94.240839232958564</v>
          </cell>
          <cell r="M101">
            <v>71.774044467719364</v>
          </cell>
          <cell r="N101">
            <v>84.298803943293947</v>
          </cell>
          <cell r="O101">
            <v>102.86532358300332</v>
          </cell>
          <cell r="P101">
            <v>103.38683053111814</v>
          </cell>
          <cell r="Q101">
            <v>105.13277464637591</v>
          </cell>
          <cell r="R101">
            <v>111.54626598727685</v>
          </cell>
          <cell r="S101">
            <v>109.66706251127982</v>
          </cell>
          <cell r="T101">
            <v>114.87243728168771</v>
          </cell>
          <cell r="U101">
            <v>119.7086144301671</v>
          </cell>
          <cell r="V101">
            <v>117.13890888002119</v>
          </cell>
          <cell r="W101">
            <v>104.90454991939554</v>
          </cell>
          <cell r="X101">
            <v>117.82470424833079</v>
          </cell>
          <cell r="Y101">
            <v>103.64672093877473</v>
          </cell>
          <cell r="Z101">
            <v>110.94526529070831</v>
          </cell>
          <cell r="AA101">
            <v>122.74443862370218</v>
          </cell>
          <cell r="AB101">
            <v>126.18616240067594</v>
          </cell>
          <cell r="AC101">
            <v>152.48321462868799</v>
          </cell>
          <cell r="AD101">
            <v>144.97776064457912</v>
          </cell>
          <cell r="AE101">
            <v>136.50253717906159</v>
          </cell>
          <cell r="AF101">
            <v>138.67802970456265</v>
          </cell>
          <cell r="AG101">
            <v>133.32198264203072</v>
          </cell>
          <cell r="AH101">
            <v>124.27471839339087</v>
          </cell>
          <cell r="AI101">
            <v>107.10804214721384</v>
          </cell>
          <cell r="AJ101">
            <v>121.6067728442485</v>
          </cell>
          <cell r="AK101">
            <v>96.264819578028863</v>
          </cell>
          <cell r="AL101">
            <v>110.38690155931945</v>
          </cell>
        </row>
      </sheetData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bstat_Export_20230706"/>
    </sheetNames>
    <sheetDataSet>
      <sheetData sheetId="0">
        <row r="17">
          <cell r="U17" t="str">
            <v>S1 2008</v>
          </cell>
          <cell r="V17" t="str">
            <v>S2 2008</v>
          </cell>
          <cell r="W17" t="str">
            <v>S1 2009</v>
          </cell>
          <cell r="X17" t="str">
            <v>S2 2009</v>
          </cell>
          <cell r="Y17" t="str">
            <v>S1 2010</v>
          </cell>
          <cell r="Z17" t="str">
            <v>S2 2010</v>
          </cell>
          <cell r="AA17" t="str">
            <v>S1 2011</v>
          </cell>
          <cell r="AB17" t="str">
            <v>S2 2011</v>
          </cell>
          <cell r="AC17" t="str">
            <v>S1 2012</v>
          </cell>
          <cell r="AD17" t="str">
            <v>S2 2012</v>
          </cell>
          <cell r="AE17" t="str">
            <v>S1 2013</v>
          </cell>
          <cell r="AF17" t="str">
            <v>S2 2013</v>
          </cell>
          <cell r="AG17" t="str">
            <v>S1 2014</v>
          </cell>
          <cell r="AH17" t="str">
            <v>S2 2014</v>
          </cell>
          <cell r="AI17" t="str">
            <v>S1 2015</v>
          </cell>
          <cell r="AJ17" t="str">
            <v>S2 2015</v>
          </cell>
          <cell r="AK17" t="str">
            <v>S1 2016</v>
          </cell>
          <cell r="AL17" t="str">
            <v>S2 2016</v>
          </cell>
          <cell r="AM17" t="str">
            <v>S1 2017</v>
          </cell>
          <cell r="AN17" t="str">
            <v>S2 2017</v>
          </cell>
          <cell r="AO17" t="str">
            <v>S1 2018</v>
          </cell>
          <cell r="AP17" t="str">
            <v>S2 2018</v>
          </cell>
          <cell r="AQ17" t="str">
            <v>S1 2019</v>
          </cell>
          <cell r="AR17" t="str">
            <v>S2 2019</v>
          </cell>
          <cell r="AS17" t="str">
            <v>S1 2020</v>
          </cell>
          <cell r="AT17" t="str">
            <v>S2 2020</v>
          </cell>
          <cell r="AU17" t="str">
            <v>S1 2021</v>
          </cell>
          <cell r="AV17" t="str">
            <v>S2 2021</v>
          </cell>
          <cell r="AW17" t="str">
            <v>S1 2022</v>
          </cell>
          <cell r="AX17" t="str">
            <v>S2 2022</v>
          </cell>
        </row>
        <row r="18">
          <cell r="T18" t="str">
            <v xml:space="preserve">Solde des services </v>
          </cell>
          <cell r="U18">
            <v>11.755000000000001</v>
          </cell>
          <cell r="V18">
            <v>12.112</v>
          </cell>
          <cell r="W18">
            <v>8.6590000000000007</v>
          </cell>
          <cell r="X18">
            <v>9.5559999999999992</v>
          </cell>
          <cell r="Y18">
            <v>11.098000000000001</v>
          </cell>
          <cell r="Z18">
            <v>9.2260000000000009</v>
          </cell>
          <cell r="AA18">
            <v>11.516999999999999</v>
          </cell>
          <cell r="AB18">
            <v>15.81</v>
          </cell>
          <cell r="AC18">
            <v>16.143000000000001</v>
          </cell>
          <cell r="AD18">
            <v>14.471</v>
          </cell>
          <cell r="AE18">
            <v>14.992000000000001</v>
          </cell>
          <cell r="AF18">
            <v>15.472</v>
          </cell>
          <cell r="AG18">
            <v>12.019</v>
          </cell>
          <cell r="AH18">
            <v>13.557</v>
          </cell>
          <cell r="AI18">
            <v>11.097</v>
          </cell>
          <cell r="AJ18">
            <v>8.7189999999999994</v>
          </cell>
          <cell r="AK18">
            <v>11.872999999999999</v>
          </cell>
          <cell r="AL18">
            <v>8.8030000000000008</v>
          </cell>
          <cell r="AM18">
            <v>11.766</v>
          </cell>
          <cell r="AN18">
            <v>12.845000000000001</v>
          </cell>
          <cell r="AO18">
            <v>11.286</v>
          </cell>
          <cell r="AP18">
            <v>13.223000000000001</v>
          </cell>
          <cell r="AQ18">
            <v>11.843999999999999</v>
          </cell>
          <cell r="AR18">
            <v>13.442</v>
          </cell>
          <cell r="AS18">
            <v>5.0709999999999997</v>
          </cell>
          <cell r="AT18">
            <v>10.23</v>
          </cell>
          <cell r="AU18">
            <v>13.446</v>
          </cell>
          <cell r="AV18">
            <v>22.084</v>
          </cell>
          <cell r="AW18">
            <v>30.045000000000002</v>
          </cell>
          <cell r="AX18">
            <v>22.826000000000001</v>
          </cell>
        </row>
        <row r="19">
          <cell r="T19" t="str">
            <v>Transports</v>
          </cell>
          <cell r="U19">
            <v>-1.01</v>
          </cell>
          <cell r="V19">
            <v>-1.02</v>
          </cell>
          <cell r="W19">
            <v>-0.84799999999999998</v>
          </cell>
          <cell r="X19">
            <v>-0.21</v>
          </cell>
          <cell r="Y19">
            <v>-0.48099999999999998</v>
          </cell>
          <cell r="Z19">
            <v>-0.35299999999999998</v>
          </cell>
          <cell r="AA19">
            <v>-2.0489999999999999</v>
          </cell>
          <cell r="AB19">
            <v>-0.73499999999999999</v>
          </cell>
          <cell r="AC19">
            <v>-0.89100000000000001</v>
          </cell>
          <cell r="AD19">
            <v>-1.2909999999999999</v>
          </cell>
          <cell r="AE19">
            <v>-1.6040000000000001</v>
          </cell>
          <cell r="AF19">
            <v>-1.891</v>
          </cell>
          <cell r="AG19">
            <v>-1.48</v>
          </cell>
          <cell r="AH19">
            <v>-1.472</v>
          </cell>
          <cell r="AI19">
            <v>-0.96099999999999997</v>
          </cell>
          <cell r="AJ19">
            <v>-1.909</v>
          </cell>
          <cell r="AK19">
            <v>-2.5</v>
          </cell>
          <cell r="AL19">
            <v>-2.3570000000000002</v>
          </cell>
          <cell r="AM19">
            <v>-1.073</v>
          </cell>
          <cell r="AN19">
            <v>-1.8759999999999999</v>
          </cell>
          <cell r="AO19">
            <v>-3.1669999999999998</v>
          </cell>
          <cell r="AP19">
            <v>-2.8879999999999999</v>
          </cell>
          <cell r="AQ19">
            <v>-2.8370000000000002</v>
          </cell>
          <cell r="AR19">
            <v>-1.8839999999999999</v>
          </cell>
          <cell r="AS19">
            <v>-1.452</v>
          </cell>
          <cell r="AT19">
            <v>0.16</v>
          </cell>
          <cell r="AU19">
            <v>4.1520000000000001</v>
          </cell>
          <cell r="AV19">
            <v>9.9420000000000002</v>
          </cell>
          <cell r="AW19">
            <v>12.313000000000001</v>
          </cell>
          <cell r="AX19">
            <v>9.3450000000000006</v>
          </cell>
        </row>
        <row r="20">
          <cell r="T20" t="str">
            <v>Voyages</v>
          </cell>
          <cell r="U20">
            <v>8.9770000000000003</v>
          </cell>
          <cell r="V20">
            <v>9.0960000000000001</v>
          </cell>
          <cell r="W20">
            <v>8.423</v>
          </cell>
          <cell r="X20">
            <v>8.3889999999999993</v>
          </cell>
          <cell r="Y20">
            <v>7.7510000000000003</v>
          </cell>
          <cell r="Z20">
            <v>6.0149999999999997</v>
          </cell>
          <cell r="AA20">
            <v>5.8</v>
          </cell>
          <cell r="AB20">
            <v>8.7629999999999999</v>
          </cell>
          <cell r="AC20">
            <v>9.9629999999999992</v>
          </cell>
          <cell r="AD20">
            <v>10.76</v>
          </cell>
          <cell r="AE20">
            <v>10.593999999999999</v>
          </cell>
          <cell r="AF20">
            <v>10.847</v>
          </cell>
          <cell r="AG20">
            <v>8.9139999999999997</v>
          </cell>
          <cell r="AH20">
            <v>8.4339999999999993</v>
          </cell>
          <cell r="AI20">
            <v>8.6980000000000004</v>
          </cell>
          <cell r="AJ20">
            <v>8.0269999999999992</v>
          </cell>
          <cell r="AK20">
            <v>7.7679999999999998</v>
          </cell>
          <cell r="AL20">
            <v>5.6740000000000004</v>
          </cell>
          <cell r="AM20">
            <v>5.9770000000000003</v>
          </cell>
          <cell r="AN20">
            <v>6.9480000000000004</v>
          </cell>
          <cell r="AO20">
            <v>6.2930000000000001</v>
          </cell>
          <cell r="AP20">
            <v>7.1589999999999998</v>
          </cell>
          <cell r="AQ20">
            <v>4.556</v>
          </cell>
          <cell r="AR20">
            <v>7.0359999999999996</v>
          </cell>
          <cell r="AS20">
            <v>1.2350000000000001</v>
          </cell>
          <cell r="AT20">
            <v>1.2989999999999999</v>
          </cell>
          <cell r="AU20">
            <v>1.46</v>
          </cell>
          <cell r="AV20">
            <v>3.089</v>
          </cell>
          <cell r="AW20">
            <v>11.91</v>
          </cell>
          <cell r="AX20">
            <v>6.4850000000000003</v>
          </cell>
        </row>
        <row r="21">
          <cell r="T21" t="str">
            <v>Autres services</v>
          </cell>
          <cell r="U21">
            <v>3.7879999999999998</v>
          </cell>
          <cell r="V21">
            <v>4.0359999999999996</v>
          </cell>
          <cell r="W21">
            <v>1.0840000000000001</v>
          </cell>
          <cell r="X21">
            <v>1.377</v>
          </cell>
          <cell r="Y21">
            <v>3.8279999999999998</v>
          </cell>
          <cell r="Z21">
            <v>3.5640000000000001</v>
          </cell>
          <cell r="AA21">
            <v>7.766</v>
          </cell>
          <cell r="AB21">
            <v>7.782</v>
          </cell>
          <cell r="AC21">
            <v>7.0709999999999997</v>
          </cell>
          <cell r="AD21">
            <v>5.0019999999999998</v>
          </cell>
          <cell r="AE21">
            <v>6.0019999999999998</v>
          </cell>
          <cell r="AF21">
            <v>6.516</v>
          </cell>
          <cell r="AG21">
            <v>4.585</v>
          </cell>
          <cell r="AH21">
            <v>6.5949999999999998</v>
          </cell>
          <cell r="AI21">
            <v>3.36</v>
          </cell>
          <cell r="AJ21">
            <v>2.601</v>
          </cell>
          <cell r="AK21">
            <v>6.6050000000000004</v>
          </cell>
          <cell r="AL21">
            <v>5.4859999999999998</v>
          </cell>
          <cell r="AM21">
            <v>6.8620000000000001</v>
          </cell>
          <cell r="AN21">
            <v>7.7729999999999997</v>
          </cell>
          <cell r="AO21">
            <v>8.16</v>
          </cell>
          <cell r="AP21">
            <v>8.952</v>
          </cell>
          <cell r="AQ21">
            <v>10.125</v>
          </cell>
          <cell r="AR21">
            <v>8.2899999999999991</v>
          </cell>
          <cell r="AS21">
            <v>5.2880000000000003</v>
          </cell>
          <cell r="AT21">
            <v>8.7710000000000008</v>
          </cell>
          <cell r="AU21">
            <v>7.8339999999999996</v>
          </cell>
          <cell r="AV21">
            <v>9.0530000000000008</v>
          </cell>
          <cell r="AW21">
            <v>5.8220000000000001</v>
          </cell>
          <cell r="AX21">
            <v>6.9960000000000004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mmaire"/>
      <sheetName val="Structure"/>
      <sheetName val="Feuille 1"/>
    </sheetNames>
    <sheetDataSet>
      <sheetData sheetId="0" refreshError="1"/>
      <sheetData sheetId="1" refreshError="1"/>
      <sheetData sheetId="2">
        <row r="11">
          <cell r="B11" t="str">
            <v>2000</v>
          </cell>
          <cell r="C11" t="str">
            <v>2001</v>
          </cell>
          <cell r="D11" t="str">
            <v>2002</v>
          </cell>
          <cell r="E11" t="str">
            <v>2003</v>
          </cell>
          <cell r="F11" t="str">
            <v>2004</v>
          </cell>
          <cell r="G11" t="str">
            <v>2005</v>
          </cell>
          <cell r="H11" t="str">
            <v>2006</v>
          </cell>
          <cell r="I11" t="str">
            <v>2007</v>
          </cell>
          <cell r="J11" t="str">
            <v>2008</v>
          </cell>
          <cell r="K11" t="str">
            <v>2009</v>
          </cell>
          <cell r="L11" t="str">
            <v>2010</v>
          </cell>
          <cell r="M11" t="str">
            <v>2011</v>
          </cell>
          <cell r="N11" t="str">
            <v>2012</v>
          </cell>
          <cell r="O11" t="str">
            <v>2013</v>
          </cell>
          <cell r="P11" t="str">
            <v>2014</v>
          </cell>
          <cell r="Q11" t="str">
            <v>2015</v>
          </cell>
          <cell r="R11" t="str">
            <v>2016</v>
          </cell>
          <cell r="S11" t="str">
            <v>2017</v>
          </cell>
          <cell r="T11" t="str">
            <v>2018</v>
          </cell>
          <cell r="U11" t="str">
            <v>2019</v>
          </cell>
          <cell r="V11" t="str">
            <v>2020</v>
          </cell>
          <cell r="W11" t="str">
            <v>2021</v>
          </cell>
          <cell r="X11" t="str">
            <v>2022</v>
          </cell>
        </row>
        <row r="12">
          <cell r="A12" t="str">
            <v>Zone euro</v>
          </cell>
          <cell r="B12" t="e">
            <v>#N/A</v>
          </cell>
          <cell r="C12" t="e">
            <v>#N/A</v>
          </cell>
          <cell r="D12" t="e">
            <v>#N/A</v>
          </cell>
          <cell r="E12" t="e">
            <v>#N/A</v>
          </cell>
          <cell r="F12" t="e">
            <v>#N/A</v>
          </cell>
          <cell r="G12">
            <v>91.8</v>
          </cell>
          <cell r="H12">
            <v>96</v>
          </cell>
          <cell r="I12">
            <v>96.8</v>
          </cell>
          <cell r="J12">
            <v>101.4</v>
          </cell>
          <cell r="K12">
            <v>93.5</v>
          </cell>
          <cell r="L12">
            <v>99.6</v>
          </cell>
          <cell r="M12">
            <v>106.9</v>
          </cell>
          <cell r="N12">
            <v>109.8</v>
          </cell>
          <cell r="O12">
            <v>107.5</v>
          </cell>
          <cell r="P12">
            <v>104.6</v>
          </cell>
          <cell r="Q12">
            <v>100</v>
          </cell>
          <cell r="R12">
            <v>96.3</v>
          </cell>
          <cell r="S12">
            <v>100</v>
          </cell>
          <cell r="T12">
            <v>103.1</v>
          </cell>
          <cell r="U12">
            <v>102.4</v>
          </cell>
          <cell r="V12">
            <v>96.9</v>
          </cell>
          <cell r="W12">
            <v>109</v>
          </cell>
          <cell r="X12">
            <v>136.5</v>
          </cell>
        </row>
        <row r="13">
          <cell r="A13" t="str">
            <v>Allemagne</v>
          </cell>
          <cell r="B13">
            <v>93.3</v>
          </cell>
          <cell r="C13">
            <v>93.8</v>
          </cell>
          <cell r="D13">
            <v>91.6</v>
          </cell>
          <cell r="E13">
            <v>89.5</v>
          </cell>
          <cell r="F13">
            <v>90.6</v>
          </cell>
          <cell r="G13">
            <v>93.4</v>
          </cell>
          <cell r="H13">
            <v>97.3</v>
          </cell>
          <cell r="I13">
            <v>97.8</v>
          </cell>
          <cell r="J13">
            <v>102.3</v>
          </cell>
          <cell r="K13">
            <v>93.5</v>
          </cell>
          <cell r="L13">
            <v>99.6</v>
          </cell>
          <cell r="M13">
            <v>105.9</v>
          </cell>
          <cell r="N13">
            <v>108.2</v>
          </cell>
          <cell r="O13">
            <v>105.5</v>
          </cell>
          <cell r="P13">
            <v>103.2</v>
          </cell>
          <cell r="Q13">
            <v>100</v>
          </cell>
          <cell r="R13">
            <v>96.7</v>
          </cell>
          <cell r="S13">
            <v>100</v>
          </cell>
          <cell r="T13">
            <v>102.9</v>
          </cell>
          <cell r="U13">
            <v>101.8</v>
          </cell>
          <cell r="V13">
            <v>97.1</v>
          </cell>
          <cell r="W13">
            <v>110</v>
          </cell>
          <cell r="X13">
            <v>139.4</v>
          </cell>
        </row>
        <row r="14">
          <cell r="A14" t="str">
            <v>Espagne</v>
          </cell>
          <cell r="B14" t="e">
            <v>#N/A</v>
          </cell>
          <cell r="C14" t="e">
            <v>#N/A</v>
          </cell>
          <cell r="D14" t="e">
            <v>#N/A</v>
          </cell>
          <cell r="E14" t="e">
            <v>#N/A</v>
          </cell>
          <cell r="F14" t="e">
            <v>#N/A</v>
          </cell>
          <cell r="G14">
            <v>84.2</v>
          </cell>
          <cell r="H14">
            <v>88.7</v>
          </cell>
          <cell r="I14">
            <v>89.9</v>
          </cell>
          <cell r="J14">
            <v>95.7</v>
          </cell>
          <cell r="K14">
            <v>88.9</v>
          </cell>
          <cell r="L14">
            <v>96.5</v>
          </cell>
          <cell r="M14">
            <v>105.6</v>
          </cell>
          <cell r="N14">
            <v>109.7</v>
          </cell>
          <cell r="O14">
            <v>107.2</v>
          </cell>
          <cell r="P14">
            <v>104.8</v>
          </cell>
          <cell r="Q14">
            <v>100</v>
          </cell>
          <cell r="R14">
            <v>97.1</v>
          </cell>
          <cell r="S14">
            <v>102.2</v>
          </cell>
          <cell r="T14">
            <v>105.8</v>
          </cell>
          <cell r="U14">
            <v>106.1</v>
          </cell>
          <cell r="V14">
            <v>99.1</v>
          </cell>
          <cell r="W14">
            <v>109.8</v>
          </cell>
          <cell r="X14">
            <v>137.5</v>
          </cell>
        </row>
        <row r="15">
          <cell r="A15" t="str">
            <v>France</v>
          </cell>
          <cell r="B15">
            <v>88.1</v>
          </cell>
          <cell r="C15">
            <v>89.6</v>
          </cell>
          <cell r="D15">
            <v>88.5</v>
          </cell>
          <cell r="E15">
            <v>88.5</v>
          </cell>
          <cell r="F15">
            <v>90.2</v>
          </cell>
          <cell r="G15">
            <v>94.2</v>
          </cell>
          <cell r="H15">
            <v>98.5</v>
          </cell>
          <cell r="I15">
            <v>100</v>
          </cell>
          <cell r="J15">
            <v>104.4</v>
          </cell>
          <cell r="K15">
            <v>96.5</v>
          </cell>
          <cell r="L15">
            <v>101.6</v>
          </cell>
          <cell r="M15">
            <v>107.9</v>
          </cell>
          <cell r="N15">
            <v>110.1</v>
          </cell>
          <cell r="O15">
            <v>108.2</v>
          </cell>
          <cell r="P15">
            <v>105</v>
          </cell>
          <cell r="Q15">
            <v>100</v>
          </cell>
          <cell r="R15">
            <v>96.2</v>
          </cell>
          <cell r="S15">
            <v>99.2</v>
          </cell>
          <cell r="T15">
            <v>102</v>
          </cell>
          <cell r="U15">
            <v>101.8</v>
          </cell>
          <cell r="V15">
            <v>97.6</v>
          </cell>
          <cell r="W15">
            <v>109.7</v>
          </cell>
          <cell r="X15">
            <v>136</v>
          </cell>
        </row>
        <row r="16">
          <cell r="A16" t="str">
            <v>Italie</v>
          </cell>
          <cell r="B16" t="e">
            <v>#N/A</v>
          </cell>
          <cell r="C16" t="e">
            <v>#N/A</v>
          </cell>
          <cell r="D16" t="e">
            <v>#N/A</v>
          </cell>
          <cell r="E16" t="e">
            <v>#N/A</v>
          </cell>
          <cell r="F16" t="e">
            <v>#N/A</v>
          </cell>
          <cell r="G16">
            <v>94.2</v>
          </cell>
          <cell r="H16">
            <v>98.4</v>
          </cell>
          <cell r="I16">
            <v>98.9</v>
          </cell>
          <cell r="J16">
            <v>103.6</v>
          </cell>
          <cell r="K16">
            <v>94.6</v>
          </cell>
          <cell r="L16">
            <v>99.5</v>
          </cell>
          <cell r="M16">
            <v>107.7</v>
          </cell>
          <cell r="N16">
            <v>111</v>
          </cell>
          <cell r="O16">
            <v>108.3</v>
          </cell>
          <cell r="P16">
            <v>104.9</v>
          </cell>
          <cell r="Q16">
            <v>100</v>
          </cell>
          <cell r="R16">
            <v>96</v>
          </cell>
          <cell r="S16">
            <v>99.4</v>
          </cell>
          <cell r="T16">
            <v>102.4</v>
          </cell>
          <cell r="U16">
            <v>101.5</v>
          </cell>
          <cell r="V16">
            <v>96.3</v>
          </cell>
          <cell r="W16">
            <v>105</v>
          </cell>
          <cell r="X16">
            <v>124.4</v>
          </cell>
        </row>
        <row r="17">
          <cell r="A17" t="str">
            <v>Suède</v>
          </cell>
          <cell r="B17">
            <v>81</v>
          </cell>
          <cell r="C17">
            <v>84.8</v>
          </cell>
          <cell r="D17">
            <v>85</v>
          </cell>
          <cell r="E17">
            <v>83.3</v>
          </cell>
          <cell r="F17">
            <v>85.4</v>
          </cell>
          <cell r="G17">
            <v>91.5</v>
          </cell>
          <cell r="H17">
            <v>97</v>
          </cell>
          <cell r="I17">
            <v>99</v>
          </cell>
          <cell r="J17">
            <v>105.1</v>
          </cell>
          <cell r="K17">
            <v>104</v>
          </cell>
          <cell r="L17">
            <v>104.2</v>
          </cell>
          <cell r="M17">
            <v>105.6</v>
          </cell>
          <cell r="N17">
            <v>104.4</v>
          </cell>
          <cell r="O17">
            <v>100.4</v>
          </cell>
          <cell r="P17">
            <v>101.6</v>
          </cell>
          <cell r="Q17">
            <v>100</v>
          </cell>
          <cell r="R17">
            <v>97.2</v>
          </cell>
          <cell r="S17">
            <v>103</v>
          </cell>
          <cell r="T17">
            <v>111.8</v>
          </cell>
          <cell r="U17">
            <v>114.8</v>
          </cell>
          <cell r="V17">
            <v>108.6</v>
          </cell>
          <cell r="W17">
            <v>117.2</v>
          </cell>
          <cell r="X17">
            <v>150.6</v>
          </cell>
        </row>
        <row r="18">
          <cell r="A18" t="str">
            <v>Pays-Bas</v>
          </cell>
          <cell r="B18">
            <v>87.5</v>
          </cell>
          <cell r="C18">
            <v>87</v>
          </cell>
          <cell r="D18">
            <v>84.4</v>
          </cell>
          <cell r="E18">
            <v>82.5</v>
          </cell>
          <cell r="F18">
            <v>83.8</v>
          </cell>
          <cell r="G18">
            <v>88.6</v>
          </cell>
          <cell r="H18">
            <v>92.4</v>
          </cell>
          <cell r="I18">
            <v>92.9</v>
          </cell>
          <cell r="J18">
            <v>97.4</v>
          </cell>
          <cell r="K18">
            <v>90.9</v>
          </cell>
          <cell r="L18">
            <v>98.3</v>
          </cell>
          <cell r="M18">
            <v>106.2</v>
          </cell>
          <cell r="N18">
            <v>110.7</v>
          </cell>
          <cell r="O18">
            <v>109.1</v>
          </cell>
          <cell r="P18">
            <v>105.7</v>
          </cell>
          <cell r="Q18">
            <v>100</v>
          </cell>
          <cell r="R18">
            <v>95.6</v>
          </cell>
          <cell r="S18">
            <v>100.1</v>
          </cell>
          <cell r="T18">
            <v>103.2</v>
          </cell>
          <cell r="U18">
            <v>101.9</v>
          </cell>
          <cell r="V18">
            <v>94.8</v>
          </cell>
          <cell r="W18">
            <v>107.8</v>
          </cell>
          <cell r="X18">
            <v>139.19999999999999</v>
          </cell>
        </row>
        <row r="37">
          <cell r="B37" t="str">
            <v>2000</v>
          </cell>
          <cell r="C37" t="str">
            <v>2001</v>
          </cell>
          <cell r="D37" t="str">
            <v>2002</v>
          </cell>
          <cell r="E37" t="str">
            <v>2003</v>
          </cell>
          <cell r="F37" t="str">
            <v>2004</v>
          </cell>
          <cell r="G37" t="str">
            <v>2005</v>
          </cell>
          <cell r="H37" t="str">
            <v>2006</v>
          </cell>
          <cell r="I37" t="str">
            <v>2007</v>
          </cell>
          <cell r="J37" t="str">
            <v>2008</v>
          </cell>
          <cell r="K37" t="str">
            <v>2009</v>
          </cell>
          <cell r="L37" t="str">
            <v>2010</v>
          </cell>
          <cell r="M37" t="str">
            <v>2011</v>
          </cell>
          <cell r="N37" t="str">
            <v>2012</v>
          </cell>
          <cell r="O37" t="str">
            <v>2013</v>
          </cell>
          <cell r="P37" t="str">
            <v>2014</v>
          </cell>
          <cell r="Q37" t="str">
            <v>2015</v>
          </cell>
          <cell r="R37" t="str">
            <v>2016</v>
          </cell>
          <cell r="S37" t="str">
            <v>2017</v>
          </cell>
          <cell r="T37" t="str">
            <v>2018</v>
          </cell>
          <cell r="U37" t="str">
            <v>2019</v>
          </cell>
          <cell r="V37" t="str">
            <v>2020</v>
          </cell>
          <cell r="W37" t="str">
            <v>2021</v>
          </cell>
          <cell r="X37" t="str">
            <v>2022</v>
          </cell>
        </row>
        <row r="38">
          <cell r="A38" t="str">
            <v>Zone euro</v>
          </cell>
          <cell r="B38" t="e">
            <v>#N/A</v>
          </cell>
          <cell r="C38" t="e">
            <v>#N/A</v>
          </cell>
          <cell r="D38" t="e">
            <v>#N/A</v>
          </cell>
          <cell r="E38" t="e">
            <v>#N/A</v>
          </cell>
          <cell r="F38" t="e">
            <v>#N/A</v>
          </cell>
          <cell r="G38">
            <v>105</v>
          </cell>
          <cell r="H38">
            <v>103.9</v>
          </cell>
          <cell r="I38">
            <v>101.9</v>
          </cell>
          <cell r="J38">
            <v>100.2</v>
          </cell>
          <cell r="K38">
            <v>100</v>
          </cell>
          <cell r="L38">
            <v>100.3</v>
          </cell>
          <cell r="M38">
            <v>99.5</v>
          </cell>
          <cell r="N38">
            <v>100.4</v>
          </cell>
          <cell r="O38">
            <v>99.1</v>
          </cell>
          <cell r="P38">
            <v>98.1</v>
          </cell>
          <cell r="Q38">
            <v>100</v>
          </cell>
          <cell r="R38">
            <v>99.2</v>
          </cell>
          <cell r="S38">
            <v>98.6</v>
          </cell>
          <cell r="T38">
            <v>98.4</v>
          </cell>
          <cell r="U38">
            <v>99</v>
          </cell>
          <cell r="V38">
            <v>98.8</v>
          </cell>
          <cell r="W38">
            <v>99.8</v>
          </cell>
          <cell r="X38">
            <v>106.4</v>
          </cell>
        </row>
        <row r="39">
          <cell r="A39" t="str">
            <v>Allemagne</v>
          </cell>
          <cell r="B39">
            <v>124</v>
          </cell>
          <cell r="C39">
            <v>124.2</v>
          </cell>
          <cell r="D39">
            <v>122.7</v>
          </cell>
          <cell r="E39">
            <v>118</v>
          </cell>
          <cell r="F39">
            <v>115.3</v>
          </cell>
          <cell r="G39">
            <v>111.5</v>
          </cell>
          <cell r="H39">
            <v>108.9</v>
          </cell>
          <cell r="I39">
            <v>105.1</v>
          </cell>
          <cell r="J39">
            <v>102.4</v>
          </cell>
          <cell r="K39">
            <v>101.3</v>
          </cell>
          <cell r="L39">
            <v>100.9</v>
          </cell>
          <cell r="M39">
            <v>99</v>
          </cell>
          <cell r="N39">
            <v>100.4</v>
          </cell>
          <cell r="O39">
            <v>98.6</v>
          </cell>
          <cell r="P39">
            <v>98</v>
          </cell>
          <cell r="Q39">
            <v>100</v>
          </cell>
          <cell r="R39">
            <v>99</v>
          </cell>
          <cell r="S39">
            <v>98</v>
          </cell>
          <cell r="T39">
            <v>97.5</v>
          </cell>
          <cell r="U39">
            <v>97.6</v>
          </cell>
          <cell r="V39">
            <v>97</v>
          </cell>
          <cell r="W39">
            <v>98.3</v>
          </cell>
          <cell r="X39">
            <v>105.4</v>
          </cell>
        </row>
        <row r="40">
          <cell r="A40" t="str">
            <v>Espagne</v>
          </cell>
          <cell r="B40" t="e">
            <v>#N/A</v>
          </cell>
          <cell r="C40" t="e">
            <v>#N/A</v>
          </cell>
          <cell r="D40" t="e">
            <v>#N/A</v>
          </cell>
          <cell r="E40" t="e">
            <v>#N/A</v>
          </cell>
          <cell r="F40" t="e">
            <v>#N/A</v>
          </cell>
          <cell r="G40">
            <v>94.9</v>
          </cell>
          <cell r="H40">
            <v>94.6</v>
          </cell>
          <cell r="I40">
            <v>94.6</v>
          </cell>
          <cell r="J40">
            <v>95</v>
          </cell>
          <cell r="K40">
            <v>96.9</v>
          </cell>
          <cell r="L40">
            <v>98.3</v>
          </cell>
          <cell r="M40">
            <v>99.5</v>
          </cell>
          <cell r="N40">
            <v>100.4</v>
          </cell>
          <cell r="O40">
            <v>99.2</v>
          </cell>
          <cell r="P40">
            <v>98.2</v>
          </cell>
          <cell r="Q40">
            <v>100</v>
          </cell>
          <cell r="R40">
            <v>100.4</v>
          </cell>
          <cell r="S40">
            <v>100.4</v>
          </cell>
          <cell r="T40">
            <v>100.1</v>
          </cell>
          <cell r="U40">
            <v>100.8</v>
          </cell>
          <cell r="V40">
            <v>100.7</v>
          </cell>
          <cell r="W40">
            <v>101.1</v>
          </cell>
          <cell r="X40">
            <v>109.5</v>
          </cell>
        </row>
        <row r="41">
          <cell r="A41" t="str">
            <v>France</v>
          </cell>
          <cell r="B41">
            <v>99.3</v>
          </cell>
          <cell r="C41">
            <v>102.1</v>
          </cell>
          <cell r="D41">
            <v>102.7</v>
          </cell>
          <cell r="E41">
            <v>103</v>
          </cell>
          <cell r="F41">
            <v>102.8</v>
          </cell>
          <cell r="G41">
            <v>101.6</v>
          </cell>
          <cell r="H41">
            <v>102.6</v>
          </cell>
          <cell r="I41">
            <v>103.4</v>
          </cell>
          <cell r="J41">
            <v>102.5</v>
          </cell>
          <cell r="K41">
            <v>101.3</v>
          </cell>
          <cell r="L41">
            <v>101.5</v>
          </cell>
          <cell r="M41">
            <v>101.4</v>
          </cell>
          <cell r="N41">
            <v>101.5</v>
          </cell>
          <cell r="O41">
            <v>100.7</v>
          </cell>
          <cell r="P41">
            <v>99.9</v>
          </cell>
          <cell r="Q41">
            <v>100</v>
          </cell>
          <cell r="R41">
            <v>98.9</v>
          </cell>
          <cell r="S41">
            <v>99.1</v>
          </cell>
          <cell r="T41">
            <v>99.4</v>
          </cell>
          <cell r="U41">
            <v>100.3</v>
          </cell>
          <cell r="V41">
            <v>100.9</v>
          </cell>
          <cell r="W41">
            <v>102.8</v>
          </cell>
          <cell r="X41">
            <v>107.6</v>
          </cell>
        </row>
        <row r="42">
          <cell r="A42" t="str">
            <v>Italie</v>
          </cell>
          <cell r="B42" t="e">
            <v>#N/A</v>
          </cell>
          <cell r="C42" t="e">
            <v>#N/A</v>
          </cell>
          <cell r="D42" t="e">
            <v>#N/A</v>
          </cell>
          <cell r="E42" t="e">
            <v>#N/A</v>
          </cell>
          <cell r="F42" t="e">
            <v>#N/A</v>
          </cell>
          <cell r="G42">
            <v>100.2</v>
          </cell>
          <cell r="H42">
            <v>99.4</v>
          </cell>
          <cell r="I42">
            <v>99.5</v>
          </cell>
          <cell r="J42">
            <v>99.3</v>
          </cell>
          <cell r="K42">
            <v>99.8</v>
          </cell>
          <cell r="L42">
            <v>101.1</v>
          </cell>
          <cell r="M42">
            <v>101.6</v>
          </cell>
          <cell r="N42">
            <v>102.3</v>
          </cell>
          <cell r="O42">
            <v>99.9</v>
          </cell>
          <cell r="P42">
            <v>97.9</v>
          </cell>
          <cell r="Q42">
            <v>100</v>
          </cell>
          <cell r="R42">
            <v>100.5</v>
          </cell>
          <cell r="S42">
            <v>100.4</v>
          </cell>
          <cell r="T42">
            <v>100.8</v>
          </cell>
          <cell r="U42">
            <v>102</v>
          </cell>
          <cell r="V42">
            <v>102.8</v>
          </cell>
          <cell r="W42">
            <v>103.7</v>
          </cell>
          <cell r="X42">
            <v>108.9</v>
          </cell>
        </row>
        <row r="43">
          <cell r="A43" t="str">
            <v>Suède</v>
          </cell>
          <cell r="B43">
            <v>104.4</v>
          </cell>
          <cell r="C43">
            <v>108.3</v>
          </cell>
          <cell r="D43">
            <v>108.8</v>
          </cell>
          <cell r="E43">
            <v>104.3</v>
          </cell>
          <cell r="F43">
            <v>102.3</v>
          </cell>
          <cell r="G43">
            <v>102.4</v>
          </cell>
          <cell r="H43">
            <v>101.5</v>
          </cell>
          <cell r="I43">
            <v>99</v>
          </cell>
          <cell r="J43">
            <v>100.4</v>
          </cell>
          <cell r="K43">
            <v>108.9</v>
          </cell>
          <cell r="L43">
            <v>102.7</v>
          </cell>
          <cell r="M43">
            <v>96.4</v>
          </cell>
          <cell r="N43">
            <v>94</v>
          </cell>
          <cell r="O43">
            <v>91.4</v>
          </cell>
          <cell r="P43">
            <v>94.8</v>
          </cell>
          <cell r="Q43">
            <v>100</v>
          </cell>
          <cell r="R43">
            <v>99.8</v>
          </cell>
          <cell r="S43">
            <v>100.6</v>
          </cell>
          <cell r="T43">
            <v>104.2</v>
          </cell>
          <cell r="U43">
            <v>108.1</v>
          </cell>
          <cell r="V43">
            <v>108.1</v>
          </cell>
          <cell r="W43">
            <v>106.3</v>
          </cell>
          <cell r="X43">
            <v>117.5</v>
          </cell>
        </row>
        <row r="44">
          <cell r="A44" t="str">
            <v>Pays-Bas</v>
          </cell>
          <cell r="B44">
            <v>112.7</v>
          </cell>
          <cell r="C44">
            <v>113.9</v>
          </cell>
          <cell r="D44">
            <v>112</v>
          </cell>
          <cell r="E44">
            <v>109.1</v>
          </cell>
          <cell r="F44">
            <v>106</v>
          </cell>
          <cell r="G44">
            <v>104.1</v>
          </cell>
          <cell r="H44">
            <v>103.1</v>
          </cell>
          <cell r="I44">
            <v>99.2</v>
          </cell>
          <cell r="J44">
            <v>96.1</v>
          </cell>
          <cell r="K44">
            <v>96.7</v>
          </cell>
          <cell r="L44">
            <v>97.6</v>
          </cell>
          <cell r="M44">
            <v>95.5</v>
          </cell>
          <cell r="N44">
            <v>97.9</v>
          </cell>
          <cell r="O44">
            <v>97.6</v>
          </cell>
          <cell r="P44">
            <v>96.6</v>
          </cell>
          <cell r="Q44">
            <v>100</v>
          </cell>
          <cell r="R44">
            <v>99.2</v>
          </cell>
          <cell r="S44">
            <v>97.7</v>
          </cell>
          <cell r="T44">
            <v>95.9</v>
          </cell>
          <cell r="U44">
            <v>96.9</v>
          </cell>
          <cell r="V44">
            <v>95.8</v>
          </cell>
          <cell r="W44">
            <v>94.9</v>
          </cell>
          <cell r="X44">
            <v>102.2</v>
          </cell>
        </row>
        <row r="61">
          <cell r="B61" t="str">
            <v>2000</v>
          </cell>
          <cell r="C61" t="str">
            <v>2001</v>
          </cell>
          <cell r="D61" t="str">
            <v>2002</v>
          </cell>
          <cell r="E61" t="str">
            <v>2003</v>
          </cell>
          <cell r="F61" t="str">
            <v>2004</v>
          </cell>
          <cell r="G61" t="str">
            <v>2005</v>
          </cell>
          <cell r="H61" t="str">
            <v>2006</v>
          </cell>
          <cell r="I61" t="str">
            <v>2007</v>
          </cell>
          <cell r="J61" t="str">
            <v>2008</v>
          </cell>
          <cell r="K61" t="str">
            <v>2009</v>
          </cell>
          <cell r="L61" t="str">
            <v>2010</v>
          </cell>
          <cell r="M61" t="str">
            <v>2011</v>
          </cell>
          <cell r="N61" t="str">
            <v>2012</v>
          </cell>
          <cell r="O61" t="str">
            <v>2013</v>
          </cell>
          <cell r="P61" t="str">
            <v>2014</v>
          </cell>
          <cell r="Q61" t="str">
            <v>2015</v>
          </cell>
          <cell r="R61" t="str">
            <v>2016</v>
          </cell>
          <cell r="S61" t="str">
            <v>2017</v>
          </cell>
          <cell r="T61" t="str">
            <v>2018</v>
          </cell>
          <cell r="U61" t="str">
            <v>2019</v>
          </cell>
          <cell r="V61" t="str">
            <v>2020</v>
          </cell>
          <cell r="W61" t="str">
            <v>2021</v>
          </cell>
          <cell r="X61" t="str">
            <v>2022</v>
          </cell>
        </row>
        <row r="62">
          <cell r="A62" t="str">
            <v>Zone euro</v>
          </cell>
          <cell r="B62" t="e">
            <v>#N/A</v>
          </cell>
          <cell r="C62" t="e">
            <v>#N/A</v>
          </cell>
          <cell r="D62" t="e">
            <v>#N/A</v>
          </cell>
          <cell r="E62" t="e">
            <v>#N/A</v>
          </cell>
          <cell r="F62" t="e">
            <v>#N/A</v>
          </cell>
          <cell r="G62">
            <v>86.8</v>
          </cell>
          <cell r="H62">
            <v>87.7</v>
          </cell>
          <cell r="I62">
            <v>88.2</v>
          </cell>
          <cell r="J62">
            <v>90.8</v>
          </cell>
          <cell r="K62">
            <v>90.4</v>
          </cell>
          <cell r="L62">
            <v>92.2</v>
          </cell>
          <cell r="M62">
            <v>95.4</v>
          </cell>
          <cell r="N62">
            <v>98.1</v>
          </cell>
          <cell r="O62">
            <v>98.6</v>
          </cell>
          <cell r="P62">
            <v>98.1</v>
          </cell>
          <cell r="Q62">
            <v>100</v>
          </cell>
          <cell r="R62">
            <v>99.6</v>
          </cell>
          <cell r="S62">
            <v>100.2</v>
          </cell>
          <cell r="T62">
            <v>99.2</v>
          </cell>
          <cell r="U62">
            <v>99.8</v>
          </cell>
          <cell r="V62">
            <v>100</v>
          </cell>
          <cell r="W62">
            <v>102.2</v>
          </cell>
          <cell r="X62">
            <v>112.3</v>
          </cell>
        </row>
        <row r="63">
          <cell r="A63" t="str">
            <v>Allemagne</v>
          </cell>
          <cell r="B63">
            <v>87</v>
          </cell>
          <cell r="C63">
            <v>88.8</v>
          </cell>
          <cell r="D63">
            <v>88.5</v>
          </cell>
          <cell r="E63">
            <v>86.2</v>
          </cell>
          <cell r="F63">
            <v>84.7</v>
          </cell>
          <cell r="G63">
            <v>84.6</v>
          </cell>
          <cell r="H63">
            <v>85.8</v>
          </cell>
          <cell r="I63">
            <v>87.1</v>
          </cell>
          <cell r="J63">
            <v>89.5</v>
          </cell>
          <cell r="K63">
            <v>89.3</v>
          </cell>
          <cell r="L63">
            <v>90.9</v>
          </cell>
          <cell r="M63">
            <v>93.7</v>
          </cell>
          <cell r="N63">
            <v>96.7</v>
          </cell>
          <cell r="O63">
            <v>97.1</v>
          </cell>
          <cell r="P63">
            <v>97.2</v>
          </cell>
          <cell r="Q63">
            <v>100</v>
          </cell>
          <cell r="R63">
            <v>99.6</v>
          </cell>
          <cell r="S63">
            <v>100.3</v>
          </cell>
          <cell r="T63">
            <v>99.9</v>
          </cell>
          <cell r="U63">
            <v>101.2</v>
          </cell>
          <cell r="V63">
            <v>101.4</v>
          </cell>
          <cell r="W63">
            <v>103.3</v>
          </cell>
          <cell r="X63">
            <v>115</v>
          </cell>
        </row>
        <row r="64">
          <cell r="A64" t="str">
            <v>Espagne</v>
          </cell>
          <cell r="B64" t="e">
            <v>#N/A</v>
          </cell>
          <cell r="C64" t="e">
            <v>#N/A</v>
          </cell>
          <cell r="D64" t="e">
            <v>#N/A</v>
          </cell>
          <cell r="E64" t="e">
            <v>#N/A</v>
          </cell>
          <cell r="F64" t="e">
            <v>#N/A</v>
          </cell>
          <cell r="G64">
            <v>84.1</v>
          </cell>
          <cell r="H64">
            <v>85.1</v>
          </cell>
          <cell r="I64">
            <v>85.8</v>
          </cell>
          <cell r="J64">
            <v>87.1</v>
          </cell>
          <cell r="K64">
            <v>87.8</v>
          </cell>
          <cell r="L64">
            <v>91.4</v>
          </cell>
          <cell r="M64">
            <v>93.9</v>
          </cell>
          <cell r="N64">
            <v>97.4</v>
          </cell>
          <cell r="O64">
            <v>97</v>
          </cell>
          <cell r="P64">
            <v>96.8</v>
          </cell>
          <cell r="Q64">
            <v>100</v>
          </cell>
          <cell r="R64">
            <v>100.1</v>
          </cell>
          <cell r="S64">
            <v>100.7</v>
          </cell>
          <cell r="T64">
            <v>99.9</v>
          </cell>
          <cell r="U64">
            <v>100.7</v>
          </cell>
          <cell r="V64">
            <v>100.3</v>
          </cell>
          <cell r="W64">
            <v>101.6</v>
          </cell>
          <cell r="X64">
            <v>111.1</v>
          </cell>
        </row>
        <row r="65">
          <cell r="A65" t="str">
            <v>France</v>
          </cell>
          <cell r="B65">
            <v>91.8</v>
          </cell>
          <cell r="C65">
            <v>94.6</v>
          </cell>
          <cell r="D65">
            <v>93.7</v>
          </cell>
          <cell r="E65">
            <v>93.4</v>
          </cell>
          <cell r="F65">
            <v>91.9</v>
          </cell>
          <cell r="G65">
            <v>90.5</v>
          </cell>
          <cell r="H65">
            <v>90.9</v>
          </cell>
          <cell r="I65">
            <v>90.8</v>
          </cell>
          <cell r="J65">
            <v>92.8</v>
          </cell>
          <cell r="K65">
            <v>92.8</v>
          </cell>
          <cell r="L65">
            <v>94.2</v>
          </cell>
          <cell r="M65">
            <v>97.8</v>
          </cell>
          <cell r="N65">
            <v>99.8</v>
          </cell>
          <cell r="O65">
            <v>100.6</v>
          </cell>
          <cell r="P65">
            <v>99.1</v>
          </cell>
          <cell r="Q65">
            <v>100</v>
          </cell>
          <cell r="R65">
            <v>99.8</v>
          </cell>
          <cell r="S65">
            <v>99.9</v>
          </cell>
          <cell r="T65">
            <v>98.7</v>
          </cell>
          <cell r="U65">
            <v>99.1</v>
          </cell>
          <cell r="V65">
            <v>100.1</v>
          </cell>
          <cell r="W65">
            <v>103</v>
          </cell>
          <cell r="X65">
            <v>111.7</v>
          </cell>
        </row>
        <row r="66">
          <cell r="A66" t="str">
            <v>Italie</v>
          </cell>
          <cell r="B66" t="e">
            <v>#N/A</v>
          </cell>
          <cell r="C66" t="e">
            <v>#N/A</v>
          </cell>
          <cell r="D66" t="e">
            <v>#N/A</v>
          </cell>
          <cell r="E66" t="e">
            <v>#N/A</v>
          </cell>
          <cell r="F66" t="e">
            <v>#N/A</v>
          </cell>
          <cell r="G66">
            <v>91.6</v>
          </cell>
          <cell r="H66">
            <v>92.7</v>
          </cell>
          <cell r="I66">
            <v>91.6</v>
          </cell>
          <cell r="J66">
            <v>94</v>
          </cell>
          <cell r="K66">
            <v>92.6</v>
          </cell>
          <cell r="L66">
            <v>93.4</v>
          </cell>
          <cell r="M66">
            <v>96.5</v>
          </cell>
          <cell r="N66">
            <v>99.1</v>
          </cell>
          <cell r="O66">
            <v>100.4</v>
          </cell>
          <cell r="P66">
            <v>99.4</v>
          </cell>
          <cell r="Q66">
            <v>100</v>
          </cell>
          <cell r="R66">
            <v>99.4</v>
          </cell>
          <cell r="S66">
            <v>100.1</v>
          </cell>
          <cell r="T66">
            <v>99</v>
          </cell>
          <cell r="U66">
            <v>98.7</v>
          </cell>
          <cell r="V66">
            <v>98</v>
          </cell>
          <cell r="W66">
            <v>99.3</v>
          </cell>
          <cell r="X66">
            <v>107.2</v>
          </cell>
        </row>
        <row r="67">
          <cell r="A67" t="str">
            <v>Pays-Bas</v>
          </cell>
          <cell r="B67">
            <v>82.9</v>
          </cell>
          <cell r="C67">
            <v>84.5</v>
          </cell>
          <cell r="D67">
            <v>83.2</v>
          </cell>
          <cell r="E67">
            <v>81.5</v>
          </cell>
          <cell r="F67">
            <v>81.2</v>
          </cell>
          <cell r="G67">
            <v>79.8</v>
          </cell>
          <cell r="H67">
            <v>80.3</v>
          </cell>
          <cell r="I67">
            <v>81.7</v>
          </cell>
          <cell r="J67">
            <v>86.2</v>
          </cell>
          <cell r="K67">
            <v>84.7</v>
          </cell>
          <cell r="L67">
            <v>88.5</v>
          </cell>
          <cell r="M67">
            <v>92.9</v>
          </cell>
          <cell r="N67">
            <v>96.2</v>
          </cell>
          <cell r="O67">
            <v>97.2</v>
          </cell>
          <cell r="P67">
            <v>97</v>
          </cell>
          <cell r="Q67">
            <v>100</v>
          </cell>
          <cell r="R67">
            <v>99</v>
          </cell>
          <cell r="S67">
            <v>99.5</v>
          </cell>
          <cell r="T67">
            <v>98.3</v>
          </cell>
          <cell r="U67">
            <v>99.1</v>
          </cell>
          <cell r="V67">
            <v>100.1</v>
          </cell>
          <cell r="W67">
            <v>103.9</v>
          </cell>
          <cell r="X67">
            <v>117.4</v>
          </cell>
        </row>
        <row r="68">
          <cell r="A68" t="str">
            <v>Suède</v>
          </cell>
          <cell r="B68">
            <v>81.900000000000006</v>
          </cell>
          <cell r="C68">
            <v>85.9</v>
          </cell>
          <cell r="D68">
            <v>87.5</v>
          </cell>
          <cell r="E68">
            <v>86.8</v>
          </cell>
          <cell r="F68">
            <v>85.6</v>
          </cell>
          <cell r="G68">
            <v>85.8</v>
          </cell>
          <cell r="H68">
            <v>86.3</v>
          </cell>
          <cell r="I68">
            <v>86.9</v>
          </cell>
          <cell r="J68">
            <v>91.7</v>
          </cell>
          <cell r="K68">
            <v>96.6</v>
          </cell>
          <cell r="L68">
            <v>93.7</v>
          </cell>
          <cell r="M68">
            <v>94.5</v>
          </cell>
          <cell r="N68">
            <v>94.8</v>
          </cell>
          <cell r="O68">
            <v>93.4</v>
          </cell>
          <cell r="P68">
            <v>95.9</v>
          </cell>
          <cell r="Q68">
            <v>100</v>
          </cell>
          <cell r="R68">
            <v>100.4</v>
          </cell>
          <cell r="S68">
            <v>103.7</v>
          </cell>
          <cell r="T68">
            <v>105.8</v>
          </cell>
          <cell r="U68">
            <v>109.9</v>
          </cell>
          <cell r="V68">
            <v>111.5</v>
          </cell>
          <cell r="W68">
            <v>110.5</v>
          </cell>
          <cell r="X68">
            <v>127.5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stats.oecd.org/OECDStat_Metadata/ShowMetadata.ashx?Dataset=KEI&amp;ShowOnWeb=true&amp;Lang=fr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hyperlink" Target="https://economy-finance.ec.europa.eu/economic-research-and-databases/economic-databases/ameco-database_en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hyperlink" Target="https://lekiosque.finances.gouv.fr/site_fr/telechargement/telechargement_conjoncture.asp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hyperlink" Target="https://lekiosque.finances.gouv.fr/site_fr/telechargement/telechargement_conjoncture.asp" TargetMode="External"/><Relationship Id="rId1" Type="http://schemas.openxmlformats.org/officeDocument/2006/relationships/hyperlink" Target="https://lekiosque.finances.gouv.fr/site_fr/telechargement/telechargement_conjoncture.asp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hyperlink" Target="https://stats-1.oecd.org/index.aspx?DatasetCode=MEI" TargetMode="External"/><Relationship Id="rId2" Type="http://schemas.openxmlformats.org/officeDocument/2006/relationships/hyperlink" Target="http://stats.oecd.org/OECDStat_Metadata/ShowMetadata.ashx?Dataset=MEI&amp;Coords=%5bLOCATION%5d.%5bDEU%5d&amp;ShowOnWeb=true&amp;Lang=fr" TargetMode="External"/><Relationship Id="rId1" Type="http://schemas.openxmlformats.org/officeDocument/2006/relationships/hyperlink" Target="http://stats.oecd.org/OECDStat_Metadata/ShowMetadata.ashx?Dataset=MEI&amp;ShowOnWeb=true&amp;Lang=fr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hyperlink" Target="https://stats-3.oecd.org/index.aspx?DatasetCode=MEI" TargetMode="External"/><Relationship Id="rId7" Type="http://schemas.openxmlformats.org/officeDocument/2006/relationships/comments" Target="../comments2.xml"/><Relationship Id="rId2" Type="http://schemas.openxmlformats.org/officeDocument/2006/relationships/hyperlink" Target="http://localhost/OECDStat_Metadata/ShowMetadata.ashx?Dataset=MEI&amp;Coords=%5bLOCATION%5d.%5bDEU%5d&amp;ShowOnWeb=true&amp;Lang=fr" TargetMode="External"/><Relationship Id="rId1" Type="http://schemas.openxmlformats.org/officeDocument/2006/relationships/hyperlink" Target="http://localhost/OECDStat_Metadata/ShowMetadata.ashx?Dataset=MEI&amp;ShowOnWeb=true&amp;Lang=fr" TargetMode="External"/><Relationship Id="rId6" Type="http://schemas.openxmlformats.org/officeDocument/2006/relationships/vmlDrawing" Target="../drawings/vmlDrawing2.vml"/><Relationship Id="rId5" Type="http://schemas.openxmlformats.org/officeDocument/2006/relationships/drawing" Target="../drawings/drawing17.xml"/><Relationship Id="rId4" Type="http://schemas.openxmlformats.org/officeDocument/2006/relationships/hyperlink" Target="http://localhost/OECDStat_Metadata/ShowMetadata.ashx?Dataset=MEI&amp;Coords=%5bLOCATION%5d.%5bDEU%5d&amp;ShowOnWeb=true&amp;Lang=fr" TargetMode="Externa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s://ec.europa.eu/eurostat/databrowser/view/TIPSBP20/default/table" TargetMode="External"/><Relationship Id="rId1" Type="http://schemas.openxmlformats.org/officeDocument/2006/relationships/hyperlink" Target="https://ec.europa.eu/eurostat/databrowser/product/page/TIPSBP20" TargetMode="Externa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hyperlink" Target="http://stats.oecd.org/OECDStat_Metadata/ShowMetadata.ashx?Dataset=KEI&amp;Coords=%5bLOCATION%5d.%5bDEU%5d&amp;ShowOnWeb=true&amp;Lang=fr" TargetMode="External"/><Relationship Id="rId2" Type="http://schemas.openxmlformats.org/officeDocument/2006/relationships/hyperlink" Target="http://stats.oecd.org/OECDStat_Metadata/ShowMetadata.ashx?Dataset=KEI&amp;Coords=%5bMEASURE%5d&amp;ShowOnWeb=true&amp;Lang=fr" TargetMode="External"/><Relationship Id="rId1" Type="http://schemas.openxmlformats.org/officeDocument/2006/relationships/hyperlink" Target="http://stats.oecd.org/OECDStat_Metadata/ShowMetadata.ashx?Dataset=KEI&amp;ShowOnWeb=true&amp;Lang=fr" TargetMode="External"/><Relationship Id="rId5" Type="http://schemas.openxmlformats.org/officeDocument/2006/relationships/drawing" Target="../drawings/drawing19.xml"/><Relationship Id="rId4" Type="http://schemas.openxmlformats.org/officeDocument/2006/relationships/hyperlink" Target="https://stats-2.oecd.org/index.aspx?DatasetCode=KEI" TargetMode="Externa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0.xml"/><Relationship Id="rId2" Type="http://schemas.openxmlformats.org/officeDocument/2006/relationships/hyperlink" Target="https://ec.europa.eu/eurostat/databrowser/view/ERT_EFF_IC_A__custom_6825194/default/table" TargetMode="External"/><Relationship Id="rId1" Type="http://schemas.openxmlformats.org/officeDocument/2006/relationships/hyperlink" Target="https://ec.europa.eu/eurostat/databrowser/product/page/ERT_EFF_IC_A__custom_6825194" TargetMode="Externa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1.xml"/><Relationship Id="rId2" Type="http://schemas.openxmlformats.org/officeDocument/2006/relationships/hyperlink" Target="https://ec.europa.eu/eurostat/databrowser/view/ERT_EFF_IC_A__custom_6825194/default/table" TargetMode="External"/><Relationship Id="rId1" Type="http://schemas.openxmlformats.org/officeDocument/2006/relationships/hyperlink" Target="https://ec.europa.eu/eurostat/databrowser/product/page/ERT_EFF_IC_A__custom_6825194" TargetMode="Externa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mf.org/external/np/res/eba/data/EBAEstimates-2021.pdf" TargetMode="Externa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https://ec.europa.eu/eurostat/databrowser/view/BOP_GDP6_Q__custom_6640746/default/table" TargetMode="External"/><Relationship Id="rId1" Type="http://schemas.openxmlformats.org/officeDocument/2006/relationships/hyperlink" Target="https://ec.europa.eu/eurostat/databrowser/product/page/BOP_GDP6_Q__custom_6640746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hyperlink" Target="https://ec.europa.eu/eurostat/databrowser/view/BOP_GDP6_Q__custom_6640746/default/table" TargetMode="External"/><Relationship Id="rId1" Type="http://schemas.openxmlformats.org/officeDocument/2006/relationships/hyperlink" Target="https://ec.europa.eu/eurostat/databrowser/product/page/BOP_GDP6_Q__custom_6640746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hyperlink" Target="https://ec.europa.eu/eurostat/databrowser/view/BOP_GDP6_Q__custom_6640746/default/table" TargetMode="External"/><Relationship Id="rId1" Type="http://schemas.openxmlformats.org/officeDocument/2006/relationships/hyperlink" Target="https://ec.europa.eu/eurostat/databrowser/product/page/BOP_GDP6_Q__custom_6640746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hyperlink" Target="https://ec.europa.eu/eurostat/databrowser/view/BOP_GDP6_Q__custom_6640746/default/table" TargetMode="External"/><Relationship Id="rId1" Type="http://schemas.openxmlformats.org/officeDocument/2006/relationships/hyperlink" Target="https://ec.europa.eu/eurostat/databrowser/product/page/BOP_GDP6_Q__custom_6640746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mf.org/external/np/res/eba/data/EBAEstimates-2021.pdf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hyperlink" Target="http://dx.doi.org/10.1787/2d05a004-fr" TargetMode="External"/><Relationship Id="rId1" Type="http://schemas.openxmlformats.org/officeDocument/2006/relationships/hyperlink" Target="http://localhost/OECDStat_Metadata/ShowMetadata.ashx?Dataset=EO113_INTERNET&amp;ShowOnWeb=true&amp;Lang=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6"/>
  <sheetViews>
    <sheetView workbookViewId="0">
      <selection activeCell="N32" sqref="N32"/>
    </sheetView>
  </sheetViews>
  <sheetFormatPr baseColWidth="10" defaultRowHeight="15"/>
  <sheetData>
    <row r="1" spans="1:34">
      <c r="A1" t="s">
        <v>47</v>
      </c>
    </row>
    <row r="2" spans="1:34">
      <c r="A2" t="s">
        <v>48</v>
      </c>
    </row>
    <row r="3" spans="1:34" s="4" customFormat="1">
      <c r="A3" s="3" t="s">
        <v>1</v>
      </c>
    </row>
    <row r="7" spans="1:34">
      <c r="B7" t="s">
        <v>2</v>
      </c>
      <c r="C7" t="s">
        <v>3</v>
      </c>
      <c r="D7" t="s">
        <v>4</v>
      </c>
      <c r="E7" t="s">
        <v>5</v>
      </c>
      <c r="F7" t="s">
        <v>6</v>
      </c>
      <c r="G7" t="s">
        <v>7</v>
      </c>
      <c r="H7" t="s">
        <v>8</v>
      </c>
      <c r="I7" t="s">
        <v>9</v>
      </c>
      <c r="J7" t="s">
        <v>10</v>
      </c>
      <c r="K7" t="s">
        <v>11</v>
      </c>
      <c r="L7" t="s">
        <v>12</v>
      </c>
      <c r="M7" t="s">
        <v>13</v>
      </c>
      <c r="N7" t="s">
        <v>14</v>
      </c>
      <c r="O7" t="s">
        <v>15</v>
      </c>
      <c r="P7" t="s">
        <v>16</v>
      </c>
      <c r="Q7" t="s">
        <v>17</v>
      </c>
      <c r="R7" t="s">
        <v>18</v>
      </c>
      <c r="S7" t="s">
        <v>19</v>
      </c>
      <c r="T7" t="s">
        <v>20</v>
      </c>
      <c r="U7" t="s">
        <v>21</v>
      </c>
      <c r="V7" t="s">
        <v>22</v>
      </c>
      <c r="W7" t="s">
        <v>23</v>
      </c>
      <c r="X7" t="s">
        <v>24</v>
      </c>
      <c r="Y7" t="s">
        <v>25</v>
      </c>
      <c r="Z7" t="s">
        <v>26</v>
      </c>
      <c r="AA7" t="s">
        <v>27</v>
      </c>
      <c r="AB7" t="s">
        <v>28</v>
      </c>
      <c r="AC7" t="s">
        <v>29</v>
      </c>
      <c r="AD7" t="s">
        <v>30</v>
      </c>
      <c r="AE7" t="s">
        <v>31</v>
      </c>
      <c r="AF7" t="s">
        <v>32</v>
      </c>
      <c r="AG7" t="s">
        <v>33</v>
      </c>
      <c r="AH7" t="s">
        <v>34</v>
      </c>
    </row>
    <row r="8" spans="1:34">
      <c r="A8" t="s">
        <v>35</v>
      </c>
      <c r="B8">
        <v>-3.4337077996306502</v>
      </c>
      <c r="C8">
        <v>-3.7290679690066399</v>
      </c>
      <c r="D8">
        <v>-3.6109896074274599</v>
      </c>
      <c r="E8">
        <v>-3.8327720828109402</v>
      </c>
      <c r="F8">
        <v>-2.3860823569193399</v>
      </c>
      <c r="G8">
        <v>-0.82761694676609998</v>
      </c>
      <c r="H8">
        <v>0.41720893772696199</v>
      </c>
      <c r="I8">
        <v>-1.3299357502823399</v>
      </c>
      <c r="J8">
        <v>-1.3405445289443401</v>
      </c>
      <c r="K8">
        <v>0.17127652294468701</v>
      </c>
      <c r="L8">
        <v>2.5421153144465398</v>
      </c>
      <c r="M8">
        <v>2.2074566009285101</v>
      </c>
      <c r="N8">
        <v>1.74463842790615</v>
      </c>
      <c r="O8">
        <v>1.22563244279197</v>
      </c>
      <c r="P8">
        <v>2.3446276277454099</v>
      </c>
      <c r="Q8">
        <v>1.9037508323404599</v>
      </c>
      <c r="R8">
        <v>1.4464021654046</v>
      </c>
      <c r="S8">
        <v>0.82626800703011805</v>
      </c>
      <c r="T8">
        <v>0.12492338235238599</v>
      </c>
      <c r="U8">
        <v>-2.9098596017565299</v>
      </c>
      <c r="V8">
        <v>-3.56592277059565</v>
      </c>
      <c r="W8">
        <v>-2.7168954479207899</v>
      </c>
      <c r="X8">
        <v>-3.53322920438969</v>
      </c>
      <c r="Y8">
        <v>-3.1425446899221101</v>
      </c>
      <c r="Z8">
        <v>-2.3195538937909599</v>
      </c>
      <c r="AA8">
        <v>-3.49582182268855</v>
      </c>
      <c r="AB8">
        <v>-3.0976347624246601</v>
      </c>
      <c r="AC8">
        <v>-2.80091544027648</v>
      </c>
      <c r="AD8">
        <v>-2.3800425806952101</v>
      </c>
      <c r="AE8">
        <v>-1.9600863816962899</v>
      </c>
      <c r="AF8">
        <v>-2.1393758415344299</v>
      </c>
      <c r="AG8">
        <v>-0.26921193977392999</v>
      </c>
      <c r="AH8">
        <v>-0.32305851216852099</v>
      </c>
    </row>
    <row r="9" spans="1:34">
      <c r="A9" t="s">
        <v>36</v>
      </c>
      <c r="B9" t="s">
        <v>37</v>
      </c>
      <c r="C9" t="s">
        <v>37</v>
      </c>
      <c r="D9" t="s">
        <v>37</v>
      </c>
      <c r="E9" t="s">
        <v>37</v>
      </c>
      <c r="F9" t="s">
        <v>37</v>
      </c>
      <c r="G9" t="s">
        <v>37</v>
      </c>
      <c r="H9" t="s">
        <v>37</v>
      </c>
      <c r="I9" t="s">
        <v>37</v>
      </c>
      <c r="J9" t="s">
        <v>37</v>
      </c>
      <c r="K9">
        <v>3.3222102748611899</v>
      </c>
      <c r="L9">
        <v>1.1037720942776801</v>
      </c>
      <c r="M9">
        <v>1.52603043695879</v>
      </c>
      <c r="N9">
        <v>1.0994669889289399</v>
      </c>
      <c r="O9">
        <v>0.77565416949254995</v>
      </c>
      <c r="P9">
        <v>0.469414246551079</v>
      </c>
      <c r="Q9">
        <v>3.7926574702076998E-2</v>
      </c>
      <c r="R9">
        <v>0.199444322586254</v>
      </c>
      <c r="S9">
        <v>-0.18856525672336799</v>
      </c>
      <c r="T9">
        <v>-0.76780432495817896</v>
      </c>
      <c r="U9">
        <v>-0.518008551642552</v>
      </c>
      <c r="V9">
        <v>-0.66462384721648704</v>
      </c>
      <c r="W9">
        <v>-0.80613155276356696</v>
      </c>
      <c r="X9">
        <v>-0.97573726856546705</v>
      </c>
      <c r="Y9">
        <v>-0.60112403074050402</v>
      </c>
      <c r="Z9">
        <v>-0.95206792943886498</v>
      </c>
      <c r="AA9">
        <v>-0.43485559801998902</v>
      </c>
      <c r="AB9">
        <v>-0.53030592591073999</v>
      </c>
      <c r="AC9">
        <v>-0.66703294551938297</v>
      </c>
      <c r="AD9">
        <v>-0.71929543721580702</v>
      </c>
      <c r="AE9">
        <v>0.72056285392828701</v>
      </c>
      <c r="AF9">
        <v>-1.8625189470103301</v>
      </c>
      <c r="AG9">
        <v>0.27843485514591099</v>
      </c>
      <c r="AH9">
        <v>-2.06623598059406</v>
      </c>
    </row>
    <row r="10" spans="1:34">
      <c r="A10" t="s">
        <v>38</v>
      </c>
      <c r="B10" t="s">
        <v>37</v>
      </c>
      <c r="C10">
        <v>-1.44906976245963</v>
      </c>
      <c r="D10">
        <v>-1.21529617800746</v>
      </c>
      <c r="E10">
        <v>-1.0713148758242601</v>
      </c>
      <c r="F10">
        <v>-1.5380759671050199</v>
      </c>
      <c r="G10">
        <v>-1.3138727676358399</v>
      </c>
      <c r="H10">
        <v>-0.76239032123811901</v>
      </c>
      <c r="I10">
        <v>-0.57366459433005002</v>
      </c>
      <c r="J10">
        <v>-0.71319524939182</v>
      </c>
      <c r="K10">
        <v>-1.46960343698493</v>
      </c>
      <c r="L10">
        <v>-1.84462768082635</v>
      </c>
      <c r="M10">
        <v>-0.447011765887524</v>
      </c>
      <c r="N10">
        <v>1.8030876551012001</v>
      </c>
      <c r="O10">
        <v>1.34476683405181</v>
      </c>
      <c r="P10">
        <v>4.4746391472323799</v>
      </c>
      <c r="Q10">
        <v>4.6791179083390197</v>
      </c>
      <c r="R10">
        <v>5.6695295871745897</v>
      </c>
      <c r="S10">
        <v>6.8171390162377596</v>
      </c>
      <c r="T10">
        <v>5.7125283478715998</v>
      </c>
      <c r="U10">
        <v>5.8535173813574897</v>
      </c>
      <c r="V10">
        <v>5.7640302202009801</v>
      </c>
      <c r="W10">
        <v>6.1923373490417504</v>
      </c>
      <c r="X10">
        <v>7.1210272581180796</v>
      </c>
      <c r="Y10">
        <v>6.5896077912180502</v>
      </c>
      <c r="Z10">
        <v>7.2825089162887302</v>
      </c>
      <c r="AA10">
        <v>8.7446878385124993</v>
      </c>
      <c r="AB10">
        <v>8.6943025453202303</v>
      </c>
      <c r="AC10">
        <v>7.8780597652878903</v>
      </c>
      <c r="AD10">
        <v>8.0060810631732497</v>
      </c>
      <c r="AE10">
        <v>8.2349165976287502</v>
      </c>
      <c r="AF10">
        <v>7.0149819229887296</v>
      </c>
      <c r="AG10">
        <v>7.8365634917116802</v>
      </c>
      <c r="AH10">
        <v>4.2994010655092501</v>
      </c>
    </row>
    <row r="11" spans="1:34">
      <c r="A11" t="s">
        <v>39</v>
      </c>
      <c r="B11" t="s">
        <v>37</v>
      </c>
      <c r="C11" t="s">
        <v>37</v>
      </c>
      <c r="D11" t="s">
        <v>37</v>
      </c>
      <c r="E11" t="s">
        <v>37</v>
      </c>
      <c r="F11" t="s">
        <v>37</v>
      </c>
      <c r="G11">
        <v>2.4106222617854498</v>
      </c>
      <c r="H11">
        <v>3.3164372853715598</v>
      </c>
      <c r="I11">
        <v>2.9539386615132299</v>
      </c>
      <c r="J11">
        <v>2.0215575421916099</v>
      </c>
      <c r="K11">
        <v>0.76962383197067796</v>
      </c>
      <c r="L11">
        <v>-0.28414786393090902</v>
      </c>
      <c r="M11">
        <v>0.124656336751705</v>
      </c>
      <c r="N11">
        <v>-0.47314752968819002</v>
      </c>
      <c r="O11">
        <v>-0.767385720805563</v>
      </c>
      <c r="P11">
        <v>-0.46731853302080401</v>
      </c>
      <c r="Q11">
        <v>-0.88044580473322598</v>
      </c>
      <c r="R11">
        <v>-1.48423522893417</v>
      </c>
      <c r="S11">
        <v>-1.37590852447301</v>
      </c>
      <c r="T11">
        <v>-2.8418405565851801</v>
      </c>
      <c r="U11">
        <v>-1.9430966334798101</v>
      </c>
      <c r="V11">
        <v>-3.2980046921413102</v>
      </c>
      <c r="W11">
        <v>-2.81105181388059</v>
      </c>
      <c r="X11">
        <v>-0.23995747500612</v>
      </c>
      <c r="Y11">
        <v>1.1295529759121701</v>
      </c>
      <c r="Z11">
        <v>1.9031651695596401</v>
      </c>
      <c r="AA11">
        <v>1.47565594022246</v>
      </c>
      <c r="AB11">
        <v>2.6183574054866199</v>
      </c>
      <c r="AC11">
        <v>2.6380274258307499</v>
      </c>
      <c r="AD11">
        <v>2.59459138318344</v>
      </c>
      <c r="AE11">
        <v>3.3133492676941398</v>
      </c>
      <c r="AF11">
        <v>3.83872105989014</v>
      </c>
      <c r="AG11">
        <v>3.0798008769618201</v>
      </c>
      <c r="AH11">
        <v>-1.3891573135202899</v>
      </c>
    </row>
    <row r="12" spans="1:34">
      <c r="A12" t="s">
        <v>40</v>
      </c>
      <c r="B12" t="s">
        <v>37</v>
      </c>
      <c r="C12" t="s">
        <v>37</v>
      </c>
      <c r="D12" t="s">
        <v>37</v>
      </c>
      <c r="E12" t="s">
        <v>37</v>
      </c>
      <c r="F12" t="s">
        <v>37</v>
      </c>
      <c r="G12" t="s">
        <v>37</v>
      </c>
      <c r="H12">
        <v>1.4100842716433299</v>
      </c>
      <c r="I12">
        <v>2.1154334427116299</v>
      </c>
      <c r="J12">
        <v>2.8090751596111501</v>
      </c>
      <c r="K12">
        <v>2.4723262755791602</v>
      </c>
      <c r="L12">
        <v>2.62980508654997</v>
      </c>
      <c r="M12">
        <v>1.9934407201975799</v>
      </c>
      <c r="N12">
        <v>2.5950816655540199</v>
      </c>
      <c r="O12">
        <v>3.0675467519075998</v>
      </c>
      <c r="P12">
        <v>3.7252600945513499</v>
      </c>
      <c r="Q12">
        <v>3.52024443785184</v>
      </c>
      <c r="R12">
        <v>3.83718181250623</v>
      </c>
      <c r="S12">
        <v>4.65245485764133</v>
      </c>
      <c r="T12">
        <v>2.77731355418896</v>
      </c>
      <c r="U12">
        <v>2.7531767758730199</v>
      </c>
      <c r="V12">
        <v>3.8337372240331198</v>
      </c>
      <c r="W12">
        <v>2.0582335231716899</v>
      </c>
      <c r="X12">
        <v>1.00758030817012</v>
      </c>
      <c r="Y12">
        <v>0.88834922309319697</v>
      </c>
      <c r="Z12">
        <v>0.78030266446751495</v>
      </c>
      <c r="AA12">
        <v>3.0754520910096201</v>
      </c>
      <c r="AB12">
        <v>3.8438648021242798</v>
      </c>
      <c r="AC12">
        <v>4.1674777802957701</v>
      </c>
      <c r="AD12">
        <v>3.5073732577990402</v>
      </c>
      <c r="AE12">
        <v>3.3762649799841098</v>
      </c>
      <c r="AF12">
        <v>2.90877597723903</v>
      </c>
      <c r="AG12">
        <v>3.90171956640769</v>
      </c>
      <c r="AH12">
        <v>1.9474604583109301</v>
      </c>
    </row>
    <row r="13" spans="1:34">
      <c r="A13" t="s">
        <v>41</v>
      </c>
      <c r="B13" t="s">
        <v>37</v>
      </c>
      <c r="C13" t="s">
        <v>37</v>
      </c>
      <c r="D13" t="s">
        <v>37</v>
      </c>
      <c r="E13" t="s">
        <v>37</v>
      </c>
      <c r="F13" t="s">
        <v>37</v>
      </c>
      <c r="G13" t="s">
        <v>37</v>
      </c>
      <c r="H13" t="s">
        <v>37</v>
      </c>
      <c r="I13" t="s">
        <v>37</v>
      </c>
      <c r="J13" t="s">
        <v>37</v>
      </c>
      <c r="K13" t="s">
        <v>37</v>
      </c>
      <c r="L13" t="s">
        <v>37</v>
      </c>
      <c r="M13" t="s">
        <v>37</v>
      </c>
      <c r="N13" t="s">
        <v>37</v>
      </c>
      <c r="O13" t="s">
        <v>37</v>
      </c>
      <c r="P13">
        <v>8.3255477862253997</v>
      </c>
      <c r="Q13">
        <v>6.8660973443098703</v>
      </c>
      <c r="R13">
        <v>9.0133415135584602</v>
      </c>
      <c r="S13">
        <v>6.4965655766793802</v>
      </c>
      <c r="T13">
        <v>5.5663032436942501</v>
      </c>
      <c r="U13">
        <v>5.6067651728918602</v>
      </c>
      <c r="V13">
        <v>6.9387238357037804</v>
      </c>
      <c r="W13">
        <v>8.3432986801687292</v>
      </c>
      <c r="X13">
        <v>10.015244575644299</v>
      </c>
      <c r="Y13">
        <v>9.6850449132648393</v>
      </c>
      <c r="Z13">
        <v>8.3127809059775402</v>
      </c>
      <c r="AA13">
        <v>5.4482803046070698</v>
      </c>
      <c r="AB13">
        <v>7.1368025839298097</v>
      </c>
      <c r="AC13">
        <v>8.8068952180680409</v>
      </c>
      <c r="AD13">
        <v>8.8536803190707296</v>
      </c>
      <c r="AE13">
        <v>6.7617828843851902</v>
      </c>
      <c r="AF13">
        <v>5.65965863405295</v>
      </c>
      <c r="AG13">
        <v>7.3872966885679601</v>
      </c>
      <c r="AH13">
        <v>4.2116934649729796</v>
      </c>
    </row>
    <row r="14" spans="1:34">
      <c r="A14" t="s">
        <v>42</v>
      </c>
      <c r="B14" t="s">
        <v>37</v>
      </c>
      <c r="C14" t="s">
        <v>37</v>
      </c>
      <c r="D14" t="s">
        <v>37</v>
      </c>
      <c r="E14" t="s">
        <v>37</v>
      </c>
      <c r="F14" t="s">
        <v>37</v>
      </c>
      <c r="G14">
        <v>-1.49026175081748</v>
      </c>
      <c r="H14">
        <v>-1.00320100544996</v>
      </c>
      <c r="I14">
        <v>-0.85375679118803605</v>
      </c>
      <c r="J14">
        <v>-1.7170326185876501</v>
      </c>
      <c r="K14">
        <v>-3.2497121866705299</v>
      </c>
      <c r="L14">
        <v>-4.3330452632198</v>
      </c>
      <c r="M14">
        <v>-4.3853867001111899</v>
      </c>
      <c r="N14">
        <v>-3.7212291835365501</v>
      </c>
      <c r="O14">
        <v>-3.956594502902</v>
      </c>
      <c r="P14">
        <v>-5.5276748564130997</v>
      </c>
      <c r="Q14">
        <v>-7.2057146574731004</v>
      </c>
      <c r="R14">
        <v>-8.74531919796304</v>
      </c>
      <c r="S14">
        <v>-9.4084375086207501</v>
      </c>
      <c r="T14">
        <v>-8.8199221831684191</v>
      </c>
      <c r="U14">
        <v>-4.1006861698631596</v>
      </c>
      <c r="V14">
        <v>-3.6515018828371302</v>
      </c>
      <c r="W14">
        <v>-2.75124403962863</v>
      </c>
      <c r="X14">
        <v>0.10598277767959199</v>
      </c>
      <c r="Y14">
        <v>1.9623656676344501</v>
      </c>
      <c r="Z14">
        <v>1.7037885525182901</v>
      </c>
      <c r="AA14">
        <v>2.1152537525289201</v>
      </c>
      <c r="AB14">
        <v>3.2517191522892501</v>
      </c>
      <c r="AC14">
        <v>2.8021258113986698</v>
      </c>
      <c r="AD14">
        <v>1.9406787400406</v>
      </c>
      <c r="AE14">
        <v>2.1975862808629301</v>
      </c>
      <c r="AF14">
        <v>0.88575520498319205</v>
      </c>
      <c r="AG14">
        <v>0.90521656287160701</v>
      </c>
      <c r="AH14">
        <v>0.62247154369371205</v>
      </c>
    </row>
    <row r="15" spans="1:34">
      <c r="A15" t="s">
        <v>43</v>
      </c>
      <c r="B15" t="s">
        <v>37</v>
      </c>
      <c r="C15" t="s">
        <v>37</v>
      </c>
      <c r="D15" t="s">
        <v>37</v>
      </c>
      <c r="E15">
        <v>-1.19670782260621</v>
      </c>
      <c r="F15">
        <v>1.0023549556971501</v>
      </c>
      <c r="G15">
        <v>3.13246569393102</v>
      </c>
      <c r="H15">
        <v>3.1889280018698498</v>
      </c>
      <c r="I15">
        <v>3.7817766457904098</v>
      </c>
      <c r="J15">
        <v>3.5218658197792401</v>
      </c>
      <c r="K15">
        <v>3.8013824854990199</v>
      </c>
      <c r="L15">
        <v>3.8906065219043802</v>
      </c>
      <c r="M15">
        <v>4.6476869503616598</v>
      </c>
      <c r="N15">
        <v>4.3609653146820797</v>
      </c>
      <c r="O15">
        <v>5.7859959419939102</v>
      </c>
      <c r="P15">
        <v>5.9247858441064301</v>
      </c>
      <c r="Q15">
        <v>6.0212099826727297</v>
      </c>
      <c r="R15">
        <v>8.1884387887460193</v>
      </c>
      <c r="S15">
        <v>8.2498228922666001</v>
      </c>
      <c r="T15">
        <v>7.91122640813348</v>
      </c>
      <c r="U15">
        <v>5.8491318328789896</v>
      </c>
      <c r="V15">
        <v>5.8492877640943899</v>
      </c>
      <c r="W15">
        <v>5.4896720138258299</v>
      </c>
      <c r="X15">
        <v>5.4728826902624101</v>
      </c>
      <c r="Y15">
        <v>5.2796774060809604</v>
      </c>
      <c r="Z15">
        <v>4.4147698116481804</v>
      </c>
      <c r="AA15">
        <v>3.4393601918515402</v>
      </c>
      <c r="AB15">
        <v>2.4504840010550599</v>
      </c>
      <c r="AC15">
        <v>2.86866393279541</v>
      </c>
      <c r="AD15">
        <v>2.7698902991501</v>
      </c>
      <c r="AE15">
        <v>5.6508589242783502</v>
      </c>
      <c r="AF15">
        <v>5.7510829580664096</v>
      </c>
      <c r="AG15">
        <v>6.8376833978509302</v>
      </c>
      <c r="AH15">
        <v>4.6527298326372497</v>
      </c>
    </row>
    <row r="16" spans="1:34">
      <c r="A16" t="s">
        <v>44</v>
      </c>
      <c r="B16">
        <v>-3.07890962544624</v>
      </c>
      <c r="C16">
        <v>-1.3164653690221</v>
      </c>
      <c r="D16">
        <v>-1.51873548940752</v>
      </c>
      <c r="E16">
        <v>-1.3188977144035801</v>
      </c>
      <c r="F16">
        <v>-0.48243907005158199</v>
      </c>
      <c r="G16">
        <v>-0.66816946184224901</v>
      </c>
      <c r="H16">
        <v>-0.56987154022241804</v>
      </c>
      <c r="I16">
        <v>-0.20367901110328401</v>
      </c>
      <c r="J16">
        <v>-0.41898239413364602</v>
      </c>
      <c r="K16">
        <v>-2.1124359526887901</v>
      </c>
      <c r="L16">
        <v>-1.8664242518909899</v>
      </c>
      <c r="M16">
        <v>-1.81258911241632</v>
      </c>
      <c r="N16">
        <v>-2.0395882552884399</v>
      </c>
      <c r="O16">
        <v>-1.8773096235140001</v>
      </c>
      <c r="P16">
        <v>-2.3716582793066499</v>
      </c>
      <c r="Q16">
        <v>-2.04695054381724</v>
      </c>
      <c r="R16">
        <v>-3.1645049655868198</v>
      </c>
      <c r="S16">
        <v>-3.7829798575746301</v>
      </c>
      <c r="T16">
        <v>-3.9615309609045299</v>
      </c>
      <c r="U16">
        <v>-3.1525592796359501</v>
      </c>
      <c r="V16">
        <v>-2.8830654789407699</v>
      </c>
      <c r="W16">
        <v>-1.8042183352952199</v>
      </c>
      <c r="X16">
        <v>-3.2890293893270099</v>
      </c>
      <c r="Y16">
        <v>-4.7754693945337898</v>
      </c>
      <c r="Z16">
        <v>-5.1503977556692098</v>
      </c>
      <c r="AA16">
        <v>-5.06944827636468</v>
      </c>
      <c r="AB16">
        <v>-5.4860284846766199</v>
      </c>
      <c r="AC16">
        <v>-3.6087151703974301</v>
      </c>
      <c r="AD16">
        <v>-4.07103888458846</v>
      </c>
      <c r="AE16">
        <v>-2.82896135900226</v>
      </c>
      <c r="AF16">
        <v>-3.2001418282380398</v>
      </c>
      <c r="AG16">
        <v>-1.50221605940502</v>
      </c>
      <c r="AH16">
        <v>-3.7686082180827398</v>
      </c>
    </row>
    <row r="17" spans="1:34">
      <c r="A17" t="s">
        <v>45</v>
      </c>
      <c r="B17">
        <v>-1.3242174493675301</v>
      </c>
      <c r="C17">
        <v>4.7011030176088001E-2</v>
      </c>
      <c r="D17">
        <v>-0.79158603580824904</v>
      </c>
      <c r="E17">
        <v>-1.2366446972785901</v>
      </c>
      <c r="F17">
        <v>-1.66883564160433</v>
      </c>
      <c r="G17">
        <v>-1.48658020418668</v>
      </c>
      <c r="H17">
        <v>-1.5455359632102701</v>
      </c>
      <c r="I17">
        <v>-1.6405612206978599</v>
      </c>
      <c r="J17">
        <v>-2.3730591264575698</v>
      </c>
      <c r="K17">
        <v>-2.9758476687948199</v>
      </c>
      <c r="L17">
        <v>-3.9207773092684501</v>
      </c>
      <c r="M17">
        <v>-3.7241319611953498</v>
      </c>
      <c r="N17">
        <v>-4.1733139572480704</v>
      </c>
      <c r="O17">
        <v>-4.5589429779269803</v>
      </c>
      <c r="P17">
        <v>-5.2048850899356296</v>
      </c>
      <c r="Q17">
        <v>-5.7459980089264704</v>
      </c>
      <c r="R17">
        <v>-5.91105710124575</v>
      </c>
      <c r="S17">
        <v>-5.08869316475415</v>
      </c>
      <c r="T17">
        <v>-4.71583975245807</v>
      </c>
      <c r="U17">
        <v>-2.6227880182967098</v>
      </c>
      <c r="V17">
        <v>-2.87069480502652</v>
      </c>
      <c r="W17">
        <v>-2.9186527518333798</v>
      </c>
      <c r="X17">
        <v>-2.5727991376875901</v>
      </c>
      <c r="Y17">
        <v>-2.0157516723036402</v>
      </c>
      <c r="Z17">
        <v>-2.1084985686672</v>
      </c>
      <c r="AA17">
        <v>-2.2435102316549198</v>
      </c>
      <c r="AB17">
        <v>-2.1193568268529299</v>
      </c>
      <c r="AC17">
        <v>-1.8535439894464001</v>
      </c>
      <c r="AD17">
        <v>-2.1421505297007002</v>
      </c>
      <c r="AE17">
        <v>-2.08577007897114</v>
      </c>
      <c r="AF17">
        <v>-2.9424693510878601</v>
      </c>
      <c r="AG17">
        <v>-3.63007098677814</v>
      </c>
      <c r="AH17">
        <v>-3.7065793308883102</v>
      </c>
    </row>
    <row r="18" spans="1:34">
      <c r="A18" t="s">
        <v>46</v>
      </c>
      <c r="B18" t="s">
        <v>37</v>
      </c>
      <c r="C18" t="s">
        <v>37</v>
      </c>
      <c r="D18" t="s">
        <v>37</v>
      </c>
      <c r="E18" t="s">
        <v>37</v>
      </c>
      <c r="F18" t="s">
        <v>37</v>
      </c>
      <c r="G18" t="s">
        <v>37</v>
      </c>
      <c r="H18" t="s">
        <v>37</v>
      </c>
      <c r="I18" t="s">
        <v>37</v>
      </c>
      <c r="J18" t="s">
        <v>37</v>
      </c>
      <c r="K18">
        <v>-0.53952791680076695</v>
      </c>
      <c r="L18">
        <v>-1.4798718823661501</v>
      </c>
      <c r="M18">
        <v>-0.38789726691889997</v>
      </c>
      <c r="N18">
        <v>0.61305434788159097</v>
      </c>
      <c r="O18">
        <v>0.24320627374676199</v>
      </c>
      <c r="P18">
        <v>0.66923356446484406</v>
      </c>
      <c r="Q18">
        <v>6.3822241889917003E-2</v>
      </c>
      <c r="R18">
        <v>-0.16209287126817501</v>
      </c>
      <c r="S18">
        <v>4.3610714159785E-2</v>
      </c>
      <c r="T18">
        <v>-1.8637491616709001</v>
      </c>
      <c r="U18">
        <v>-0.32577042271954998</v>
      </c>
      <c r="V18">
        <v>-0.357270357580658</v>
      </c>
      <c r="W18">
        <v>-0.367686437176377</v>
      </c>
      <c r="X18">
        <v>0.96595505819360905</v>
      </c>
      <c r="Y18">
        <v>2.07228422130264</v>
      </c>
      <c r="Z18">
        <v>2.3438704591234201</v>
      </c>
      <c r="AA18">
        <v>2.7064207051756699</v>
      </c>
      <c r="AB18">
        <v>3.0114962124315099</v>
      </c>
      <c r="AC18">
        <v>3.1120159642420502</v>
      </c>
      <c r="AD18">
        <v>2.9047968307085301</v>
      </c>
      <c r="AE18">
        <v>2.34692760787871</v>
      </c>
      <c r="AF18">
        <v>1.58716082834084</v>
      </c>
      <c r="AG18">
        <v>2.2769287251273602</v>
      </c>
      <c r="AH18">
        <v>-0.79033802144878895</v>
      </c>
    </row>
    <row r="26" spans="1:34">
      <c r="A26" s="2"/>
    </row>
  </sheetData>
  <hyperlinks>
    <hyperlink ref="A3" r:id="rId1" display="http://stats.oecd.org/OECDStat_Metadata/ShowMetadata.ashx?Dataset=KEI&amp;ShowOnWeb=true&amp;Lang=fr"/>
  </hyperlinks>
  <pageMargins left="0.7" right="0.7" top="0.75" bottom="0.75" header="0.3" footer="0.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"/>
  <sheetViews>
    <sheetView topLeftCell="Z13" workbookViewId="0">
      <selection activeCell="AK21" sqref="AK21"/>
    </sheetView>
  </sheetViews>
  <sheetFormatPr baseColWidth="10" defaultRowHeight="15"/>
  <cols>
    <col min="1" max="1" width="34.42578125" customWidth="1"/>
  </cols>
  <sheetData>
    <row r="1" spans="1:36">
      <c r="A1" s="5" t="s">
        <v>300</v>
      </c>
    </row>
    <row r="2" spans="1:36">
      <c r="A2" t="s">
        <v>301</v>
      </c>
    </row>
    <row r="4" spans="1:36">
      <c r="A4" s="42"/>
      <c r="B4" s="43">
        <v>1990</v>
      </c>
      <c r="C4" s="43">
        <v>1991</v>
      </c>
      <c r="D4" s="43">
        <v>1992</v>
      </c>
      <c r="E4" s="43">
        <v>1993</v>
      </c>
      <c r="F4" s="43">
        <v>1994</v>
      </c>
      <c r="G4" s="43">
        <v>1995</v>
      </c>
      <c r="H4" s="43">
        <v>1996</v>
      </c>
      <c r="I4" s="43">
        <v>1997</v>
      </c>
      <c r="J4" s="43">
        <v>1998</v>
      </c>
      <c r="K4" s="43">
        <v>1999</v>
      </c>
      <c r="L4" s="43">
        <v>2000</v>
      </c>
      <c r="M4" s="43">
        <v>2001</v>
      </c>
      <c r="N4" s="43">
        <v>2002</v>
      </c>
      <c r="O4" s="43">
        <v>2003</v>
      </c>
      <c r="P4" s="43">
        <v>2004</v>
      </c>
      <c r="Q4" s="43">
        <v>2005</v>
      </c>
      <c r="R4" s="43">
        <v>2006</v>
      </c>
      <c r="S4" s="43">
        <v>2007</v>
      </c>
      <c r="T4" s="43">
        <v>2008</v>
      </c>
      <c r="U4" s="43">
        <v>2009</v>
      </c>
      <c r="V4" s="43">
        <v>2010</v>
      </c>
      <c r="W4" s="43">
        <v>2011</v>
      </c>
      <c r="X4" s="43">
        <v>2012</v>
      </c>
      <c r="Y4" s="43">
        <v>2013</v>
      </c>
      <c r="Z4" s="43">
        <v>2014</v>
      </c>
      <c r="AA4" s="43">
        <v>2015</v>
      </c>
      <c r="AB4" s="43">
        <v>2016</v>
      </c>
      <c r="AC4" s="43">
        <v>2017</v>
      </c>
      <c r="AD4" s="43">
        <v>2018</v>
      </c>
      <c r="AE4" s="43">
        <v>2019</v>
      </c>
      <c r="AF4" s="43">
        <v>2020</v>
      </c>
      <c r="AG4" s="43">
        <v>2021</v>
      </c>
      <c r="AH4" s="43">
        <v>2022</v>
      </c>
      <c r="AI4" s="43" t="s">
        <v>302</v>
      </c>
      <c r="AJ4" s="43" t="s">
        <v>303</v>
      </c>
    </row>
    <row r="5" spans="1:36">
      <c r="A5" s="44" t="s">
        <v>386</v>
      </c>
      <c r="B5" s="45" t="e">
        <v>#N/A</v>
      </c>
      <c r="C5" s="45" t="e">
        <v>#N/A</v>
      </c>
      <c r="D5" s="45" t="e">
        <v>#N/A</v>
      </c>
      <c r="E5" s="45">
        <v>32.644467599999999</v>
      </c>
      <c r="F5" s="45">
        <v>32.4602662</v>
      </c>
      <c r="G5" s="45">
        <v>33.689120099999997</v>
      </c>
      <c r="H5" s="45">
        <v>33.504467300000002</v>
      </c>
      <c r="I5" s="45">
        <v>31.8747933</v>
      </c>
      <c r="J5" s="45">
        <v>34.500249500000002</v>
      </c>
      <c r="K5" s="45">
        <v>32.8097505</v>
      </c>
      <c r="L5" s="45">
        <v>29.636468600000001</v>
      </c>
      <c r="M5" s="45">
        <v>31.2724087</v>
      </c>
      <c r="N5" s="45">
        <v>31.835353999999999</v>
      </c>
      <c r="O5" s="45">
        <v>32.749989800000002</v>
      </c>
      <c r="P5" s="45">
        <v>32.260369599999997</v>
      </c>
      <c r="Q5" s="45">
        <v>30.409549899999998</v>
      </c>
      <c r="R5" s="45">
        <v>29.520258299999998</v>
      </c>
      <c r="S5" s="45">
        <v>30.104422799999998</v>
      </c>
      <c r="T5" s="45">
        <v>28.698304400000001</v>
      </c>
      <c r="U5" s="45">
        <v>29.292675500000001</v>
      </c>
      <c r="V5" s="45">
        <v>26.567249700000001</v>
      </c>
      <c r="W5" s="45">
        <v>25.948197100000002</v>
      </c>
      <c r="X5" s="45">
        <v>24.6062835</v>
      </c>
      <c r="Y5" s="45">
        <v>24.9444999</v>
      </c>
      <c r="Z5" s="45">
        <v>25.2859953</v>
      </c>
      <c r="AA5" s="45">
        <v>25.230947</v>
      </c>
      <c r="AB5" s="45">
        <v>26.247437900000001</v>
      </c>
      <c r="AC5" s="45">
        <v>26.015851399999999</v>
      </c>
      <c r="AD5" s="45">
        <v>25.869933799999998</v>
      </c>
      <c r="AE5" s="45">
        <v>25.805034800000001</v>
      </c>
      <c r="AF5" s="45">
        <v>25.917596400000001</v>
      </c>
      <c r="AG5" s="45">
        <v>24.826002299999999</v>
      </c>
      <c r="AH5" s="45">
        <v>23.771002800000002</v>
      </c>
      <c r="AI5" s="45">
        <v>24.8728984</v>
      </c>
      <c r="AJ5" s="45">
        <v>24.989006</v>
      </c>
    </row>
    <row r="6" spans="1:36">
      <c r="A6" s="44" t="s">
        <v>38</v>
      </c>
      <c r="B6" s="45" t="e">
        <v>#N/A</v>
      </c>
      <c r="C6" s="45">
        <v>11.5473271</v>
      </c>
      <c r="D6" s="45">
        <v>11.548645499999999</v>
      </c>
      <c r="E6" s="45">
        <v>10.2424111</v>
      </c>
      <c r="F6" s="45">
        <v>10.0505616</v>
      </c>
      <c r="G6" s="45">
        <v>10.238686100000001</v>
      </c>
      <c r="H6" s="45">
        <v>9.8273271999999992</v>
      </c>
      <c r="I6" s="45">
        <v>9.2798981000000005</v>
      </c>
      <c r="J6" s="45">
        <v>10.0770868</v>
      </c>
      <c r="K6" s="45">
        <v>9.5972297999999991</v>
      </c>
      <c r="L6" s="45">
        <v>8.4979232000000007</v>
      </c>
      <c r="M6" s="45">
        <v>9.1524819999999991</v>
      </c>
      <c r="N6" s="45">
        <v>9.3997838999999992</v>
      </c>
      <c r="O6" s="45">
        <v>9.8268878999999991</v>
      </c>
      <c r="P6" s="45">
        <v>9.8407190999999994</v>
      </c>
      <c r="Q6" s="45">
        <v>9.2344118999999996</v>
      </c>
      <c r="R6" s="45">
        <v>9.1472406999999993</v>
      </c>
      <c r="S6" s="45">
        <v>9.4190220999999994</v>
      </c>
      <c r="T6" s="45">
        <v>8.8860183999999993</v>
      </c>
      <c r="U6" s="45">
        <v>9.0269914</v>
      </c>
      <c r="V6" s="45">
        <v>8.2700720000000008</v>
      </c>
      <c r="W6" s="45">
        <v>8.1035477999999994</v>
      </c>
      <c r="X6" s="45">
        <v>7.6324344999999996</v>
      </c>
      <c r="Y6" s="45">
        <v>7.7111387999999996</v>
      </c>
      <c r="Z6" s="45">
        <v>7.9404630999999997</v>
      </c>
      <c r="AA6" s="45">
        <v>8.0833983000000007</v>
      </c>
      <c r="AB6" s="45">
        <v>8.4111361000000002</v>
      </c>
      <c r="AC6" s="45">
        <v>8.2567055000000007</v>
      </c>
      <c r="AD6" s="45">
        <v>8.0778025000000007</v>
      </c>
      <c r="AE6" s="45">
        <v>7.9461753999999996</v>
      </c>
      <c r="AF6" s="45">
        <v>7.9542014999999999</v>
      </c>
      <c r="AG6" s="45">
        <v>7.4222118999999998</v>
      </c>
      <c r="AH6" s="45">
        <v>6.6750033000000002</v>
      </c>
      <c r="AI6" s="45">
        <v>6.9085647000000003</v>
      </c>
      <c r="AJ6" s="45">
        <v>6.8974764999999998</v>
      </c>
    </row>
    <row r="7" spans="1:36">
      <c r="A7" s="44" t="s">
        <v>42</v>
      </c>
      <c r="B7" s="45">
        <v>1.6500044</v>
      </c>
      <c r="C7" s="45">
        <v>1.7306188</v>
      </c>
      <c r="D7" s="45">
        <v>1.7190646999999999</v>
      </c>
      <c r="E7" s="45">
        <v>1.6904646999999999</v>
      </c>
      <c r="F7" s="45">
        <v>1.7250397</v>
      </c>
      <c r="G7" s="45">
        <v>1.9187491999999999</v>
      </c>
      <c r="H7" s="45">
        <v>2.0186633</v>
      </c>
      <c r="I7" s="45">
        <v>1.8230084</v>
      </c>
      <c r="J7" s="45">
        <v>2.0751501000000001</v>
      </c>
      <c r="K7" s="45">
        <v>1.8439572</v>
      </c>
      <c r="L7" s="45">
        <v>1.7748721000000001</v>
      </c>
      <c r="M7" s="45">
        <v>1.8678053999999999</v>
      </c>
      <c r="N7" s="45">
        <v>1.9184355</v>
      </c>
      <c r="O7" s="45">
        <v>2.0416688000000001</v>
      </c>
      <c r="P7" s="45">
        <v>1.9751239</v>
      </c>
      <c r="Q7" s="45">
        <v>1.8322510000000001</v>
      </c>
      <c r="R7" s="45">
        <v>1.7641975000000001</v>
      </c>
      <c r="S7" s="45">
        <v>1.8057745999999999</v>
      </c>
      <c r="T7" s="45">
        <v>1.7296372</v>
      </c>
      <c r="U7" s="45">
        <v>1.8322403</v>
      </c>
      <c r="V7" s="45">
        <v>1.6713100999999999</v>
      </c>
      <c r="W7" s="45">
        <v>1.6853286999999999</v>
      </c>
      <c r="X7" s="45">
        <v>1.6083468000000001</v>
      </c>
      <c r="Y7" s="45">
        <v>1.6960162999999999</v>
      </c>
      <c r="Z7" s="45">
        <v>1.7241721000000001</v>
      </c>
      <c r="AA7" s="45">
        <v>1.7210160999999999</v>
      </c>
      <c r="AB7" s="45">
        <v>1.8283582</v>
      </c>
      <c r="AC7" s="45">
        <v>1.8233432999999999</v>
      </c>
      <c r="AD7" s="45">
        <v>1.7948388</v>
      </c>
      <c r="AE7" s="45">
        <v>1.7818795999999999</v>
      </c>
      <c r="AF7" s="45">
        <v>1.7729174000000001</v>
      </c>
      <c r="AG7" s="45">
        <v>1.7236338</v>
      </c>
      <c r="AH7" s="45">
        <v>1.6853825</v>
      </c>
      <c r="AI7" s="45">
        <v>1.7528657000000001</v>
      </c>
      <c r="AJ7" s="45">
        <v>1.7647143000000001</v>
      </c>
    </row>
    <row r="8" spans="1:36">
      <c r="A8" s="44" t="s">
        <v>36</v>
      </c>
      <c r="B8" s="45">
        <v>6.4131564000000001</v>
      </c>
      <c r="C8" s="45">
        <v>6.2303275999999999</v>
      </c>
      <c r="D8" s="45">
        <v>6.3601881999999996</v>
      </c>
      <c r="E8" s="45">
        <v>5.8462924999999997</v>
      </c>
      <c r="F8" s="45">
        <v>5.6623653999999997</v>
      </c>
      <c r="G8" s="45">
        <v>5.9160762</v>
      </c>
      <c r="H8" s="45">
        <v>5.7477631000000002</v>
      </c>
      <c r="I8" s="45">
        <v>5.4667824999999999</v>
      </c>
      <c r="J8" s="45">
        <v>5.9421030000000004</v>
      </c>
      <c r="K8" s="45">
        <v>5.7477866000000004</v>
      </c>
      <c r="L8" s="45">
        <v>5.0452404</v>
      </c>
      <c r="M8" s="45">
        <v>5.1775547</v>
      </c>
      <c r="N8" s="45">
        <v>5.0632237</v>
      </c>
      <c r="O8" s="45">
        <v>5.1260358000000004</v>
      </c>
      <c r="P8" s="45">
        <v>4.8896682</v>
      </c>
      <c r="Q8" s="45">
        <v>4.4076851000000001</v>
      </c>
      <c r="R8" s="45">
        <v>4.0933093999999999</v>
      </c>
      <c r="S8" s="45">
        <v>3.9895136999999998</v>
      </c>
      <c r="T8" s="45">
        <v>3.7864933000000001</v>
      </c>
      <c r="U8" s="45">
        <v>3.9124135999999998</v>
      </c>
      <c r="V8" s="45">
        <v>3.4407093999999998</v>
      </c>
      <c r="W8" s="45">
        <v>3.2792376999999999</v>
      </c>
      <c r="X8" s="45">
        <v>3.0979863000000001</v>
      </c>
      <c r="Y8" s="45">
        <v>3.0980794</v>
      </c>
      <c r="Z8" s="45">
        <v>3.0898843999999999</v>
      </c>
      <c r="AA8" s="45">
        <v>3.0859009999999998</v>
      </c>
      <c r="AB8" s="45">
        <v>3.1612752999999998</v>
      </c>
      <c r="AC8" s="45">
        <v>3.0517237000000002</v>
      </c>
      <c r="AD8" s="45">
        <v>3.0150453000000002</v>
      </c>
      <c r="AE8" s="45">
        <v>3.0457705000000002</v>
      </c>
      <c r="AF8" s="45">
        <v>2.8103723999999999</v>
      </c>
      <c r="AG8" s="45">
        <v>2.6540693000000002</v>
      </c>
      <c r="AH8" s="45">
        <v>2.4899257000000001</v>
      </c>
      <c r="AI8" s="45">
        <v>2.6765599</v>
      </c>
      <c r="AJ8" s="45">
        <v>2.7498808000000001</v>
      </c>
    </row>
    <row r="9" spans="1:36">
      <c r="A9" s="44" t="s">
        <v>39</v>
      </c>
      <c r="B9" s="45">
        <v>5.0511908999999999</v>
      </c>
      <c r="C9" s="45">
        <v>4.8661588</v>
      </c>
      <c r="D9" s="45">
        <v>4.7642229</v>
      </c>
      <c r="E9" s="45">
        <v>4.5367353000000001</v>
      </c>
      <c r="F9" s="45">
        <v>4.4683935000000004</v>
      </c>
      <c r="G9" s="45">
        <v>4.5911771999999997</v>
      </c>
      <c r="H9" s="45">
        <v>4.7426158999999997</v>
      </c>
      <c r="I9" s="45">
        <v>4.3498948999999998</v>
      </c>
      <c r="J9" s="45">
        <v>4.5553052000000003</v>
      </c>
      <c r="K9" s="45">
        <v>4.1593315999999998</v>
      </c>
      <c r="L9" s="45">
        <v>3.7039955</v>
      </c>
      <c r="M9" s="45">
        <v>3.9144714999999999</v>
      </c>
      <c r="N9" s="45">
        <v>3.8834586999999998</v>
      </c>
      <c r="O9" s="45">
        <v>3.913878</v>
      </c>
      <c r="P9" s="45">
        <v>3.8262619</v>
      </c>
      <c r="Q9" s="45">
        <v>3.5488978000000002</v>
      </c>
      <c r="R9" s="45">
        <v>3.4412408000000001</v>
      </c>
      <c r="S9" s="45">
        <v>3.5636890000000001</v>
      </c>
      <c r="T9" s="45">
        <v>3.3349215000000001</v>
      </c>
      <c r="U9" s="45">
        <v>3.2794990999999998</v>
      </c>
      <c r="V9" s="45">
        <v>2.9383938000000001</v>
      </c>
      <c r="W9" s="45">
        <v>2.8767255</v>
      </c>
      <c r="X9" s="45">
        <v>2.73082</v>
      </c>
      <c r="Y9" s="45">
        <v>2.7655731000000001</v>
      </c>
      <c r="Z9" s="45">
        <v>2.8152183000000002</v>
      </c>
      <c r="AA9" s="45">
        <v>2.7869649000000001</v>
      </c>
      <c r="AB9" s="45">
        <v>2.9114395000000002</v>
      </c>
      <c r="AC9" s="45">
        <v>2.8927323</v>
      </c>
      <c r="AD9" s="45">
        <v>2.8460033999999998</v>
      </c>
      <c r="AE9" s="45">
        <v>2.8690034</v>
      </c>
      <c r="AF9" s="45">
        <v>2.8727412999999999</v>
      </c>
      <c r="AG9" s="45">
        <v>2.7925360000000001</v>
      </c>
      <c r="AH9" s="45">
        <v>2.6477303000000001</v>
      </c>
      <c r="AI9" s="45">
        <v>2.7764180000000001</v>
      </c>
      <c r="AJ9" s="45">
        <v>2.8238181999999998</v>
      </c>
    </row>
    <row r="10" spans="1:36">
      <c r="A10" s="44" t="s">
        <v>41</v>
      </c>
      <c r="B10" s="45">
        <v>3.8727032000000001</v>
      </c>
      <c r="C10" s="45">
        <v>3.8175728000000002</v>
      </c>
      <c r="D10" s="45">
        <v>3.7212976000000002</v>
      </c>
      <c r="E10" s="45">
        <v>3.4565627999999999</v>
      </c>
      <c r="F10" s="45">
        <v>3.4397112000000001</v>
      </c>
      <c r="G10" s="45">
        <v>3.5867993</v>
      </c>
      <c r="H10" s="45">
        <v>3.9223385</v>
      </c>
      <c r="I10" s="45">
        <v>3.7603768</v>
      </c>
      <c r="J10" s="45">
        <v>3.9655193</v>
      </c>
      <c r="K10" s="45">
        <v>3.8594415999999998</v>
      </c>
      <c r="L10" s="45">
        <v>3.5902215000000002</v>
      </c>
      <c r="M10" s="45">
        <v>3.6961664000000001</v>
      </c>
      <c r="N10" s="45">
        <v>3.7252038999999999</v>
      </c>
      <c r="O10" s="45">
        <v>3.8704521999999999</v>
      </c>
      <c r="P10" s="45">
        <v>3.8655814999999998</v>
      </c>
      <c r="Q10" s="45">
        <v>3.8650270999999998</v>
      </c>
      <c r="R10" s="45">
        <v>3.8271856</v>
      </c>
      <c r="S10" s="45">
        <v>3.9267281999999999</v>
      </c>
      <c r="T10" s="45">
        <v>3.9196930000000001</v>
      </c>
      <c r="U10" s="45">
        <v>4.0127601000000004</v>
      </c>
      <c r="V10" s="45">
        <v>3.7723903000000001</v>
      </c>
      <c r="W10" s="45">
        <v>3.6675309</v>
      </c>
      <c r="X10" s="45">
        <v>3.5700883000000001</v>
      </c>
      <c r="Y10" s="45">
        <v>3.5835433999999999</v>
      </c>
      <c r="Z10" s="45">
        <v>3.5737277999999999</v>
      </c>
      <c r="AA10" s="45">
        <v>3.4765722999999999</v>
      </c>
      <c r="AB10" s="45">
        <v>3.5998670000000002</v>
      </c>
      <c r="AC10" s="45">
        <v>3.7168773000000002</v>
      </c>
      <c r="AD10" s="45">
        <v>3.7651097</v>
      </c>
      <c r="AE10" s="45">
        <v>3.7810647999999998</v>
      </c>
      <c r="AF10" s="45">
        <v>3.8825699</v>
      </c>
      <c r="AG10" s="45">
        <v>3.8129778000000001</v>
      </c>
      <c r="AH10" s="45">
        <v>3.8982119000000002</v>
      </c>
      <c r="AI10" s="45">
        <v>4.1215131999999999</v>
      </c>
      <c r="AJ10" s="45">
        <v>4.0665712000000003</v>
      </c>
    </row>
    <row r="11" spans="1:36">
      <c r="A11" s="44" t="s">
        <v>43</v>
      </c>
      <c r="B11" s="45">
        <v>1.6868984</v>
      </c>
      <c r="C11" s="45">
        <v>1.5796606</v>
      </c>
      <c r="D11" s="45">
        <v>1.5035871000000001</v>
      </c>
      <c r="E11" s="45">
        <v>1.3413805999999999</v>
      </c>
      <c r="F11" s="45">
        <v>1.4377551</v>
      </c>
      <c r="G11" s="45">
        <v>1.4741412</v>
      </c>
      <c r="H11" s="45">
        <v>1.4690453000000001</v>
      </c>
      <c r="I11" s="45">
        <v>1.4973422999999999</v>
      </c>
      <c r="J11" s="45">
        <v>1.5709556</v>
      </c>
      <c r="K11" s="45">
        <v>1.4988834</v>
      </c>
      <c r="L11" s="45">
        <v>1.3418479999999999</v>
      </c>
      <c r="M11" s="45">
        <v>1.2111335000000001</v>
      </c>
      <c r="N11" s="45">
        <v>1.2439684</v>
      </c>
      <c r="O11" s="45">
        <v>1.3350457</v>
      </c>
      <c r="P11" s="45">
        <v>1.3331706000000001</v>
      </c>
      <c r="Q11" s="45">
        <v>1.2455873</v>
      </c>
      <c r="R11" s="45">
        <v>1.2200074999999999</v>
      </c>
      <c r="S11" s="45">
        <v>1.2035084</v>
      </c>
      <c r="T11" s="45">
        <v>1.1264593000000001</v>
      </c>
      <c r="U11" s="45">
        <v>1.0540282000000001</v>
      </c>
      <c r="V11" s="45">
        <v>1.0415379</v>
      </c>
      <c r="W11" s="45">
        <v>1.0278706</v>
      </c>
      <c r="X11" s="45">
        <v>0.93883369999999999</v>
      </c>
      <c r="Y11" s="45">
        <v>0.89407460000000005</v>
      </c>
      <c r="Z11" s="45">
        <v>0.87462949999999995</v>
      </c>
      <c r="AA11" s="45">
        <v>0.85346650000000002</v>
      </c>
      <c r="AB11" s="45">
        <v>0.87845680000000004</v>
      </c>
      <c r="AC11" s="45">
        <v>0.87180009999999997</v>
      </c>
      <c r="AD11" s="45">
        <v>0.85963659999999997</v>
      </c>
      <c r="AE11" s="45">
        <v>0.8566125</v>
      </c>
      <c r="AF11" s="45">
        <v>0.8953236</v>
      </c>
      <c r="AG11" s="45">
        <v>0.85977680000000001</v>
      </c>
      <c r="AH11" s="45">
        <v>0.79647690000000004</v>
      </c>
      <c r="AI11" s="45">
        <v>0.77133419999999997</v>
      </c>
      <c r="AJ11" s="45">
        <v>0.77823469999999995</v>
      </c>
    </row>
    <row r="12" spans="1:36">
      <c r="A12" s="44" t="s">
        <v>44</v>
      </c>
      <c r="B12" s="45">
        <v>5.4854875999999999</v>
      </c>
      <c r="C12" s="45">
        <v>5.3081066000000003</v>
      </c>
      <c r="D12" s="45">
        <v>5.1016833000000004</v>
      </c>
      <c r="E12" s="45">
        <v>4.8570438999999999</v>
      </c>
      <c r="F12" s="45">
        <v>4.7999843999999996</v>
      </c>
      <c r="G12" s="45">
        <v>4.6337390000000003</v>
      </c>
      <c r="H12" s="45">
        <v>4.8243805000000002</v>
      </c>
      <c r="I12" s="45">
        <v>5.0734668000000003</v>
      </c>
      <c r="J12" s="45">
        <v>5.0769624999999996</v>
      </c>
      <c r="K12" s="45">
        <v>4.7585528000000004</v>
      </c>
      <c r="L12" s="45">
        <v>4.3822067999999996</v>
      </c>
      <c r="M12" s="45">
        <v>4.3656974000000002</v>
      </c>
      <c r="N12" s="45">
        <v>4.2656387999999996</v>
      </c>
      <c r="O12" s="45">
        <v>3.9930194999999999</v>
      </c>
      <c r="P12" s="45">
        <v>3.7575348000000002</v>
      </c>
      <c r="Q12" s="45">
        <v>3.7090695999999999</v>
      </c>
      <c r="R12" s="45">
        <v>3.7161122</v>
      </c>
      <c r="S12" s="45">
        <v>3.1515624999999998</v>
      </c>
      <c r="T12" s="45">
        <v>2.9059417000000001</v>
      </c>
      <c r="U12" s="45">
        <v>2.8665438999999999</v>
      </c>
      <c r="V12" s="45">
        <v>2.7300564999999999</v>
      </c>
      <c r="W12" s="45">
        <v>2.7793456000000001</v>
      </c>
      <c r="X12" s="45">
        <v>2.5743509000000002</v>
      </c>
      <c r="Y12" s="45">
        <v>2.8814479</v>
      </c>
      <c r="Z12" s="45">
        <v>2.6803739000000002</v>
      </c>
      <c r="AA12" s="45">
        <v>2.8000242000000002</v>
      </c>
      <c r="AB12" s="45">
        <v>2.5775674</v>
      </c>
      <c r="AC12" s="45">
        <v>2.5142247000000002</v>
      </c>
      <c r="AD12" s="45">
        <v>2.5200735000000001</v>
      </c>
      <c r="AE12" s="45">
        <v>2.5071683999999999</v>
      </c>
      <c r="AF12" s="45">
        <v>2.2770855999999999</v>
      </c>
      <c r="AG12" s="45">
        <v>2.0843777000000001</v>
      </c>
      <c r="AH12" s="45">
        <v>2.1460895999999998</v>
      </c>
      <c r="AI12" s="45">
        <v>2.0829982</v>
      </c>
      <c r="AJ12" s="45">
        <v>2.0160241000000001</v>
      </c>
    </row>
    <row r="13" spans="1:36">
      <c r="A13" s="44" t="s">
        <v>35</v>
      </c>
      <c r="B13" s="45">
        <v>3.7462103</v>
      </c>
      <c r="C13" s="45">
        <v>3.6191363999999999</v>
      </c>
      <c r="D13" s="45">
        <v>3.5817348</v>
      </c>
      <c r="E13" s="45">
        <v>3.7929572999999999</v>
      </c>
      <c r="F13" s="45">
        <v>3.7949932999999998</v>
      </c>
      <c r="G13" s="45">
        <v>3.7505023</v>
      </c>
      <c r="H13" s="45">
        <v>3.7808761</v>
      </c>
      <c r="I13" s="45">
        <v>3.8542670000000001</v>
      </c>
      <c r="J13" s="45">
        <v>3.9169407000000001</v>
      </c>
      <c r="K13" s="45">
        <v>4.1907487999999997</v>
      </c>
      <c r="L13" s="45">
        <v>4.2369745999999999</v>
      </c>
      <c r="M13" s="45">
        <v>4.1832536999999999</v>
      </c>
      <c r="N13" s="45">
        <v>3.8497925</v>
      </c>
      <c r="O13" s="45">
        <v>3.5513984999999999</v>
      </c>
      <c r="P13" s="45">
        <v>3.4162138</v>
      </c>
      <c r="Q13" s="45">
        <v>3.4310638</v>
      </c>
      <c r="R13" s="45">
        <v>3.2053120000000002</v>
      </c>
      <c r="S13" s="45">
        <v>2.9965790000000001</v>
      </c>
      <c r="T13" s="45">
        <v>2.8043874</v>
      </c>
      <c r="U13" s="45">
        <v>2.5505889000000002</v>
      </c>
      <c r="V13" s="45">
        <v>2.5453617999999998</v>
      </c>
      <c r="W13" s="45">
        <v>2.4813189000000002</v>
      </c>
      <c r="X13" s="45">
        <v>2.4785829000000001</v>
      </c>
      <c r="Y13" s="45">
        <v>2.4446265</v>
      </c>
      <c r="Z13" s="45">
        <v>2.5246892999999999</v>
      </c>
      <c r="AA13" s="45">
        <v>2.4878543999999998</v>
      </c>
      <c r="AB13" s="45">
        <v>2.4557196000000001</v>
      </c>
      <c r="AC13" s="45">
        <v>2.3876586999999998</v>
      </c>
      <c r="AD13" s="45">
        <v>2.3184608</v>
      </c>
      <c r="AE13" s="45">
        <v>2.3800357999999999</v>
      </c>
      <c r="AF13" s="45">
        <v>2.2468636000000002</v>
      </c>
      <c r="AG13" s="45">
        <v>2.2754468999999999</v>
      </c>
      <c r="AH13" s="45">
        <v>2.421192</v>
      </c>
      <c r="AI13" s="45">
        <v>2.2579853000000001</v>
      </c>
      <c r="AJ13" s="45">
        <v>2.2152869000000002</v>
      </c>
    </row>
    <row r="14" spans="1:36">
      <c r="A14" s="44" t="s">
        <v>40</v>
      </c>
      <c r="B14" s="45">
        <v>8.5266336999999996</v>
      </c>
      <c r="C14" s="45">
        <v>9.0356889000000002</v>
      </c>
      <c r="D14" s="45">
        <v>9.1243648999999998</v>
      </c>
      <c r="E14" s="45">
        <v>9.7768750999999998</v>
      </c>
      <c r="F14" s="45">
        <v>9.3020370000000003</v>
      </c>
      <c r="G14" s="45">
        <v>8.7414743000000001</v>
      </c>
      <c r="H14" s="45">
        <v>7.7748808</v>
      </c>
      <c r="I14" s="45">
        <v>7.6257105999999997</v>
      </c>
      <c r="J14" s="45">
        <v>7.1913646</v>
      </c>
      <c r="K14" s="45">
        <v>7.4064616000000001</v>
      </c>
      <c r="L14" s="45">
        <v>7.3667388000000003</v>
      </c>
      <c r="M14" s="45">
        <v>6.4605220000000001</v>
      </c>
      <c r="N14" s="45">
        <v>6.3619896999999996</v>
      </c>
      <c r="O14" s="45">
        <v>6.1706675000000004</v>
      </c>
      <c r="P14" s="45">
        <v>6.1195292999999999</v>
      </c>
      <c r="Q14" s="45">
        <v>5.6580630000000003</v>
      </c>
      <c r="R14" s="45">
        <v>5.3392159000000001</v>
      </c>
      <c r="S14" s="45">
        <v>5.0921425999999999</v>
      </c>
      <c r="T14" s="45">
        <v>4.8054524000000001</v>
      </c>
      <c r="U14" s="45">
        <v>4.6803783000000001</v>
      </c>
      <c r="V14" s="45">
        <v>5.0566624999999998</v>
      </c>
      <c r="W14" s="45">
        <v>4.5221717000000003</v>
      </c>
      <c r="X14" s="45">
        <v>4.3502806999999999</v>
      </c>
      <c r="Y14" s="45">
        <v>3.8131398999999999</v>
      </c>
      <c r="Z14" s="45">
        <v>3.6668161000000001</v>
      </c>
      <c r="AA14" s="45">
        <v>3.8064518999999999</v>
      </c>
      <c r="AB14" s="45">
        <v>4.0651770000000003</v>
      </c>
      <c r="AC14" s="45">
        <v>3.9798035999999999</v>
      </c>
      <c r="AD14" s="45">
        <v>3.8216581000000001</v>
      </c>
      <c r="AE14" s="45">
        <v>3.7646682</v>
      </c>
      <c r="AF14" s="45">
        <v>3.6752714000000002</v>
      </c>
      <c r="AG14" s="45">
        <v>3.4292946</v>
      </c>
      <c r="AH14" s="45">
        <v>3.0286124000000001</v>
      </c>
      <c r="AI14" s="45">
        <v>3.1556774000000001</v>
      </c>
      <c r="AJ14" s="45">
        <v>3.1915846000000001</v>
      </c>
    </row>
    <row r="15" spans="1:36">
      <c r="A15" s="44" t="s">
        <v>635</v>
      </c>
      <c r="B15" s="45">
        <v>11.6462459</v>
      </c>
      <c r="C15" s="45">
        <v>12.1017011</v>
      </c>
      <c r="D15" s="45">
        <v>12.007876700000001</v>
      </c>
      <c r="E15" s="45">
        <v>12.556426699999999</v>
      </c>
      <c r="F15" s="45">
        <v>12.0598495</v>
      </c>
      <c r="G15" s="45">
        <v>11.5083754</v>
      </c>
      <c r="H15" s="45">
        <v>11.770047099999999</v>
      </c>
      <c r="I15" s="45">
        <v>12.4429626</v>
      </c>
      <c r="J15" s="45">
        <v>12.6117898</v>
      </c>
      <c r="K15" s="45">
        <v>12.197540999999999</v>
      </c>
      <c r="L15" s="45">
        <v>11.8909761</v>
      </c>
      <c r="M15" s="45">
        <v>11.7039101</v>
      </c>
      <c r="N15" s="45">
        <v>10.581848900000001</v>
      </c>
      <c r="O15" s="45">
        <v>9.4641435999999999</v>
      </c>
      <c r="P15" s="45">
        <v>8.8311910999999998</v>
      </c>
      <c r="Q15" s="45">
        <v>8.6009852000000002</v>
      </c>
      <c r="R15" s="45">
        <v>8.5601607000000008</v>
      </c>
      <c r="S15" s="45">
        <v>8.2890630000000005</v>
      </c>
      <c r="T15" s="45">
        <v>7.9888531</v>
      </c>
      <c r="U15" s="45">
        <v>8.5183207000000003</v>
      </c>
      <c r="V15" s="45">
        <v>8.3874329999999997</v>
      </c>
      <c r="W15" s="45">
        <v>8.1391573000000008</v>
      </c>
      <c r="X15" s="45">
        <v>8.4130964000000006</v>
      </c>
      <c r="Y15" s="45">
        <v>8.4145634999999999</v>
      </c>
      <c r="Z15" s="45">
        <v>8.6018018000000005</v>
      </c>
      <c r="AA15" s="45">
        <v>9.1590667000000003</v>
      </c>
      <c r="AB15" s="45">
        <v>9.1553816999999995</v>
      </c>
      <c r="AC15" s="45">
        <v>8.8121013000000001</v>
      </c>
      <c r="AD15" s="45">
        <v>8.6190753000000004</v>
      </c>
      <c r="AE15" s="45">
        <v>8.7558220999999996</v>
      </c>
      <c r="AF15" s="45">
        <v>8.2446456999999995</v>
      </c>
      <c r="AG15" s="45">
        <v>7.9559403</v>
      </c>
      <c r="AH15" s="45">
        <v>8.3715758999999998</v>
      </c>
      <c r="AI15" s="45">
        <v>8.3615446000000002</v>
      </c>
      <c r="AJ15" s="45">
        <v>8.3014752999999999</v>
      </c>
    </row>
  </sheetData>
  <hyperlinks>
    <hyperlink ref="A1" r:id="rId1"/>
  </hyperlinks>
  <pageMargins left="0.7" right="0.7" top="0.75" bottom="0.75" header="0.3" footer="0.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7"/>
  <sheetViews>
    <sheetView topLeftCell="A13" workbookViewId="0">
      <selection activeCell="I34" sqref="I34"/>
    </sheetView>
  </sheetViews>
  <sheetFormatPr baseColWidth="10" defaultRowHeight="12.75"/>
  <cols>
    <col min="1" max="1" width="29.28515625" style="9" customWidth="1"/>
    <col min="2" max="3" width="13.28515625" style="9" bestFit="1" customWidth="1"/>
    <col min="4" max="9" width="12.7109375" style="9" customWidth="1"/>
    <col min="10" max="65" width="11.7109375" style="9" customWidth="1"/>
    <col min="66" max="16384" width="11.42578125" style="9"/>
  </cols>
  <sheetData>
    <row r="1" spans="1:65" ht="18.75">
      <c r="A1" s="16" t="s">
        <v>269</v>
      </c>
    </row>
    <row r="2" spans="1:65" s="17" customFormat="1"/>
    <row r="3" spans="1:65" s="19" customFormat="1">
      <c r="A3" s="18"/>
    </row>
    <row r="4" spans="1:65" s="19" customFormat="1">
      <c r="A4" s="20" t="s">
        <v>270</v>
      </c>
      <c r="B4" s="21" t="s">
        <v>75</v>
      </c>
      <c r="C4" s="21" t="s">
        <v>76</v>
      </c>
      <c r="D4" s="21" t="s">
        <v>77</v>
      </c>
      <c r="E4" s="21" t="s">
        <v>78</v>
      </c>
      <c r="F4" s="21" t="s">
        <v>79</v>
      </c>
      <c r="G4" s="21" t="s">
        <v>80</v>
      </c>
      <c r="H4" s="21" t="s">
        <v>81</v>
      </c>
      <c r="I4" s="21" t="s">
        <v>82</v>
      </c>
      <c r="J4" s="21" t="s">
        <v>83</v>
      </c>
      <c r="K4" s="21" t="s">
        <v>84</v>
      </c>
      <c r="L4" s="21" t="s">
        <v>85</v>
      </c>
      <c r="M4" s="21" t="s">
        <v>86</v>
      </c>
      <c r="N4" s="21" t="s">
        <v>87</v>
      </c>
      <c r="O4" s="21" t="s">
        <v>88</v>
      </c>
      <c r="P4" s="21" t="s">
        <v>89</v>
      </c>
      <c r="Q4" s="21" t="s">
        <v>90</v>
      </c>
      <c r="R4" s="21" t="s">
        <v>91</v>
      </c>
      <c r="S4" s="21" t="s">
        <v>92</v>
      </c>
      <c r="T4" s="21" t="s">
        <v>93</v>
      </c>
      <c r="U4" s="21" t="s">
        <v>94</v>
      </c>
      <c r="V4" s="21" t="s">
        <v>95</v>
      </c>
      <c r="W4" s="21" t="s">
        <v>96</v>
      </c>
      <c r="X4" s="21" t="s">
        <v>97</v>
      </c>
      <c r="Y4" s="21" t="s">
        <v>98</v>
      </c>
      <c r="Z4" s="21" t="s">
        <v>99</v>
      </c>
      <c r="AA4" s="21" t="s">
        <v>100</v>
      </c>
      <c r="AB4" s="21" t="s">
        <v>101</v>
      </c>
      <c r="AC4" s="21" t="s">
        <v>102</v>
      </c>
      <c r="AD4" s="21" t="s">
        <v>103</v>
      </c>
      <c r="AE4" s="21" t="s">
        <v>104</v>
      </c>
      <c r="AF4" s="21" t="s">
        <v>105</v>
      </c>
      <c r="AG4" s="21" t="s">
        <v>106</v>
      </c>
      <c r="AH4" s="21" t="s">
        <v>107</v>
      </c>
      <c r="AI4" s="21" t="s">
        <v>108</v>
      </c>
      <c r="AJ4" s="21" t="s">
        <v>109</v>
      </c>
      <c r="AK4" s="21" t="s">
        <v>110</v>
      </c>
      <c r="AL4" s="21" t="s">
        <v>111</v>
      </c>
      <c r="AM4" s="21" t="s">
        <v>112</v>
      </c>
      <c r="AN4" s="21" t="s">
        <v>113</v>
      </c>
      <c r="AO4" s="21" t="s">
        <v>114</v>
      </c>
      <c r="AP4" s="21" t="s">
        <v>115</v>
      </c>
      <c r="AQ4" s="21" t="s">
        <v>116</v>
      </c>
      <c r="AR4" s="21" t="s">
        <v>117</v>
      </c>
      <c r="AS4" s="21" t="s">
        <v>118</v>
      </c>
      <c r="AT4" s="21" t="s">
        <v>119</v>
      </c>
      <c r="AU4" s="21" t="s">
        <v>120</v>
      </c>
      <c r="AV4" s="21" t="s">
        <v>121</v>
      </c>
      <c r="AW4" s="21" t="s">
        <v>122</v>
      </c>
      <c r="AX4" s="21" t="s">
        <v>123</v>
      </c>
      <c r="AY4" s="21" t="s">
        <v>124</v>
      </c>
      <c r="AZ4" s="21" t="s">
        <v>125</v>
      </c>
      <c r="BA4" s="21" t="s">
        <v>126</v>
      </c>
      <c r="BB4" s="21" t="s">
        <v>127</v>
      </c>
      <c r="BC4" s="21" t="s">
        <v>128</v>
      </c>
      <c r="BD4" s="21" t="s">
        <v>129</v>
      </c>
      <c r="BE4" s="21" t="s">
        <v>130</v>
      </c>
      <c r="BF4" s="21" t="s">
        <v>131</v>
      </c>
      <c r="BG4" s="21" t="s">
        <v>132</v>
      </c>
      <c r="BH4" s="21" t="s">
        <v>133</v>
      </c>
      <c r="BI4" s="21" t="s">
        <v>134</v>
      </c>
      <c r="BJ4" s="21" t="s">
        <v>135</v>
      </c>
      <c r="BK4" s="21" t="s">
        <v>136</v>
      </c>
      <c r="BL4" s="21" t="s">
        <v>137</v>
      </c>
      <c r="BM4" s="21" t="s">
        <v>138</v>
      </c>
    </row>
    <row r="5" spans="1:65" s="19" customFormat="1" ht="14.25">
      <c r="A5" s="22" t="s">
        <v>271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19" customFormat="1">
      <c r="A6" s="24" t="s">
        <v>272</v>
      </c>
      <c r="B6" s="25">
        <v>40</v>
      </c>
      <c r="C6" s="25">
        <v>39.5</v>
      </c>
      <c r="D6" s="25">
        <v>40.5</v>
      </c>
      <c r="E6" s="25">
        <v>41.6</v>
      </c>
      <c r="F6" s="25">
        <v>39.5</v>
      </c>
      <c r="G6" s="25">
        <v>41.1</v>
      </c>
      <c r="H6" s="25">
        <v>42.8</v>
      </c>
      <c r="I6" s="25">
        <v>41.3</v>
      </c>
      <c r="J6" s="25">
        <v>41.2</v>
      </c>
      <c r="K6" s="25">
        <v>43.1</v>
      </c>
      <c r="L6" s="25">
        <v>40.700000000000003</v>
      </c>
      <c r="M6" s="25">
        <v>42</v>
      </c>
      <c r="N6" s="25">
        <v>42.2</v>
      </c>
      <c r="O6" s="25">
        <v>42.3</v>
      </c>
      <c r="P6" s="25">
        <v>43.8</v>
      </c>
      <c r="Q6" s="25">
        <v>42.9</v>
      </c>
      <c r="R6" s="25">
        <v>44.7</v>
      </c>
      <c r="S6" s="25">
        <v>42.7</v>
      </c>
      <c r="T6" s="25">
        <v>42.5</v>
      </c>
      <c r="U6" s="25">
        <v>43.4</v>
      </c>
      <c r="V6" s="25">
        <v>41.9</v>
      </c>
      <c r="W6" s="25">
        <v>42.6</v>
      </c>
      <c r="X6" s="25">
        <v>41.5</v>
      </c>
      <c r="Y6" s="25">
        <v>41.2</v>
      </c>
      <c r="Z6" s="25">
        <v>39.9</v>
      </c>
      <c r="AA6" s="25">
        <v>42</v>
      </c>
      <c r="AB6" s="25">
        <v>35.9</v>
      </c>
      <c r="AC6" s="25">
        <v>24.2</v>
      </c>
      <c r="AD6" s="25">
        <v>28.2</v>
      </c>
      <c r="AE6" s="25">
        <v>33.1</v>
      </c>
      <c r="AF6" s="25">
        <v>35.9</v>
      </c>
      <c r="AG6" s="25">
        <v>35.5</v>
      </c>
      <c r="AH6" s="25">
        <v>37.299999999999997</v>
      </c>
      <c r="AI6" s="25">
        <v>38.6</v>
      </c>
      <c r="AJ6" s="25">
        <v>38.799999999999997</v>
      </c>
      <c r="AK6" s="25">
        <v>38.700000000000003</v>
      </c>
      <c r="AL6" s="25">
        <v>39.799999999999997</v>
      </c>
      <c r="AM6" s="25">
        <v>38.6</v>
      </c>
      <c r="AN6" s="25">
        <v>40.1</v>
      </c>
      <c r="AO6" s="25">
        <v>41.2</v>
      </c>
      <c r="AP6" s="25">
        <v>40</v>
      </c>
      <c r="AQ6" s="25">
        <v>41.8</v>
      </c>
      <c r="AR6" s="25">
        <v>41.2</v>
      </c>
      <c r="AS6" s="25">
        <v>42.5</v>
      </c>
      <c r="AT6" s="25">
        <v>42.1</v>
      </c>
      <c r="AU6" s="25">
        <v>43.6</v>
      </c>
      <c r="AV6" s="25">
        <v>44.3</v>
      </c>
      <c r="AW6" s="25">
        <v>44.3</v>
      </c>
      <c r="AX6" s="25">
        <v>48.8</v>
      </c>
      <c r="AY6" s="25">
        <v>45.9</v>
      </c>
      <c r="AZ6" s="25">
        <v>46.4</v>
      </c>
      <c r="BA6" s="25">
        <v>47.4</v>
      </c>
      <c r="BB6" s="25">
        <v>48.2</v>
      </c>
      <c r="BC6" s="25">
        <v>50.3</v>
      </c>
      <c r="BD6" s="25">
        <v>50.1</v>
      </c>
      <c r="BE6" s="25">
        <v>52.9</v>
      </c>
      <c r="BF6" s="25">
        <v>52.3</v>
      </c>
      <c r="BG6" s="25">
        <v>52.1</v>
      </c>
      <c r="BH6" s="25">
        <v>50.9</v>
      </c>
      <c r="BI6" s="25">
        <v>50.6</v>
      </c>
      <c r="BJ6" s="25">
        <v>49.5</v>
      </c>
      <c r="BK6" s="25">
        <v>51</v>
      </c>
      <c r="BL6" s="25">
        <v>50.3</v>
      </c>
      <c r="BM6" s="25">
        <v>49.8</v>
      </c>
    </row>
    <row r="7" spans="1:65" s="19" customFormat="1" ht="14.25">
      <c r="A7" s="26" t="s">
        <v>273</v>
      </c>
      <c r="B7" s="27">
        <v>40.6</v>
      </c>
      <c r="C7" s="27">
        <v>40</v>
      </c>
      <c r="D7" s="27">
        <v>40.5</v>
      </c>
      <c r="E7" s="27">
        <v>40.5</v>
      </c>
      <c r="F7" s="27">
        <v>40.700000000000003</v>
      </c>
      <c r="G7" s="27">
        <v>41.1</v>
      </c>
      <c r="H7" s="27">
        <v>41.7</v>
      </c>
      <c r="I7" s="27">
        <v>41.8</v>
      </c>
      <c r="J7" s="27">
        <v>41.9</v>
      </c>
      <c r="K7" s="27">
        <v>41.7</v>
      </c>
      <c r="L7" s="27">
        <v>41.9</v>
      </c>
      <c r="M7" s="27">
        <v>41.6</v>
      </c>
      <c r="N7" s="27">
        <v>42.2</v>
      </c>
      <c r="O7" s="27">
        <v>42.8</v>
      </c>
      <c r="P7" s="27">
        <v>43</v>
      </c>
      <c r="Q7" s="27">
        <v>43.8</v>
      </c>
      <c r="R7" s="27">
        <v>43.4</v>
      </c>
      <c r="S7" s="27">
        <v>43.3</v>
      </c>
      <c r="T7" s="27">
        <v>42.9</v>
      </c>
      <c r="U7" s="27">
        <v>42.6</v>
      </c>
      <c r="V7" s="27">
        <v>42.6</v>
      </c>
      <c r="W7" s="27">
        <v>42</v>
      </c>
      <c r="X7" s="27">
        <v>41.8</v>
      </c>
      <c r="Y7" s="27">
        <v>40.9</v>
      </c>
      <c r="Z7" s="27">
        <v>41</v>
      </c>
      <c r="AA7" s="27">
        <v>39.299999999999997</v>
      </c>
      <c r="AB7" s="27">
        <v>34</v>
      </c>
      <c r="AC7" s="27">
        <v>29.4</v>
      </c>
      <c r="AD7" s="27">
        <v>28.5</v>
      </c>
      <c r="AE7" s="27">
        <v>32.4</v>
      </c>
      <c r="AF7" s="27">
        <v>34.799999999999997</v>
      </c>
      <c r="AG7" s="27">
        <v>36.200000000000003</v>
      </c>
      <c r="AH7" s="27">
        <v>37.200000000000003</v>
      </c>
      <c r="AI7" s="27">
        <v>38.200000000000003</v>
      </c>
      <c r="AJ7" s="27">
        <v>38.700000000000003</v>
      </c>
      <c r="AK7" s="27">
        <v>39.1</v>
      </c>
      <c r="AL7" s="27">
        <v>39.1</v>
      </c>
      <c r="AM7" s="27">
        <v>39.5</v>
      </c>
      <c r="AN7" s="27">
        <v>40</v>
      </c>
      <c r="AO7" s="27">
        <v>40.5</v>
      </c>
      <c r="AP7" s="27">
        <v>41</v>
      </c>
      <c r="AQ7" s="27">
        <v>41</v>
      </c>
      <c r="AR7" s="27">
        <v>41.8</v>
      </c>
      <c r="AS7" s="27">
        <v>41.9</v>
      </c>
      <c r="AT7" s="27">
        <v>42.7</v>
      </c>
      <c r="AU7" s="27">
        <v>43.3</v>
      </c>
      <c r="AV7" s="27">
        <v>44.1</v>
      </c>
      <c r="AW7" s="27">
        <v>45.8</v>
      </c>
      <c r="AX7" s="27">
        <v>46.3</v>
      </c>
      <c r="AY7" s="27">
        <v>47</v>
      </c>
      <c r="AZ7" s="27">
        <v>46.5</v>
      </c>
      <c r="BA7" s="27">
        <v>47.3</v>
      </c>
      <c r="BB7" s="27">
        <v>48.6</v>
      </c>
      <c r="BC7" s="27">
        <v>49.5</v>
      </c>
      <c r="BD7" s="27">
        <v>51.1</v>
      </c>
      <c r="BE7" s="27">
        <v>51.7</v>
      </c>
      <c r="BF7" s="27">
        <v>52.4</v>
      </c>
      <c r="BG7" s="27">
        <v>51.8</v>
      </c>
      <c r="BH7" s="27">
        <v>51.2</v>
      </c>
      <c r="BI7" s="27">
        <v>50.4</v>
      </c>
      <c r="BJ7" s="27">
        <v>50.4</v>
      </c>
      <c r="BK7" s="27">
        <v>50.3</v>
      </c>
      <c r="BL7" s="27">
        <v>50.3</v>
      </c>
      <c r="BM7" s="27" t="e">
        <f>+#REF!</f>
        <v>#REF!</v>
      </c>
    </row>
    <row r="8" spans="1:65" s="19" customFormat="1">
      <c r="A8" s="24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</row>
    <row r="9" spans="1:65" s="19" customFormat="1">
      <c r="A9" s="24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</row>
    <row r="10" spans="1:65" s="19" customFormat="1">
      <c r="A10" s="20" t="s">
        <v>270</v>
      </c>
      <c r="B10" s="21" t="s">
        <v>75</v>
      </c>
      <c r="C10" s="21" t="s">
        <v>76</v>
      </c>
      <c r="D10" s="21" t="s">
        <v>77</v>
      </c>
      <c r="E10" s="21" t="s">
        <v>78</v>
      </c>
      <c r="F10" s="21" t="s">
        <v>79</v>
      </c>
      <c r="G10" s="21" t="s">
        <v>80</v>
      </c>
      <c r="H10" s="21" t="s">
        <v>81</v>
      </c>
      <c r="I10" s="21" t="s">
        <v>82</v>
      </c>
      <c r="J10" s="21" t="s">
        <v>83</v>
      </c>
      <c r="K10" s="21" t="s">
        <v>84</v>
      </c>
      <c r="L10" s="21" t="s">
        <v>85</v>
      </c>
      <c r="M10" s="21" t="s">
        <v>86</v>
      </c>
      <c r="N10" s="21" t="s">
        <v>87</v>
      </c>
      <c r="O10" s="21" t="s">
        <v>88</v>
      </c>
      <c r="P10" s="21" t="s">
        <v>89</v>
      </c>
      <c r="Q10" s="21" t="s">
        <v>90</v>
      </c>
      <c r="R10" s="21" t="s">
        <v>91</v>
      </c>
      <c r="S10" s="21" t="s">
        <v>92</v>
      </c>
      <c r="T10" s="21" t="s">
        <v>93</v>
      </c>
      <c r="U10" s="21" t="s">
        <v>94</v>
      </c>
      <c r="V10" s="21" t="s">
        <v>95</v>
      </c>
      <c r="W10" s="21" t="s">
        <v>96</v>
      </c>
      <c r="X10" s="21" t="s">
        <v>97</v>
      </c>
      <c r="Y10" s="21" t="s">
        <v>98</v>
      </c>
      <c r="Z10" s="21" t="s">
        <v>99</v>
      </c>
      <c r="AA10" s="21" t="s">
        <v>100</v>
      </c>
      <c r="AB10" s="21" t="s">
        <v>101</v>
      </c>
      <c r="AC10" s="21" t="s">
        <v>102</v>
      </c>
      <c r="AD10" s="21" t="s">
        <v>103</v>
      </c>
      <c r="AE10" s="21" t="s">
        <v>104</v>
      </c>
      <c r="AF10" s="21" t="s">
        <v>105</v>
      </c>
      <c r="AG10" s="21" t="s">
        <v>106</v>
      </c>
      <c r="AH10" s="21" t="s">
        <v>107</v>
      </c>
      <c r="AI10" s="21" t="s">
        <v>108</v>
      </c>
      <c r="AJ10" s="21" t="s">
        <v>109</v>
      </c>
      <c r="AK10" s="21" t="s">
        <v>110</v>
      </c>
      <c r="AL10" s="21" t="s">
        <v>111</v>
      </c>
      <c r="AM10" s="21" t="s">
        <v>112</v>
      </c>
      <c r="AN10" s="21" t="s">
        <v>113</v>
      </c>
      <c r="AO10" s="21" t="s">
        <v>114</v>
      </c>
      <c r="AP10" s="21" t="s">
        <v>115</v>
      </c>
      <c r="AQ10" s="21" t="s">
        <v>116</v>
      </c>
      <c r="AR10" s="21" t="s">
        <v>117</v>
      </c>
      <c r="AS10" s="21" t="s">
        <v>118</v>
      </c>
      <c r="AT10" s="21" t="s">
        <v>119</v>
      </c>
      <c r="AU10" s="21" t="s">
        <v>120</v>
      </c>
      <c r="AV10" s="21" t="s">
        <v>121</v>
      </c>
      <c r="AW10" s="21" t="s">
        <v>122</v>
      </c>
      <c r="AX10" s="21" t="s">
        <v>123</v>
      </c>
      <c r="AY10" s="21" t="s">
        <v>124</v>
      </c>
      <c r="AZ10" s="21" t="s">
        <v>125</v>
      </c>
      <c r="BA10" s="21" t="s">
        <v>126</v>
      </c>
      <c r="BB10" s="21" t="s">
        <v>127</v>
      </c>
      <c r="BC10" s="21" t="s">
        <v>128</v>
      </c>
      <c r="BD10" s="21" t="s">
        <v>129</v>
      </c>
      <c r="BE10" s="21" t="s">
        <v>130</v>
      </c>
      <c r="BF10" s="21" t="s">
        <v>131</v>
      </c>
      <c r="BG10" s="21" t="s">
        <v>132</v>
      </c>
      <c r="BH10" s="21" t="s">
        <v>133</v>
      </c>
      <c r="BI10" s="21" t="s">
        <v>134</v>
      </c>
      <c r="BJ10" s="21" t="s">
        <v>135</v>
      </c>
      <c r="BK10" s="21" t="s">
        <v>136</v>
      </c>
      <c r="BL10" s="21" t="s">
        <v>137</v>
      </c>
      <c r="BM10" s="21" t="s">
        <v>138</v>
      </c>
    </row>
    <row r="11" spans="1:65" s="19" customFormat="1" ht="14.25">
      <c r="A11" s="22" t="s">
        <v>274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</row>
    <row r="12" spans="1:65" s="19" customFormat="1">
      <c r="A12" s="24" t="s">
        <v>272</v>
      </c>
      <c r="B12" s="25">
        <v>46.5</v>
      </c>
      <c r="C12" s="25">
        <v>44.8</v>
      </c>
      <c r="D12" s="25">
        <v>44.9</v>
      </c>
      <c r="E12" s="25">
        <v>46.4</v>
      </c>
      <c r="F12" s="25">
        <v>47.1</v>
      </c>
      <c r="G12" s="25">
        <v>47.1</v>
      </c>
      <c r="H12" s="25">
        <v>46.4</v>
      </c>
      <c r="I12" s="25">
        <v>46.6</v>
      </c>
      <c r="J12" s="25">
        <v>46.9</v>
      </c>
      <c r="K12" s="25">
        <v>47.5</v>
      </c>
      <c r="L12" s="25">
        <v>45.3</v>
      </c>
      <c r="M12" s="25">
        <v>46.9</v>
      </c>
      <c r="N12" s="25">
        <v>47.3</v>
      </c>
      <c r="O12" s="25">
        <v>47.2</v>
      </c>
      <c r="P12" s="25">
        <v>48.6</v>
      </c>
      <c r="Q12" s="25">
        <v>47.6</v>
      </c>
      <c r="R12" s="25">
        <v>48.2</v>
      </c>
      <c r="S12" s="25">
        <v>48.1</v>
      </c>
      <c r="T12" s="25">
        <v>47.4</v>
      </c>
      <c r="U12" s="25">
        <v>47.6</v>
      </c>
      <c r="V12" s="25">
        <v>47.1</v>
      </c>
      <c r="W12" s="25">
        <v>47.4</v>
      </c>
      <c r="X12" s="25">
        <v>46.7</v>
      </c>
      <c r="Y12" s="25">
        <v>45.5</v>
      </c>
      <c r="Z12" s="25">
        <v>46</v>
      </c>
      <c r="AA12" s="25">
        <v>46.7</v>
      </c>
      <c r="AB12" s="25">
        <v>38.200000000000003</v>
      </c>
      <c r="AC12" s="25">
        <v>28.7</v>
      </c>
      <c r="AD12" s="25">
        <v>35.6</v>
      </c>
      <c r="AE12" s="25">
        <v>40.6</v>
      </c>
      <c r="AF12" s="25">
        <v>42.7</v>
      </c>
      <c r="AG12" s="25">
        <v>42.6</v>
      </c>
      <c r="AH12" s="25">
        <v>43.3</v>
      </c>
      <c r="AI12" s="25">
        <v>43.6</v>
      </c>
      <c r="AJ12" s="25">
        <v>42.1</v>
      </c>
      <c r="AK12" s="25">
        <v>43.1</v>
      </c>
      <c r="AL12" s="25">
        <v>44.5</v>
      </c>
      <c r="AM12" s="25">
        <v>44.2</v>
      </c>
      <c r="AN12" s="25">
        <v>46.5</v>
      </c>
      <c r="AO12" s="25">
        <v>47.2</v>
      </c>
      <c r="AP12" s="25">
        <v>46.7</v>
      </c>
      <c r="AQ12" s="25">
        <v>47.5</v>
      </c>
      <c r="AR12" s="25">
        <v>48.1</v>
      </c>
      <c r="AS12" s="25">
        <v>49</v>
      </c>
      <c r="AT12" s="25">
        <v>49.1</v>
      </c>
      <c r="AU12" s="25">
        <v>51.9</v>
      </c>
      <c r="AV12" s="25">
        <v>53.6</v>
      </c>
      <c r="AW12" s="25">
        <v>56.4</v>
      </c>
      <c r="AX12" s="25">
        <v>57</v>
      </c>
      <c r="AY12" s="25">
        <v>57.3</v>
      </c>
      <c r="AZ12" s="25">
        <v>60.1</v>
      </c>
      <c r="BA12" s="25">
        <v>60.7</v>
      </c>
      <c r="BB12" s="25">
        <v>61.5</v>
      </c>
      <c r="BC12" s="25">
        <v>64.3</v>
      </c>
      <c r="BD12" s="25">
        <v>65.2</v>
      </c>
      <c r="BE12" s="25">
        <v>68.099999999999994</v>
      </c>
      <c r="BF12" s="25">
        <v>69.400000000000006</v>
      </c>
      <c r="BG12" s="25">
        <v>63.9</v>
      </c>
      <c r="BH12" s="25">
        <v>65.400000000000006</v>
      </c>
      <c r="BI12" s="25">
        <v>65.7</v>
      </c>
      <c r="BJ12" s="25">
        <v>61.8</v>
      </c>
      <c r="BK12" s="25">
        <v>60.3</v>
      </c>
      <c r="BL12" s="25">
        <v>58.7</v>
      </c>
      <c r="BM12" s="25">
        <v>59.5</v>
      </c>
    </row>
    <row r="13" spans="1:65" s="19" customFormat="1" ht="14.25">
      <c r="A13" s="26" t="s">
        <v>273</v>
      </c>
      <c r="B13" s="27">
        <v>45.6</v>
      </c>
      <c r="C13" s="27">
        <v>45.4</v>
      </c>
      <c r="D13" s="27">
        <v>45.4</v>
      </c>
      <c r="E13" s="27">
        <v>46.1</v>
      </c>
      <c r="F13" s="27">
        <v>46.9</v>
      </c>
      <c r="G13" s="27">
        <v>46.8</v>
      </c>
      <c r="H13" s="27">
        <v>46.7</v>
      </c>
      <c r="I13" s="27">
        <v>46.6</v>
      </c>
      <c r="J13" s="27">
        <v>47</v>
      </c>
      <c r="K13" s="27">
        <v>46.6</v>
      </c>
      <c r="L13" s="27">
        <v>46.6</v>
      </c>
      <c r="M13" s="27">
        <v>46.5</v>
      </c>
      <c r="N13" s="27">
        <v>47.1</v>
      </c>
      <c r="O13" s="27">
        <v>47.7</v>
      </c>
      <c r="P13" s="27">
        <v>47.8</v>
      </c>
      <c r="Q13" s="27">
        <v>48.2</v>
      </c>
      <c r="R13" s="27">
        <v>48</v>
      </c>
      <c r="S13" s="27">
        <v>47.9</v>
      </c>
      <c r="T13" s="27">
        <v>47.7</v>
      </c>
      <c r="U13" s="27">
        <v>47.4</v>
      </c>
      <c r="V13" s="27">
        <v>47.4</v>
      </c>
      <c r="W13" s="27">
        <v>47.1</v>
      </c>
      <c r="X13" s="27">
        <v>46.5</v>
      </c>
      <c r="Y13" s="27">
        <v>46.1</v>
      </c>
      <c r="Z13" s="27">
        <v>46</v>
      </c>
      <c r="AA13" s="27">
        <v>43.6</v>
      </c>
      <c r="AB13" s="27">
        <v>37.799999999999997</v>
      </c>
      <c r="AC13" s="27">
        <v>34.1</v>
      </c>
      <c r="AD13" s="27">
        <v>34.9</v>
      </c>
      <c r="AE13" s="27">
        <v>39.6</v>
      </c>
      <c r="AF13" s="27">
        <v>42</v>
      </c>
      <c r="AG13" s="27">
        <v>42.9</v>
      </c>
      <c r="AH13" s="27">
        <v>43.2</v>
      </c>
      <c r="AI13" s="27">
        <v>43</v>
      </c>
      <c r="AJ13" s="27">
        <v>42.9</v>
      </c>
      <c r="AK13" s="27">
        <v>43.2</v>
      </c>
      <c r="AL13" s="27">
        <v>43.9</v>
      </c>
      <c r="AM13" s="27">
        <v>45.1</v>
      </c>
      <c r="AN13" s="27">
        <v>46</v>
      </c>
      <c r="AO13" s="27">
        <v>46.8</v>
      </c>
      <c r="AP13" s="27">
        <v>47.1</v>
      </c>
      <c r="AQ13" s="27">
        <v>47.4</v>
      </c>
      <c r="AR13" s="27">
        <v>48.2</v>
      </c>
      <c r="AS13" s="27">
        <v>48.7</v>
      </c>
      <c r="AT13" s="27">
        <v>50</v>
      </c>
      <c r="AU13" s="27">
        <v>51.5</v>
      </c>
      <c r="AV13" s="27">
        <v>54</v>
      </c>
      <c r="AW13" s="27">
        <v>55.7</v>
      </c>
      <c r="AX13" s="27">
        <v>56.9</v>
      </c>
      <c r="AY13" s="27">
        <v>58.1</v>
      </c>
      <c r="AZ13" s="27">
        <v>59.4</v>
      </c>
      <c r="BA13" s="27">
        <v>60.8</v>
      </c>
      <c r="BB13" s="27">
        <v>62.2</v>
      </c>
      <c r="BC13" s="27">
        <v>63.7</v>
      </c>
      <c r="BD13" s="27">
        <v>65.900000000000006</v>
      </c>
      <c r="BE13" s="27">
        <v>67.599999999999994</v>
      </c>
      <c r="BF13" s="27">
        <v>67.099999999999994</v>
      </c>
      <c r="BG13" s="27">
        <v>66.2</v>
      </c>
      <c r="BH13" s="27">
        <v>65</v>
      </c>
      <c r="BI13" s="27">
        <v>64.3</v>
      </c>
      <c r="BJ13" s="27">
        <v>62.6</v>
      </c>
      <c r="BK13" s="27">
        <v>60.3</v>
      </c>
      <c r="BL13" s="27">
        <v>59.5</v>
      </c>
      <c r="BM13" s="27" t="e">
        <f>+#REF!</f>
        <v>#REF!</v>
      </c>
    </row>
    <row r="14" spans="1:65" s="17" customFormat="1"/>
    <row r="16" spans="1:65">
      <c r="A16" s="8" t="s">
        <v>139</v>
      </c>
    </row>
    <row r="17" spans="1:66">
      <c r="A17" s="8" t="s">
        <v>140</v>
      </c>
    </row>
    <row r="18" spans="1:66">
      <c r="A18" s="9" t="s">
        <v>141</v>
      </c>
    </row>
    <row r="20" spans="1:66">
      <c r="A20" s="10" t="s">
        <v>142</v>
      </c>
    </row>
    <row r="24" spans="1:66">
      <c r="B24" s="28"/>
    </row>
    <row r="26" spans="1:66" s="29" customFormat="1" ht="15">
      <c r="B26" s="32">
        <v>43466</v>
      </c>
      <c r="C26" s="32">
        <v>43497</v>
      </c>
      <c r="D26" s="32">
        <v>43525</v>
      </c>
      <c r="E26" s="32">
        <v>43556</v>
      </c>
      <c r="F26" s="32">
        <v>43586</v>
      </c>
      <c r="G26" s="32">
        <v>43617</v>
      </c>
      <c r="H26" s="32">
        <v>43647</v>
      </c>
      <c r="I26" s="32">
        <v>43678</v>
      </c>
      <c r="J26" s="32">
        <v>43709</v>
      </c>
      <c r="K26" s="32">
        <v>43739</v>
      </c>
      <c r="L26" s="32">
        <v>43770</v>
      </c>
      <c r="M26" s="32">
        <v>43800</v>
      </c>
      <c r="N26" s="32">
        <v>43831</v>
      </c>
      <c r="O26" s="32">
        <v>43862</v>
      </c>
      <c r="P26" s="32">
        <v>43891</v>
      </c>
      <c r="Q26" s="32">
        <v>43922</v>
      </c>
      <c r="R26" s="32">
        <v>43952</v>
      </c>
      <c r="S26" s="32">
        <v>43983</v>
      </c>
      <c r="T26" s="32">
        <v>44013</v>
      </c>
      <c r="U26" s="32">
        <v>44044</v>
      </c>
      <c r="V26" s="32">
        <v>44075</v>
      </c>
      <c r="W26" s="32">
        <v>44105</v>
      </c>
      <c r="X26" s="32">
        <v>44136</v>
      </c>
      <c r="Y26" s="32">
        <v>44166</v>
      </c>
      <c r="Z26" s="32">
        <v>44197</v>
      </c>
      <c r="AA26" s="32">
        <v>44228</v>
      </c>
      <c r="AB26" s="32">
        <v>44256</v>
      </c>
      <c r="AC26" s="32">
        <v>44287</v>
      </c>
      <c r="AD26" s="32">
        <v>44317</v>
      </c>
      <c r="AE26" s="32">
        <v>44348</v>
      </c>
      <c r="AF26" s="32">
        <v>44378</v>
      </c>
      <c r="AG26" s="32">
        <v>44409</v>
      </c>
      <c r="AH26" s="32">
        <v>44440</v>
      </c>
      <c r="AI26" s="32">
        <v>44470</v>
      </c>
      <c r="AJ26" s="12">
        <v>44501</v>
      </c>
      <c r="AK26" s="12">
        <v>44531</v>
      </c>
      <c r="AL26" s="12">
        <v>44562</v>
      </c>
      <c r="AM26" s="12">
        <v>44593</v>
      </c>
      <c r="AN26" s="12">
        <v>44621</v>
      </c>
      <c r="AO26" s="12">
        <v>44652</v>
      </c>
      <c r="AP26" s="12">
        <v>44682</v>
      </c>
      <c r="AQ26" s="12">
        <v>44713</v>
      </c>
      <c r="AR26" s="12">
        <v>44743</v>
      </c>
      <c r="AS26" s="12">
        <v>44774</v>
      </c>
      <c r="AT26" s="12">
        <v>44805</v>
      </c>
      <c r="AU26" s="12">
        <v>44835</v>
      </c>
      <c r="AV26" s="12">
        <v>44866</v>
      </c>
      <c r="AW26" s="12">
        <v>44896</v>
      </c>
      <c r="AX26" s="12">
        <v>44927</v>
      </c>
      <c r="AY26" s="12">
        <v>44958</v>
      </c>
      <c r="AZ26" s="12">
        <v>44986</v>
      </c>
      <c r="BA26" s="12">
        <v>45017</v>
      </c>
      <c r="BB26" s="12">
        <v>45047</v>
      </c>
    </row>
    <row r="27" spans="1:66">
      <c r="A27" s="22" t="s">
        <v>275</v>
      </c>
      <c r="B27" s="25">
        <v>42.2</v>
      </c>
      <c r="C27" s="25">
        <v>42.3</v>
      </c>
      <c r="D27" s="25">
        <v>43.8</v>
      </c>
      <c r="E27" s="25">
        <v>42.9</v>
      </c>
      <c r="F27" s="25">
        <v>44.7</v>
      </c>
      <c r="G27" s="25">
        <v>42.7</v>
      </c>
      <c r="H27" s="25">
        <v>42.5</v>
      </c>
      <c r="I27" s="25">
        <v>43.4</v>
      </c>
      <c r="J27" s="25">
        <v>41.9</v>
      </c>
      <c r="K27" s="25">
        <v>42.6</v>
      </c>
      <c r="L27" s="25">
        <v>41.5</v>
      </c>
      <c r="M27" s="25">
        <v>41.2</v>
      </c>
      <c r="N27" s="25">
        <v>39.9</v>
      </c>
      <c r="O27" s="25">
        <v>42</v>
      </c>
      <c r="P27" s="25">
        <v>35.9</v>
      </c>
      <c r="Q27" s="25">
        <v>24.2</v>
      </c>
      <c r="R27" s="25">
        <v>28.2</v>
      </c>
      <c r="S27" s="25">
        <v>33.1</v>
      </c>
      <c r="T27" s="25">
        <v>35.9</v>
      </c>
      <c r="U27" s="25">
        <v>35.5</v>
      </c>
      <c r="V27" s="25">
        <v>37.299999999999997</v>
      </c>
      <c r="W27" s="25">
        <v>38.6</v>
      </c>
      <c r="X27" s="25">
        <v>38.799999999999997</v>
      </c>
      <c r="Y27" s="25">
        <v>38.700000000000003</v>
      </c>
      <c r="Z27" s="25">
        <v>39.799999999999997</v>
      </c>
      <c r="AA27" s="25">
        <v>38.6</v>
      </c>
      <c r="AB27" s="25">
        <v>40.1</v>
      </c>
      <c r="AC27" s="25">
        <v>41.2</v>
      </c>
      <c r="AD27" s="25">
        <v>40</v>
      </c>
      <c r="AE27" s="25">
        <v>41.8</v>
      </c>
      <c r="AF27" s="25">
        <v>41.2</v>
      </c>
      <c r="AG27" s="25">
        <v>42.5</v>
      </c>
      <c r="AH27" s="25">
        <v>42.1</v>
      </c>
      <c r="AI27" s="25">
        <v>43.6</v>
      </c>
      <c r="AJ27" s="25">
        <v>44.3</v>
      </c>
      <c r="AK27" s="25">
        <v>44.3</v>
      </c>
      <c r="AL27" s="25">
        <v>48.8</v>
      </c>
      <c r="AM27" s="25">
        <v>45.9</v>
      </c>
      <c r="AN27" s="25">
        <v>46.4</v>
      </c>
      <c r="AO27" s="25">
        <v>47.4</v>
      </c>
      <c r="AP27" s="25">
        <v>48.2</v>
      </c>
      <c r="AQ27" s="25">
        <v>50.3</v>
      </c>
      <c r="AR27" s="25">
        <v>50.1</v>
      </c>
      <c r="AS27" s="25">
        <v>52.9</v>
      </c>
      <c r="AT27" s="25">
        <v>52.3</v>
      </c>
      <c r="AU27" s="25">
        <v>52.1</v>
      </c>
      <c r="AV27" s="25">
        <v>50.9</v>
      </c>
      <c r="AW27" s="25">
        <v>50.6</v>
      </c>
      <c r="AX27" s="25">
        <v>49.5</v>
      </c>
      <c r="AY27" s="25">
        <v>51</v>
      </c>
      <c r="AZ27" s="25">
        <v>50.3</v>
      </c>
      <c r="BA27" s="25">
        <v>49.8</v>
      </c>
      <c r="BB27" s="25">
        <v>48.2</v>
      </c>
    </row>
    <row r="28" spans="1:66">
      <c r="A28" s="22" t="s">
        <v>276</v>
      </c>
      <c r="B28" s="25">
        <v>47.3</v>
      </c>
      <c r="C28" s="25">
        <v>47.2</v>
      </c>
      <c r="D28" s="25">
        <v>48.6</v>
      </c>
      <c r="E28" s="25">
        <v>47.6</v>
      </c>
      <c r="F28" s="25">
        <v>48.2</v>
      </c>
      <c r="G28" s="25">
        <v>48.1</v>
      </c>
      <c r="H28" s="25">
        <v>47.4</v>
      </c>
      <c r="I28" s="25">
        <v>47.6</v>
      </c>
      <c r="J28" s="25">
        <v>47.1</v>
      </c>
      <c r="K28" s="25">
        <v>47.4</v>
      </c>
      <c r="L28" s="25">
        <v>46.7</v>
      </c>
      <c r="M28" s="25">
        <v>45.5</v>
      </c>
      <c r="N28" s="25">
        <v>46</v>
      </c>
      <c r="O28" s="25">
        <v>46.7</v>
      </c>
      <c r="P28" s="25">
        <v>38.200000000000003</v>
      </c>
      <c r="Q28" s="25">
        <v>28.7</v>
      </c>
      <c r="R28" s="25">
        <v>35.6</v>
      </c>
      <c r="S28" s="25">
        <v>40.6</v>
      </c>
      <c r="T28" s="25">
        <v>42.7</v>
      </c>
      <c r="U28" s="25">
        <v>42.6</v>
      </c>
      <c r="V28" s="25">
        <v>43.3</v>
      </c>
      <c r="W28" s="25">
        <v>43.6</v>
      </c>
      <c r="X28" s="25">
        <v>42.1</v>
      </c>
      <c r="Y28" s="25">
        <v>43.1</v>
      </c>
      <c r="Z28" s="25">
        <v>44.5</v>
      </c>
      <c r="AA28" s="25">
        <v>44.2</v>
      </c>
      <c r="AB28" s="25">
        <v>46.5</v>
      </c>
      <c r="AC28" s="25">
        <v>47.2</v>
      </c>
      <c r="AD28" s="25">
        <v>46.7</v>
      </c>
      <c r="AE28" s="25">
        <v>47.5</v>
      </c>
      <c r="AF28" s="25">
        <v>48.1</v>
      </c>
      <c r="AG28" s="25">
        <v>49</v>
      </c>
      <c r="AH28" s="25">
        <v>49.1</v>
      </c>
      <c r="AI28" s="25">
        <v>51.9</v>
      </c>
      <c r="AJ28" s="25">
        <v>53.6</v>
      </c>
      <c r="AK28" s="25">
        <v>56.4</v>
      </c>
      <c r="AL28" s="25">
        <v>57</v>
      </c>
      <c r="AM28" s="25">
        <v>57.3</v>
      </c>
      <c r="AN28" s="25">
        <v>60.1</v>
      </c>
      <c r="AO28" s="25">
        <v>60.7</v>
      </c>
      <c r="AP28" s="25">
        <v>61.5</v>
      </c>
      <c r="AQ28" s="25">
        <v>64.3</v>
      </c>
      <c r="AR28" s="25">
        <v>65.2</v>
      </c>
      <c r="AS28" s="25">
        <v>68.099999999999994</v>
      </c>
      <c r="AT28" s="25">
        <v>69.400000000000006</v>
      </c>
      <c r="AU28" s="25">
        <v>63.9</v>
      </c>
      <c r="AV28" s="25">
        <v>65.400000000000006</v>
      </c>
      <c r="AW28" s="25">
        <v>65.7</v>
      </c>
      <c r="AX28" s="25">
        <v>61.8</v>
      </c>
      <c r="AY28" s="25">
        <v>60.3</v>
      </c>
      <c r="AZ28" s="25">
        <v>58.7</v>
      </c>
      <c r="BA28" s="25">
        <v>59.5</v>
      </c>
      <c r="BB28" s="25">
        <v>61.5</v>
      </c>
    </row>
    <row r="29" spans="1:66">
      <c r="A29" s="9" t="s">
        <v>630</v>
      </c>
      <c r="B29" s="30">
        <f>B27/AVERAGE($Z27:$AK27)-1</f>
        <v>1.3813813813813747E-2</v>
      </c>
      <c r="C29" s="30">
        <f t="shared" ref="C29:BB29" si="0">C27/AVERAGE($Z27:$AK27)-1</f>
        <v>1.6216216216216051E-2</v>
      </c>
      <c r="D29" s="30">
        <f t="shared" si="0"/>
        <v>5.2252252252251941E-2</v>
      </c>
      <c r="E29" s="30">
        <f t="shared" si="0"/>
        <v>3.0630630630630318E-2</v>
      </c>
      <c r="F29" s="30">
        <f>F27/AVERAGE($Z27:$AK27)-1</f>
        <v>7.3873873873873785E-2</v>
      </c>
      <c r="G29" s="30">
        <f t="shared" si="0"/>
        <v>2.582582582582571E-2</v>
      </c>
      <c r="H29" s="30">
        <f t="shared" si="0"/>
        <v>2.102102102102088E-2</v>
      </c>
      <c r="I29" s="30">
        <f t="shared" si="0"/>
        <v>4.2642642642642503E-2</v>
      </c>
      <c r="J29" s="30">
        <f t="shared" si="0"/>
        <v>6.6066066066063911E-3</v>
      </c>
      <c r="K29" s="30">
        <f t="shared" si="0"/>
        <v>2.3423423423423184E-2</v>
      </c>
      <c r="L29" s="30">
        <f t="shared" si="0"/>
        <v>-3.0030030030031574E-3</v>
      </c>
      <c r="M29" s="30">
        <f t="shared" si="0"/>
        <v>-1.0210210210210291E-2</v>
      </c>
      <c r="N29" s="30">
        <f t="shared" si="0"/>
        <v>-4.1441441441441684E-2</v>
      </c>
      <c r="O29" s="30">
        <f t="shared" si="0"/>
        <v>9.009009009008917E-3</v>
      </c>
      <c r="P29" s="30">
        <f t="shared" si="0"/>
        <v>-0.13753753753753772</v>
      </c>
      <c r="Q29" s="30">
        <f t="shared" si="0"/>
        <v>-0.41861861861861871</v>
      </c>
      <c r="R29" s="30">
        <f t="shared" si="0"/>
        <v>-0.32252252252252267</v>
      </c>
      <c r="S29" s="30">
        <f t="shared" si="0"/>
        <v>-0.2048048048048049</v>
      </c>
      <c r="T29" s="30">
        <f t="shared" si="0"/>
        <v>-0.13753753753753772</v>
      </c>
      <c r="U29" s="30">
        <f t="shared" si="0"/>
        <v>-0.14714714714714727</v>
      </c>
      <c r="V29" s="30">
        <f t="shared" si="0"/>
        <v>-0.10390390390390414</v>
      </c>
      <c r="W29" s="30">
        <f t="shared" si="0"/>
        <v>-7.2672672672672745E-2</v>
      </c>
      <c r="X29" s="30">
        <f t="shared" si="0"/>
        <v>-6.7867867867868137E-2</v>
      </c>
      <c r="Y29" s="30">
        <f t="shared" si="0"/>
        <v>-7.027027027027033E-2</v>
      </c>
      <c r="Z29" s="30">
        <f t="shared" si="0"/>
        <v>-4.3843843843844099E-2</v>
      </c>
      <c r="AA29" s="30">
        <f t="shared" si="0"/>
        <v>-7.2672672672672745E-2</v>
      </c>
      <c r="AB29" s="30">
        <f t="shared" si="0"/>
        <v>-3.6636636636636744E-2</v>
      </c>
      <c r="AC29" s="30">
        <f t="shared" si="0"/>
        <v>-1.0210210210210291E-2</v>
      </c>
      <c r="AD29" s="30">
        <f t="shared" si="0"/>
        <v>-3.9039039039039158E-2</v>
      </c>
      <c r="AE29" s="30">
        <f t="shared" si="0"/>
        <v>4.2042042042038652E-3</v>
      </c>
      <c r="AF29" s="30">
        <f t="shared" si="0"/>
        <v>-1.0210210210210291E-2</v>
      </c>
      <c r="AG29" s="30">
        <f t="shared" si="0"/>
        <v>2.102102102102088E-2</v>
      </c>
      <c r="AH29" s="30">
        <f t="shared" si="0"/>
        <v>1.1411411411411221E-2</v>
      </c>
      <c r="AI29" s="30">
        <f t="shared" si="0"/>
        <v>4.7447447447447333E-2</v>
      </c>
      <c r="AJ29" s="30">
        <f t="shared" si="0"/>
        <v>6.4264264264263904E-2</v>
      </c>
      <c r="AK29" s="30">
        <f t="shared" si="0"/>
        <v>6.4264264264263904E-2</v>
      </c>
      <c r="AL29" s="30">
        <f t="shared" si="0"/>
        <v>0.17237237237237202</v>
      </c>
      <c r="AM29" s="30">
        <f t="shared" si="0"/>
        <v>0.10270270270270254</v>
      </c>
      <c r="AN29" s="30">
        <f t="shared" si="0"/>
        <v>0.11471471471471451</v>
      </c>
      <c r="AO29" s="30">
        <f t="shared" si="0"/>
        <v>0.13873873873873843</v>
      </c>
      <c r="AP29" s="30">
        <f t="shared" si="0"/>
        <v>0.15795795795795775</v>
      </c>
      <c r="AQ29" s="30">
        <f t="shared" si="0"/>
        <v>0.20840840840840813</v>
      </c>
      <c r="AR29" s="30">
        <f t="shared" si="0"/>
        <v>0.20360360360360352</v>
      </c>
      <c r="AS29" s="30">
        <f t="shared" si="0"/>
        <v>0.27087087087087069</v>
      </c>
      <c r="AT29" s="30">
        <f t="shared" si="0"/>
        <v>0.25645645645645621</v>
      </c>
      <c r="AU29" s="30">
        <f t="shared" si="0"/>
        <v>0.25165165165165138</v>
      </c>
      <c r="AV29" s="30">
        <f t="shared" si="0"/>
        <v>0.22282282282282262</v>
      </c>
      <c r="AW29" s="30">
        <f t="shared" si="0"/>
        <v>0.21561561561561549</v>
      </c>
      <c r="AX29" s="30">
        <f t="shared" si="0"/>
        <v>0.18918918918918903</v>
      </c>
      <c r="AY29" s="30">
        <f t="shared" si="0"/>
        <v>0.22522522522522492</v>
      </c>
      <c r="AZ29" s="30">
        <f t="shared" si="0"/>
        <v>0.20840840840840813</v>
      </c>
      <c r="BA29" s="30">
        <f t="shared" si="0"/>
        <v>0.19639639639639617</v>
      </c>
      <c r="BB29" s="30">
        <f t="shared" si="0"/>
        <v>0.15795795795795775</v>
      </c>
    </row>
    <row r="30" spans="1:66">
      <c r="A30" s="9" t="s">
        <v>631</v>
      </c>
      <c r="B30" s="30">
        <f>B28/AVERAGE($Z28:$AK28)-1</f>
        <v>-2.9245767060030681E-2</v>
      </c>
      <c r="C30" s="30">
        <f t="shared" ref="C30:BB30" si="1">C28/AVERAGE($Z28:$AK28)-1</f>
        <v>-3.1298101590559124E-2</v>
      </c>
      <c r="D30" s="30">
        <f t="shared" si="1"/>
        <v>-2.5654181631604711E-3</v>
      </c>
      <c r="E30" s="30">
        <f t="shared" si="1"/>
        <v>-2.3088763468445239E-2</v>
      </c>
      <c r="F30" s="30">
        <f t="shared" si="1"/>
        <v>-1.0774756285274356E-2</v>
      </c>
      <c r="G30" s="30">
        <f t="shared" si="1"/>
        <v>-1.28270908158028E-2</v>
      </c>
      <c r="H30" s="30">
        <f t="shared" si="1"/>
        <v>-2.7193432529502237E-2</v>
      </c>
      <c r="I30" s="30">
        <f t="shared" si="1"/>
        <v>-2.3088763468445239E-2</v>
      </c>
      <c r="J30" s="30">
        <f t="shared" si="1"/>
        <v>-3.3350436121087568E-2</v>
      </c>
      <c r="K30" s="30">
        <f t="shared" si="1"/>
        <v>-2.7193432529502237E-2</v>
      </c>
      <c r="L30" s="30">
        <f t="shared" si="1"/>
        <v>-4.1559774243201453E-2</v>
      </c>
      <c r="M30" s="30">
        <f t="shared" si="1"/>
        <v>-6.6187788609543219E-2</v>
      </c>
      <c r="N30" s="30">
        <f t="shared" si="1"/>
        <v>-5.592611595690089E-2</v>
      </c>
      <c r="O30" s="30">
        <f t="shared" si="1"/>
        <v>-4.1559774243201453E-2</v>
      </c>
      <c r="P30" s="30">
        <f t="shared" si="1"/>
        <v>-0.21600820933812193</v>
      </c>
      <c r="Q30" s="30">
        <f t="shared" si="1"/>
        <v>-0.41097998973832728</v>
      </c>
      <c r="R30" s="30">
        <f t="shared" si="1"/>
        <v>-0.26936890713186235</v>
      </c>
      <c r="S30" s="30">
        <f t="shared" si="1"/>
        <v>-0.1667521806054385</v>
      </c>
      <c r="T30" s="30">
        <f t="shared" si="1"/>
        <v>-0.12365315546434053</v>
      </c>
      <c r="U30" s="30">
        <f t="shared" si="1"/>
        <v>-0.12570548999486908</v>
      </c>
      <c r="V30" s="30">
        <f t="shared" si="1"/>
        <v>-0.11133914828116975</v>
      </c>
      <c r="W30" s="30">
        <f t="shared" si="1"/>
        <v>-0.10518214468958431</v>
      </c>
      <c r="X30" s="30">
        <f t="shared" si="1"/>
        <v>-0.13596716264751141</v>
      </c>
      <c r="Y30" s="30">
        <f t="shared" si="1"/>
        <v>-0.11544381734222664</v>
      </c>
      <c r="Z30" s="30">
        <f t="shared" si="1"/>
        <v>-8.6711133914827987E-2</v>
      </c>
      <c r="AA30" s="30">
        <f t="shared" si="1"/>
        <v>-9.2868137506413428E-2</v>
      </c>
      <c r="AB30" s="30">
        <f t="shared" si="1"/>
        <v>-4.5664443304258451E-2</v>
      </c>
      <c r="AC30" s="30">
        <f t="shared" si="1"/>
        <v>-3.1298101590559124E-2</v>
      </c>
      <c r="AD30" s="30">
        <f t="shared" si="1"/>
        <v>-4.1559774243201453E-2</v>
      </c>
      <c r="AE30" s="30">
        <f t="shared" si="1"/>
        <v>-2.5141097998973683E-2</v>
      </c>
      <c r="AF30" s="30">
        <f t="shared" si="1"/>
        <v>-1.28270908158028E-2</v>
      </c>
      <c r="AG30" s="30">
        <f t="shared" si="1"/>
        <v>5.6439199589535249E-3</v>
      </c>
      <c r="AH30" s="30">
        <f t="shared" si="1"/>
        <v>7.6962544894818574E-3</v>
      </c>
      <c r="AI30" s="30">
        <f t="shared" si="1"/>
        <v>6.5161621344279164E-2</v>
      </c>
      <c r="AJ30" s="30">
        <f t="shared" si="1"/>
        <v>0.10005130836326348</v>
      </c>
      <c r="AK30" s="30">
        <f t="shared" si="1"/>
        <v>0.15751667521806056</v>
      </c>
      <c r="AL30" s="30">
        <f t="shared" si="1"/>
        <v>0.16983068240123145</v>
      </c>
      <c r="AM30" s="30">
        <f t="shared" si="1"/>
        <v>0.17598768599281689</v>
      </c>
      <c r="AN30" s="30">
        <f t="shared" si="1"/>
        <v>0.23345305284761442</v>
      </c>
      <c r="AO30" s="30">
        <f t="shared" si="1"/>
        <v>0.2457670600307853</v>
      </c>
      <c r="AP30" s="30">
        <f t="shared" si="1"/>
        <v>0.26218573627501307</v>
      </c>
      <c r="AQ30" s="30">
        <f t="shared" si="1"/>
        <v>0.31965110312981015</v>
      </c>
      <c r="AR30" s="30">
        <f t="shared" si="1"/>
        <v>0.3381221139045667</v>
      </c>
      <c r="AS30" s="30">
        <f t="shared" si="1"/>
        <v>0.39763981528989234</v>
      </c>
      <c r="AT30" s="30">
        <f t="shared" si="1"/>
        <v>0.42432016418676266</v>
      </c>
      <c r="AU30" s="30">
        <f t="shared" si="1"/>
        <v>0.31144176500769638</v>
      </c>
      <c r="AV30" s="30">
        <f t="shared" si="1"/>
        <v>0.34222678296562359</v>
      </c>
      <c r="AW30" s="30">
        <f t="shared" si="1"/>
        <v>0.34838378655720903</v>
      </c>
      <c r="AX30" s="30">
        <f t="shared" si="1"/>
        <v>0.26834273986659829</v>
      </c>
      <c r="AY30" s="30">
        <f t="shared" si="1"/>
        <v>0.2375577219086713</v>
      </c>
      <c r="AZ30" s="30">
        <f t="shared" si="1"/>
        <v>0.20472036942021576</v>
      </c>
      <c r="BA30" s="30">
        <f t="shared" si="1"/>
        <v>0.22113904566444353</v>
      </c>
      <c r="BB30" s="30">
        <f t="shared" si="1"/>
        <v>0.26218573627501307</v>
      </c>
      <c r="BN30" s="30"/>
    </row>
    <row r="33" spans="1:54" ht="15">
      <c r="AJ33" s="12"/>
      <c r="AK33" s="12"/>
      <c r="AL33" s="12"/>
      <c r="AM33" s="12"/>
      <c r="AN33" s="12"/>
      <c r="AO33" s="12"/>
      <c r="AP33" s="12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12"/>
    </row>
    <row r="34" spans="1:54"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</row>
    <row r="35" spans="1:54" s="31" customFormat="1">
      <c r="A35" s="84"/>
      <c r="B35" s="84"/>
      <c r="C35" s="84"/>
      <c r="D35" s="84"/>
      <c r="E35" s="84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</row>
    <row r="36" spans="1:54" s="31" customFormat="1"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</row>
    <row r="37" spans="1:54" s="31" customFormat="1"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</row>
    <row r="38" spans="1:54" s="31" customFormat="1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</row>
    <row r="39" spans="1:54" s="31" customFormat="1" ht="15"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</row>
    <row r="40" spans="1:54" s="31" customFormat="1" ht="15"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</row>
    <row r="41" spans="1:54" s="31" customFormat="1"/>
    <row r="42" spans="1:54" s="31" customFormat="1"/>
    <row r="43" spans="1:54" s="31" customFormat="1"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</row>
    <row r="44" spans="1:54" s="31" customFormat="1"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</row>
    <row r="45" spans="1:54" s="31" customFormat="1"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</row>
    <row r="46" spans="1:54" s="31" customFormat="1" ht="15"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</row>
    <row r="47" spans="1:54" s="31" customFormat="1" ht="15"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</row>
  </sheetData>
  <mergeCells count="1">
    <mergeCell ref="A35:E35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7"/>
  <sheetViews>
    <sheetView topLeftCell="A100" workbookViewId="0">
      <selection activeCell="AQ92" sqref="AQ92"/>
    </sheetView>
  </sheetViews>
  <sheetFormatPr baseColWidth="10" defaultRowHeight="15"/>
  <cols>
    <col min="1" max="1" width="11.42578125" style="1"/>
    <col min="2" max="2" width="27.28515625" style="1" customWidth="1"/>
    <col min="3" max="3" width="11.42578125" style="1" customWidth="1"/>
    <col min="4" max="35" width="11.42578125" style="1"/>
    <col min="36" max="36" width="13.140625" style="1" customWidth="1"/>
    <col min="37" max="38" width="11.42578125" style="1"/>
    <col min="39" max="39" width="12" style="1" bestFit="1" customWidth="1"/>
    <col min="40" max="16384" width="11.42578125" style="1"/>
  </cols>
  <sheetData>
    <row r="1" spans="1:39">
      <c r="R1" s="97" t="s">
        <v>627</v>
      </c>
    </row>
    <row r="2" spans="1:39">
      <c r="R2" s="1" t="s">
        <v>626</v>
      </c>
    </row>
    <row r="4" spans="1:39">
      <c r="A4" s="1" t="s">
        <v>437</v>
      </c>
      <c r="B4" s="1" t="s">
        <v>438</v>
      </c>
      <c r="C4" s="98" t="s">
        <v>439</v>
      </c>
      <c r="D4" s="98" t="s">
        <v>440</v>
      </c>
      <c r="E4" s="98" t="s">
        <v>441</v>
      </c>
      <c r="F4" s="98" t="s">
        <v>442</v>
      </c>
      <c r="G4" s="98" t="s">
        <v>443</v>
      </c>
      <c r="H4" s="98" t="s">
        <v>444</v>
      </c>
      <c r="I4" s="98" t="s">
        <v>445</v>
      </c>
      <c r="J4" s="98" t="s">
        <v>446</v>
      </c>
      <c r="K4" s="98" t="s">
        <v>447</v>
      </c>
      <c r="L4" s="98" t="s">
        <v>448</v>
      </c>
      <c r="M4" s="98" t="s">
        <v>449</v>
      </c>
      <c r="N4" s="98" t="s">
        <v>450</v>
      </c>
      <c r="O4" s="98" t="s">
        <v>451</v>
      </c>
      <c r="P4" s="98" t="s">
        <v>452</v>
      </c>
      <c r="Q4" s="98" t="s">
        <v>453</v>
      </c>
      <c r="R4" s="98" t="s">
        <v>454</v>
      </c>
      <c r="S4" s="98" t="s">
        <v>455</v>
      </c>
      <c r="T4" s="98" t="s">
        <v>456</v>
      </c>
      <c r="U4" s="98" t="s">
        <v>457</v>
      </c>
      <c r="V4" s="98" t="s">
        <v>458</v>
      </c>
      <c r="W4" s="98" t="s">
        <v>459</v>
      </c>
      <c r="X4" s="98" t="s">
        <v>460</v>
      </c>
      <c r="Y4" s="98" t="s">
        <v>461</v>
      </c>
      <c r="Z4" s="98" t="s">
        <v>462</v>
      </c>
      <c r="AA4" s="98" t="s">
        <v>463</v>
      </c>
      <c r="AB4" s="98" t="s">
        <v>464</v>
      </c>
      <c r="AC4" s="98" t="s">
        <v>465</v>
      </c>
      <c r="AD4" s="98" t="s">
        <v>466</v>
      </c>
      <c r="AE4" s="98" t="s">
        <v>467</v>
      </c>
      <c r="AF4" s="98" t="s">
        <v>468</v>
      </c>
      <c r="AG4" s="98" t="s">
        <v>469</v>
      </c>
      <c r="AH4" s="98" t="s">
        <v>470</v>
      </c>
      <c r="AI4" s="98" t="s">
        <v>471</v>
      </c>
      <c r="AJ4" s="98" t="s">
        <v>472</v>
      </c>
      <c r="AK4" s="98" t="s">
        <v>473</v>
      </c>
      <c r="AL4" s="98" t="s">
        <v>474</v>
      </c>
      <c r="AM4" s="98" t="s">
        <v>475</v>
      </c>
    </row>
    <row r="5" spans="1:39">
      <c r="A5" s="1" t="s">
        <v>476</v>
      </c>
      <c r="B5" s="1" t="s">
        <v>477</v>
      </c>
      <c r="C5" s="1">
        <v>1971289775</v>
      </c>
      <c r="D5" s="1">
        <v>2579944425</v>
      </c>
      <c r="E5" s="1">
        <v>1672394557</v>
      </c>
      <c r="F5" s="1">
        <v>3317067485</v>
      </c>
      <c r="G5" s="1">
        <v>3817811298</v>
      </c>
      <c r="H5" s="1">
        <v>3274884437</v>
      </c>
      <c r="I5" s="1">
        <v>4639191684</v>
      </c>
      <c r="J5" s="1">
        <v>2141463098</v>
      </c>
      <c r="K5" s="1">
        <v>1973614387</v>
      </c>
      <c r="L5" s="1">
        <v>2896383091</v>
      </c>
      <c r="M5" s="1">
        <v>3970141562</v>
      </c>
      <c r="N5" s="1">
        <v>2765051432</v>
      </c>
      <c r="O5" s="1">
        <v>3911839436</v>
      </c>
      <c r="P5" s="1">
        <v>2948139657</v>
      </c>
      <c r="Q5" s="1">
        <v>2541899399</v>
      </c>
      <c r="R5" s="1">
        <v>3315151792</v>
      </c>
      <c r="S5" s="1">
        <v>3560011918</v>
      </c>
      <c r="T5" s="1">
        <v>2983846437</v>
      </c>
      <c r="U5" s="1">
        <v>4740266898</v>
      </c>
      <c r="V5" s="1">
        <v>2472325319</v>
      </c>
      <c r="W5" s="1">
        <v>3503454954</v>
      </c>
      <c r="X5" s="1">
        <v>3469673753</v>
      </c>
      <c r="Y5" s="1">
        <v>3224151282</v>
      </c>
      <c r="Z5" s="1">
        <v>3057180427</v>
      </c>
      <c r="AA5" s="1">
        <v>3937940945</v>
      </c>
      <c r="AB5" s="1">
        <v>3131333655</v>
      </c>
      <c r="AC5" s="1">
        <v>3229404463</v>
      </c>
      <c r="AD5" s="1">
        <v>5382655607</v>
      </c>
      <c r="AE5" s="1">
        <v>3615706339</v>
      </c>
      <c r="AF5" s="1">
        <v>4731134220</v>
      </c>
      <c r="AG5" s="1">
        <v>6460443656</v>
      </c>
      <c r="AH5" s="1">
        <v>2821519531</v>
      </c>
      <c r="AI5" s="1">
        <v>4401153580</v>
      </c>
      <c r="AJ5" s="1">
        <v>4448625436</v>
      </c>
      <c r="AK5" s="1">
        <v>4630014764</v>
      </c>
      <c r="AL5" s="1">
        <v>4942348207</v>
      </c>
      <c r="AM5" s="1">
        <f t="shared" ref="AM5:AM36" si="0">AVERAGE(J5:U5)</f>
        <v>3145650758.9166665</v>
      </c>
    </row>
    <row r="6" spans="1:39">
      <c r="A6" s="1" t="s">
        <v>478</v>
      </c>
      <c r="B6" s="1" t="s">
        <v>479</v>
      </c>
      <c r="C6" s="1">
        <v>2953992417</v>
      </c>
      <c r="D6" s="1">
        <v>3005752870</v>
      </c>
      <c r="E6" s="1">
        <v>2194249276</v>
      </c>
      <c r="F6" s="1">
        <v>3198663174</v>
      </c>
      <c r="G6" s="1">
        <v>3014596203</v>
      </c>
      <c r="H6" s="1">
        <v>3052090141</v>
      </c>
      <c r="I6" s="1">
        <v>2959564768</v>
      </c>
      <c r="J6" s="1">
        <v>3107782385</v>
      </c>
      <c r="K6" s="1">
        <v>2705017676</v>
      </c>
      <c r="L6" s="1">
        <v>3086840394</v>
      </c>
      <c r="M6" s="1">
        <v>2777116871</v>
      </c>
      <c r="N6" s="1">
        <v>2523691759</v>
      </c>
      <c r="O6" s="1">
        <v>3281010503</v>
      </c>
      <c r="P6" s="1">
        <v>2826327616</v>
      </c>
      <c r="Q6" s="1">
        <v>2675430436</v>
      </c>
      <c r="R6" s="1">
        <v>3028896093</v>
      </c>
      <c r="S6" s="1">
        <v>2911609175</v>
      </c>
      <c r="T6" s="1">
        <v>3274594598</v>
      </c>
      <c r="U6" s="1">
        <v>3078948746</v>
      </c>
      <c r="V6" s="1">
        <v>3107206547</v>
      </c>
      <c r="W6" s="1">
        <v>2634137427</v>
      </c>
      <c r="X6" s="1">
        <v>3566065056</v>
      </c>
      <c r="Y6" s="1">
        <v>2887324560</v>
      </c>
      <c r="Z6" s="1">
        <v>3125421293</v>
      </c>
      <c r="AA6" s="1">
        <v>3416885092</v>
      </c>
      <c r="AB6" s="1">
        <v>3306420098</v>
      </c>
      <c r="AC6" s="1">
        <v>2949182133</v>
      </c>
      <c r="AD6" s="1">
        <v>3372491316</v>
      </c>
      <c r="AE6" s="1">
        <v>3184007800</v>
      </c>
      <c r="AF6" s="1">
        <v>3349249447</v>
      </c>
      <c r="AG6" s="1">
        <v>3344541642</v>
      </c>
      <c r="AH6" s="1">
        <v>3112345652</v>
      </c>
      <c r="AI6" s="1">
        <v>2851182497</v>
      </c>
      <c r="AJ6" s="1">
        <v>3759449794</v>
      </c>
      <c r="AK6" s="1">
        <v>2740985295</v>
      </c>
      <c r="AL6" s="1">
        <v>2809379396</v>
      </c>
      <c r="AM6" s="1">
        <f t="shared" si="0"/>
        <v>2939772187.6666665</v>
      </c>
    </row>
    <row r="7" spans="1:39">
      <c r="A7" s="1" t="s">
        <v>480</v>
      </c>
      <c r="B7" s="1" t="s">
        <v>481</v>
      </c>
      <c r="C7" s="1">
        <v>2248622285</v>
      </c>
      <c r="D7" s="1">
        <v>2344858199</v>
      </c>
      <c r="E7" s="1">
        <v>1207232568</v>
      </c>
      <c r="F7" s="1">
        <v>2822623205</v>
      </c>
      <c r="G7" s="1">
        <v>3598782455</v>
      </c>
      <c r="H7" s="1">
        <v>3385999113</v>
      </c>
      <c r="I7" s="1">
        <v>2620325685</v>
      </c>
      <c r="J7" s="1">
        <v>2485561223</v>
      </c>
      <c r="K7" s="1">
        <v>2824988988</v>
      </c>
      <c r="L7" s="1">
        <v>3225015664</v>
      </c>
      <c r="M7" s="1">
        <v>2694219476</v>
      </c>
      <c r="N7" s="1">
        <v>2399796105</v>
      </c>
      <c r="O7" s="1">
        <v>2806546057</v>
      </c>
      <c r="P7" s="1">
        <v>2093552645</v>
      </c>
      <c r="Q7" s="1">
        <v>1266893446</v>
      </c>
      <c r="R7" s="1">
        <v>2506237916</v>
      </c>
      <c r="S7" s="1">
        <v>2696815198</v>
      </c>
      <c r="T7" s="1">
        <v>2887718769</v>
      </c>
      <c r="U7" s="1">
        <v>2732540995</v>
      </c>
      <c r="V7" s="1">
        <v>2494724704</v>
      </c>
      <c r="W7" s="1">
        <v>2596781405</v>
      </c>
      <c r="X7" s="1">
        <v>2774292849</v>
      </c>
      <c r="Y7" s="1">
        <v>2308622792</v>
      </c>
      <c r="Z7" s="1">
        <v>2880303730</v>
      </c>
      <c r="AA7" s="1">
        <v>3200957790</v>
      </c>
      <c r="AB7" s="1">
        <v>2485800719</v>
      </c>
      <c r="AC7" s="1">
        <v>1760952308</v>
      </c>
      <c r="AD7" s="1">
        <v>3236358144</v>
      </c>
      <c r="AE7" s="1">
        <v>3183811233</v>
      </c>
      <c r="AF7" s="1">
        <v>3370074519</v>
      </c>
      <c r="AG7" s="1">
        <v>3182158382</v>
      </c>
      <c r="AH7" s="1">
        <v>3136972148</v>
      </c>
      <c r="AI7" s="1">
        <v>3445082555</v>
      </c>
      <c r="AJ7" s="1">
        <v>3727637140</v>
      </c>
      <c r="AK7" s="1">
        <v>3361783506</v>
      </c>
      <c r="AL7" s="1">
        <v>3363972438</v>
      </c>
      <c r="AM7" s="1">
        <f t="shared" si="0"/>
        <v>2551657206.8333335</v>
      </c>
    </row>
    <row r="8" spans="1:39">
      <c r="A8" s="1" t="s">
        <v>482</v>
      </c>
      <c r="B8" s="1" t="s">
        <v>483</v>
      </c>
      <c r="C8" s="1">
        <v>1687114459</v>
      </c>
      <c r="D8" s="1">
        <v>1681530397</v>
      </c>
      <c r="E8" s="1">
        <v>1419813533</v>
      </c>
      <c r="F8" s="1">
        <v>1763859509</v>
      </c>
      <c r="G8" s="1">
        <v>1815819651</v>
      </c>
      <c r="H8" s="1">
        <v>1947620044</v>
      </c>
      <c r="I8" s="1">
        <v>1719833892</v>
      </c>
      <c r="J8" s="1">
        <v>1890127504</v>
      </c>
      <c r="K8" s="1">
        <v>1927746037</v>
      </c>
      <c r="L8" s="1">
        <v>2425949612</v>
      </c>
      <c r="M8" s="1">
        <v>2122980225</v>
      </c>
      <c r="N8" s="1">
        <v>2173189888</v>
      </c>
      <c r="O8" s="1">
        <v>3048801212</v>
      </c>
      <c r="P8" s="1">
        <v>2163322158</v>
      </c>
      <c r="Q8" s="1">
        <v>2071370550</v>
      </c>
      <c r="R8" s="1">
        <v>2525307344</v>
      </c>
      <c r="S8" s="1">
        <v>2772023146</v>
      </c>
      <c r="T8" s="1">
        <v>2572003047</v>
      </c>
      <c r="U8" s="1">
        <v>2410584616</v>
      </c>
      <c r="V8" s="1">
        <v>2633002170</v>
      </c>
      <c r="W8" s="1">
        <v>2640393127</v>
      </c>
      <c r="X8" s="1">
        <v>3024676438</v>
      </c>
      <c r="Y8" s="1">
        <v>2980123582</v>
      </c>
      <c r="Z8" s="1">
        <v>3073340472</v>
      </c>
      <c r="AA8" s="1">
        <v>3529996473</v>
      </c>
      <c r="AB8" s="1">
        <v>3074112487</v>
      </c>
      <c r="AC8" s="1">
        <v>2950856398</v>
      </c>
      <c r="AD8" s="1">
        <v>2685922814</v>
      </c>
      <c r="AE8" s="1">
        <v>3028203450</v>
      </c>
      <c r="AF8" s="1">
        <v>2569294630</v>
      </c>
      <c r="AG8" s="1">
        <v>2120983470</v>
      </c>
      <c r="AH8" s="1">
        <v>2473923505</v>
      </c>
      <c r="AI8" s="1">
        <v>2678367064</v>
      </c>
      <c r="AJ8" s="1">
        <v>3007430883</v>
      </c>
      <c r="AK8" s="1">
        <v>2273039375</v>
      </c>
      <c r="AL8" s="1">
        <v>2666275948</v>
      </c>
      <c r="AM8" s="1">
        <f t="shared" si="0"/>
        <v>2341950444.9166665</v>
      </c>
    </row>
    <row r="9" spans="1:39">
      <c r="A9" s="1" t="s">
        <v>484</v>
      </c>
      <c r="B9" s="1" t="s">
        <v>485</v>
      </c>
      <c r="C9" s="1">
        <v>2016486806</v>
      </c>
      <c r="D9" s="1">
        <v>2130001684</v>
      </c>
      <c r="E9" s="1">
        <v>1539220984</v>
      </c>
      <c r="F9" s="1">
        <v>2201793169</v>
      </c>
      <c r="G9" s="1">
        <v>2338420024</v>
      </c>
      <c r="H9" s="1">
        <v>2203906177</v>
      </c>
      <c r="I9" s="1">
        <v>2161536340</v>
      </c>
      <c r="J9" s="1">
        <v>1932330720</v>
      </c>
      <c r="K9" s="1">
        <v>2098220700</v>
      </c>
      <c r="L9" s="1">
        <v>2566426076</v>
      </c>
      <c r="M9" s="1">
        <v>2208810349</v>
      </c>
      <c r="N9" s="1">
        <v>2126040378</v>
      </c>
      <c r="O9" s="1">
        <v>2440475727</v>
      </c>
      <c r="P9" s="1">
        <v>2315524498</v>
      </c>
      <c r="Q9" s="1">
        <v>1771551744</v>
      </c>
      <c r="R9" s="1">
        <v>2315124216</v>
      </c>
      <c r="S9" s="1">
        <v>2240400739</v>
      </c>
      <c r="T9" s="1">
        <v>2235684335</v>
      </c>
      <c r="U9" s="1">
        <v>2314772716</v>
      </c>
      <c r="V9" s="1">
        <v>2155213743</v>
      </c>
      <c r="W9" s="1">
        <v>2235041960</v>
      </c>
      <c r="X9" s="1">
        <v>2692983545</v>
      </c>
      <c r="Y9" s="1">
        <v>2147907756</v>
      </c>
      <c r="Z9" s="1">
        <v>2463397582</v>
      </c>
      <c r="AA9" s="1">
        <v>2640541348</v>
      </c>
      <c r="AB9" s="1">
        <v>2427892094</v>
      </c>
      <c r="AC9" s="1">
        <v>1935651704</v>
      </c>
      <c r="AD9" s="1">
        <v>2758184845</v>
      </c>
      <c r="AE9" s="1">
        <v>2635022241</v>
      </c>
      <c r="AF9" s="1">
        <v>2686282080</v>
      </c>
      <c r="AG9" s="1">
        <v>2684863756</v>
      </c>
      <c r="AH9" s="1">
        <v>2569096800</v>
      </c>
      <c r="AI9" s="1">
        <v>2520461950</v>
      </c>
      <c r="AJ9" s="1">
        <v>3029848925</v>
      </c>
      <c r="AK9" s="1">
        <v>2456236811</v>
      </c>
      <c r="AL9" s="1">
        <v>2585060480</v>
      </c>
      <c r="AM9" s="1">
        <f t="shared" si="0"/>
        <v>2213780183.1666665</v>
      </c>
    </row>
    <row r="10" spans="1:39">
      <c r="A10" s="1" t="s">
        <v>486</v>
      </c>
      <c r="B10" s="1" t="s">
        <v>487</v>
      </c>
      <c r="C10" s="1">
        <v>1340760559</v>
      </c>
      <c r="D10" s="1">
        <v>1446716829</v>
      </c>
      <c r="E10" s="1">
        <v>1149399505</v>
      </c>
      <c r="F10" s="1">
        <v>1375746938</v>
      </c>
      <c r="G10" s="1">
        <v>1429430893</v>
      </c>
      <c r="H10" s="1">
        <v>1497501619</v>
      </c>
      <c r="I10" s="1">
        <v>1404997144</v>
      </c>
      <c r="J10" s="1">
        <v>1571992930</v>
      </c>
      <c r="K10" s="1">
        <v>1721068120</v>
      </c>
      <c r="L10" s="1">
        <v>2009661656</v>
      </c>
      <c r="M10" s="1">
        <v>1718859167</v>
      </c>
      <c r="N10" s="1">
        <v>1539379130</v>
      </c>
      <c r="O10" s="1">
        <v>1719765790</v>
      </c>
      <c r="P10" s="1">
        <v>1663756022</v>
      </c>
      <c r="Q10" s="1">
        <v>1327233752</v>
      </c>
      <c r="R10" s="1">
        <v>1584599001</v>
      </c>
      <c r="S10" s="1">
        <v>1514344035</v>
      </c>
      <c r="T10" s="1">
        <v>1612177656</v>
      </c>
      <c r="U10" s="1">
        <v>1664186928</v>
      </c>
      <c r="V10" s="1">
        <v>1870103505</v>
      </c>
      <c r="W10" s="1">
        <v>1924964154</v>
      </c>
      <c r="X10" s="1">
        <v>2188647740</v>
      </c>
      <c r="Y10" s="1">
        <v>1813761993</v>
      </c>
      <c r="Z10" s="1">
        <v>1836616894</v>
      </c>
      <c r="AA10" s="1">
        <v>1941788311</v>
      </c>
      <c r="AB10" s="1">
        <v>1714205791</v>
      </c>
      <c r="AC10" s="1">
        <v>1615510339</v>
      </c>
      <c r="AD10" s="1">
        <v>1872624059</v>
      </c>
      <c r="AE10" s="1">
        <v>1732622819</v>
      </c>
      <c r="AF10" s="1">
        <v>1747859541</v>
      </c>
      <c r="AG10" s="1">
        <v>1732938851</v>
      </c>
      <c r="AH10" s="1">
        <v>2008606451</v>
      </c>
      <c r="AI10" s="1">
        <v>1984124704</v>
      </c>
      <c r="AJ10" s="1">
        <v>2286757439</v>
      </c>
      <c r="AK10" s="1">
        <v>1737585481</v>
      </c>
      <c r="AL10" s="1">
        <v>1725218565</v>
      </c>
      <c r="AM10" s="1">
        <f t="shared" si="0"/>
        <v>1637252015.5833333</v>
      </c>
    </row>
    <row r="11" spans="1:39">
      <c r="A11" s="1" t="s">
        <v>488</v>
      </c>
      <c r="B11" s="1" t="s">
        <v>489</v>
      </c>
      <c r="C11" s="1">
        <v>1472104622</v>
      </c>
      <c r="D11" s="1">
        <v>1512085013</v>
      </c>
      <c r="E11" s="1">
        <v>1169159612</v>
      </c>
      <c r="F11" s="1">
        <v>1561396661</v>
      </c>
      <c r="G11" s="1">
        <v>1665732279</v>
      </c>
      <c r="H11" s="1">
        <v>1597754289</v>
      </c>
      <c r="I11" s="1">
        <v>1505861093</v>
      </c>
      <c r="J11" s="1">
        <v>1411226497</v>
      </c>
      <c r="K11" s="1">
        <v>1536196753</v>
      </c>
      <c r="L11" s="1">
        <v>1793284289</v>
      </c>
      <c r="M11" s="1">
        <v>1600249640</v>
      </c>
      <c r="N11" s="1">
        <v>1521837599</v>
      </c>
      <c r="O11" s="1">
        <v>1773807197</v>
      </c>
      <c r="P11" s="1">
        <v>1611432177</v>
      </c>
      <c r="Q11" s="1">
        <v>1343155570</v>
      </c>
      <c r="R11" s="1">
        <v>1721649588</v>
      </c>
      <c r="S11" s="1">
        <v>1723031192</v>
      </c>
      <c r="T11" s="1">
        <v>1753780888</v>
      </c>
      <c r="U11" s="1">
        <v>1767552114</v>
      </c>
      <c r="V11" s="1">
        <v>1702253450</v>
      </c>
      <c r="W11" s="1">
        <v>1739070652</v>
      </c>
      <c r="X11" s="1">
        <v>2013904754</v>
      </c>
      <c r="Y11" s="1">
        <v>1661409837</v>
      </c>
      <c r="Z11" s="1">
        <v>1831279586</v>
      </c>
      <c r="AA11" s="1">
        <v>1996345939</v>
      </c>
      <c r="AB11" s="1">
        <v>1797744840</v>
      </c>
      <c r="AC11" s="1">
        <v>1662275708</v>
      </c>
      <c r="AD11" s="1">
        <v>2067028902</v>
      </c>
      <c r="AE11" s="1">
        <v>1983956973</v>
      </c>
      <c r="AF11" s="1">
        <v>2092567146</v>
      </c>
      <c r="AG11" s="1">
        <v>1974067379</v>
      </c>
      <c r="AH11" s="1">
        <v>1975081510</v>
      </c>
      <c r="AI11" s="1">
        <v>2017227530</v>
      </c>
      <c r="AJ11" s="1">
        <v>2289214167</v>
      </c>
      <c r="AK11" s="1">
        <v>1805796673</v>
      </c>
      <c r="AL11" s="1">
        <v>2061479167</v>
      </c>
      <c r="AM11" s="1">
        <f t="shared" si="0"/>
        <v>1629766958.6666667</v>
      </c>
    </row>
    <row r="12" spans="1:39">
      <c r="A12" s="1" t="s">
        <v>490</v>
      </c>
      <c r="B12" s="1" t="s">
        <v>491</v>
      </c>
      <c r="C12" s="1">
        <v>1232486671</v>
      </c>
      <c r="D12" s="1">
        <v>1458288424</v>
      </c>
      <c r="E12" s="1">
        <v>1144316218</v>
      </c>
      <c r="F12" s="1">
        <v>1448166506</v>
      </c>
      <c r="G12" s="1">
        <v>1638971601</v>
      </c>
      <c r="H12" s="1">
        <v>1548105396</v>
      </c>
      <c r="I12" s="1">
        <v>1282261438</v>
      </c>
      <c r="J12" s="1">
        <v>1044032258</v>
      </c>
      <c r="K12" s="1">
        <v>1142991358</v>
      </c>
      <c r="L12" s="1">
        <v>1508225296</v>
      </c>
      <c r="M12" s="1">
        <v>1653165014</v>
      </c>
      <c r="N12" s="1">
        <v>1629289222</v>
      </c>
      <c r="O12" s="1">
        <v>1841254897</v>
      </c>
      <c r="P12" s="1">
        <v>1658092716</v>
      </c>
      <c r="Q12" s="1">
        <v>1549627032</v>
      </c>
      <c r="R12" s="1">
        <v>1725471410</v>
      </c>
      <c r="S12" s="1">
        <v>1801397670</v>
      </c>
      <c r="T12" s="1">
        <v>1703956015</v>
      </c>
      <c r="U12" s="1">
        <v>1455020358</v>
      </c>
      <c r="V12" s="1">
        <v>1331227278</v>
      </c>
      <c r="W12" s="1">
        <v>1433177927</v>
      </c>
      <c r="X12" s="1">
        <v>1711095233</v>
      </c>
      <c r="Y12" s="1">
        <v>1737275269</v>
      </c>
      <c r="Z12" s="1">
        <v>1974263844</v>
      </c>
      <c r="AA12" s="1">
        <v>1851086688</v>
      </c>
      <c r="AB12" s="1">
        <v>1862139117</v>
      </c>
      <c r="AC12" s="1">
        <v>1765710323</v>
      </c>
      <c r="AD12" s="1">
        <v>1985608961</v>
      </c>
      <c r="AE12" s="1">
        <v>1969053880</v>
      </c>
      <c r="AF12" s="1">
        <v>1793685106</v>
      </c>
      <c r="AG12" s="1">
        <v>1450506308</v>
      </c>
      <c r="AH12" s="1">
        <v>1349335683</v>
      </c>
      <c r="AI12" s="1">
        <v>1474754806</v>
      </c>
      <c r="AJ12" s="1">
        <v>1781401357</v>
      </c>
      <c r="AK12" s="1">
        <v>1797723508</v>
      </c>
      <c r="AL12" s="1">
        <v>1786108555</v>
      </c>
      <c r="AM12" s="1">
        <f t="shared" si="0"/>
        <v>1559376937.1666667</v>
      </c>
    </row>
    <row r="13" spans="1:39">
      <c r="A13" s="1" t="s">
        <v>492</v>
      </c>
      <c r="B13" s="1" t="s">
        <v>493</v>
      </c>
      <c r="C13" s="1">
        <v>1133282392</v>
      </c>
      <c r="D13" s="1">
        <v>1351650652</v>
      </c>
      <c r="E13" s="1">
        <v>1315762000</v>
      </c>
      <c r="F13" s="1">
        <v>1514742921</v>
      </c>
      <c r="G13" s="1">
        <v>1562646883</v>
      </c>
      <c r="H13" s="1">
        <v>1436183500</v>
      </c>
      <c r="I13" s="1">
        <v>1345830347</v>
      </c>
      <c r="J13" s="1">
        <v>1376886412</v>
      </c>
      <c r="K13" s="1">
        <v>1324506813</v>
      </c>
      <c r="L13" s="1">
        <v>1537921553</v>
      </c>
      <c r="M13" s="1">
        <v>1460764242</v>
      </c>
      <c r="N13" s="1">
        <v>1367947450</v>
      </c>
      <c r="O13" s="1">
        <v>1617508851</v>
      </c>
      <c r="P13" s="1">
        <v>1537543570</v>
      </c>
      <c r="Q13" s="1">
        <v>1592404646</v>
      </c>
      <c r="R13" s="1">
        <v>1719680994</v>
      </c>
      <c r="S13" s="1">
        <v>1715320057</v>
      </c>
      <c r="T13" s="1">
        <v>1635996700</v>
      </c>
      <c r="U13" s="1">
        <v>1514300847</v>
      </c>
      <c r="V13" s="1">
        <v>1689859840</v>
      </c>
      <c r="W13" s="1">
        <v>1623505833</v>
      </c>
      <c r="X13" s="1">
        <v>1843306280</v>
      </c>
      <c r="Y13" s="1">
        <v>1602789030</v>
      </c>
      <c r="Z13" s="1">
        <v>1717140497</v>
      </c>
      <c r="AA13" s="1">
        <v>1855174654</v>
      </c>
      <c r="AB13" s="1">
        <v>1810532439</v>
      </c>
      <c r="AC13" s="1">
        <v>1884866040</v>
      </c>
      <c r="AD13" s="1">
        <v>2037241556</v>
      </c>
      <c r="AE13" s="1">
        <v>2011720562</v>
      </c>
      <c r="AF13" s="1">
        <v>1901767624</v>
      </c>
      <c r="AG13" s="1">
        <v>1773852283</v>
      </c>
      <c r="AH13" s="1">
        <v>2089540674</v>
      </c>
      <c r="AI13" s="1">
        <v>1819761404</v>
      </c>
      <c r="AJ13" s="1">
        <v>2072304022</v>
      </c>
      <c r="AK13" s="1">
        <v>1733335488</v>
      </c>
      <c r="AL13" s="1">
        <v>1927080927</v>
      </c>
      <c r="AM13" s="1">
        <f t="shared" si="0"/>
        <v>1533398511.25</v>
      </c>
    </row>
    <row r="14" spans="1:39">
      <c r="A14" s="1" t="s">
        <v>494</v>
      </c>
      <c r="B14" s="1" t="s">
        <v>495</v>
      </c>
      <c r="C14" s="1">
        <v>1170572536</v>
      </c>
      <c r="D14" s="1">
        <v>986350760</v>
      </c>
      <c r="E14" s="1">
        <v>883044962</v>
      </c>
      <c r="F14" s="1">
        <v>892054962</v>
      </c>
      <c r="G14" s="1">
        <v>1082588459</v>
      </c>
      <c r="H14" s="1">
        <v>1110236651</v>
      </c>
      <c r="I14" s="1">
        <v>1146561194</v>
      </c>
      <c r="J14" s="1">
        <v>1227006401</v>
      </c>
      <c r="K14" s="1">
        <v>1381141600</v>
      </c>
      <c r="L14" s="1">
        <v>1619373477</v>
      </c>
      <c r="M14" s="1">
        <v>1277083162</v>
      </c>
      <c r="N14" s="1">
        <v>1074714688</v>
      </c>
      <c r="O14" s="1">
        <v>1021485173</v>
      </c>
      <c r="P14" s="1">
        <v>975754436</v>
      </c>
      <c r="Q14" s="1">
        <v>1111208092</v>
      </c>
      <c r="R14" s="1">
        <v>1112086372</v>
      </c>
      <c r="S14" s="1">
        <v>1318282406</v>
      </c>
      <c r="T14" s="1">
        <v>1489052612</v>
      </c>
      <c r="U14" s="1">
        <v>1533872506</v>
      </c>
      <c r="V14" s="1">
        <v>1623645429</v>
      </c>
      <c r="W14" s="1">
        <v>1783592698</v>
      </c>
      <c r="X14" s="1">
        <v>2058002326</v>
      </c>
      <c r="Y14" s="1">
        <v>1712535411</v>
      </c>
      <c r="Z14" s="1">
        <v>1636135573</v>
      </c>
      <c r="AA14" s="1">
        <v>1543829040</v>
      </c>
      <c r="AB14" s="1">
        <v>1621779975</v>
      </c>
      <c r="AC14" s="1">
        <v>1845704338</v>
      </c>
      <c r="AD14" s="1">
        <v>1548674318</v>
      </c>
      <c r="AE14" s="1">
        <v>1928246331</v>
      </c>
      <c r="AF14" s="1">
        <v>1759182569</v>
      </c>
      <c r="AG14" s="1">
        <v>1766014498</v>
      </c>
      <c r="AH14" s="1">
        <v>1818402356</v>
      </c>
      <c r="AI14" s="1">
        <v>1787028919</v>
      </c>
      <c r="AJ14" s="1">
        <v>1753764719</v>
      </c>
      <c r="AK14" s="1">
        <v>1516250374</v>
      </c>
      <c r="AL14" s="1">
        <v>1381531583</v>
      </c>
      <c r="AM14" s="1">
        <f t="shared" si="0"/>
        <v>1261755077.0833333</v>
      </c>
    </row>
    <row r="15" spans="1:39">
      <c r="A15" s="1" t="s">
        <v>496</v>
      </c>
      <c r="B15" s="1" t="s">
        <v>497</v>
      </c>
      <c r="C15" s="1">
        <v>1052649708</v>
      </c>
      <c r="D15" s="1">
        <v>1205274926</v>
      </c>
      <c r="E15" s="1">
        <v>956381559</v>
      </c>
      <c r="F15" s="1">
        <v>1003863225</v>
      </c>
      <c r="G15" s="1">
        <v>1093901286</v>
      </c>
      <c r="H15" s="1">
        <v>1116038450</v>
      </c>
      <c r="I15" s="1">
        <v>1290050587</v>
      </c>
      <c r="J15" s="1">
        <v>1030124036</v>
      </c>
      <c r="K15" s="1">
        <v>1048681552</v>
      </c>
      <c r="L15" s="1">
        <v>1263730964</v>
      </c>
      <c r="M15" s="1">
        <v>1167932463</v>
      </c>
      <c r="N15" s="1">
        <v>1124616576</v>
      </c>
      <c r="O15" s="1">
        <v>1261821225</v>
      </c>
      <c r="P15" s="1">
        <v>1289489328</v>
      </c>
      <c r="Q15" s="1">
        <v>1099992631</v>
      </c>
      <c r="R15" s="1">
        <v>1198944408</v>
      </c>
      <c r="S15" s="1">
        <v>1230670618</v>
      </c>
      <c r="T15" s="1">
        <v>1392413154</v>
      </c>
      <c r="U15" s="1">
        <v>1466193349</v>
      </c>
      <c r="V15" s="1">
        <v>1264297733</v>
      </c>
      <c r="W15" s="1">
        <v>1311294715</v>
      </c>
      <c r="X15" s="1">
        <v>1504434659</v>
      </c>
      <c r="Y15" s="1">
        <v>1346718954</v>
      </c>
      <c r="Z15" s="1">
        <v>1478835967</v>
      </c>
      <c r="AA15" s="1">
        <v>1531490179</v>
      </c>
      <c r="AB15" s="1">
        <v>1478728012</v>
      </c>
      <c r="AC15" s="1">
        <v>1336880078</v>
      </c>
      <c r="AD15" s="1">
        <v>1480498673</v>
      </c>
      <c r="AE15" s="1">
        <v>1595268808</v>
      </c>
      <c r="AF15" s="1">
        <v>1668009113</v>
      </c>
      <c r="AG15" s="1">
        <v>1610753008</v>
      </c>
      <c r="AH15" s="1">
        <v>1544755840</v>
      </c>
      <c r="AI15" s="1">
        <v>1545442222</v>
      </c>
      <c r="AJ15" s="1">
        <v>1699282398</v>
      </c>
      <c r="AK15" s="1">
        <v>1393422931</v>
      </c>
      <c r="AL15" s="1">
        <v>1589661775</v>
      </c>
      <c r="AM15" s="1">
        <f t="shared" si="0"/>
        <v>1214550858.6666667</v>
      </c>
    </row>
    <row r="16" spans="1:39">
      <c r="A16" s="1" t="s">
        <v>498</v>
      </c>
      <c r="B16" s="1" t="s">
        <v>499</v>
      </c>
      <c r="C16" s="1">
        <v>770174010</v>
      </c>
      <c r="D16" s="1">
        <v>784337541</v>
      </c>
      <c r="E16" s="1">
        <v>469604541</v>
      </c>
      <c r="F16" s="1">
        <v>796480950</v>
      </c>
      <c r="G16" s="1">
        <v>848416995</v>
      </c>
      <c r="H16" s="1">
        <v>833674298</v>
      </c>
      <c r="I16" s="1">
        <v>724080605</v>
      </c>
      <c r="J16" s="1">
        <v>910533797</v>
      </c>
      <c r="K16" s="1">
        <v>1014311750</v>
      </c>
      <c r="L16" s="1">
        <v>1162261186</v>
      </c>
      <c r="M16" s="1">
        <v>1111943403</v>
      </c>
      <c r="N16" s="1">
        <v>1129385395</v>
      </c>
      <c r="O16" s="1">
        <v>1254674583</v>
      </c>
      <c r="P16" s="1">
        <v>1281145784</v>
      </c>
      <c r="Q16" s="1">
        <v>937421042</v>
      </c>
      <c r="R16" s="1">
        <v>1294879496</v>
      </c>
      <c r="S16" s="1">
        <v>1352892759</v>
      </c>
      <c r="T16" s="1">
        <v>1450363691</v>
      </c>
      <c r="U16" s="1">
        <v>1246080557</v>
      </c>
      <c r="V16" s="1">
        <v>1344261135</v>
      </c>
      <c r="W16" s="1">
        <v>1448799866</v>
      </c>
      <c r="X16" s="1">
        <v>1680602224</v>
      </c>
      <c r="Y16" s="1">
        <v>1480115452</v>
      </c>
      <c r="Z16" s="1">
        <v>1650627229</v>
      </c>
      <c r="AA16" s="1">
        <v>1616341750</v>
      </c>
      <c r="AB16" s="1">
        <v>1481943874</v>
      </c>
      <c r="AC16" s="1">
        <v>1023447169</v>
      </c>
      <c r="AD16" s="1">
        <v>1431407951</v>
      </c>
      <c r="AE16" s="1">
        <v>1399146206</v>
      </c>
      <c r="AF16" s="1">
        <v>1368957751</v>
      </c>
      <c r="AG16" s="1">
        <v>943111316</v>
      </c>
      <c r="AH16" s="1">
        <v>1212848579</v>
      </c>
      <c r="AI16" s="1">
        <v>1175913547</v>
      </c>
      <c r="AJ16" s="1">
        <v>1340804634</v>
      </c>
      <c r="AK16" s="1">
        <v>1180161890</v>
      </c>
      <c r="AL16" s="1">
        <v>1204782661</v>
      </c>
      <c r="AM16" s="1">
        <f t="shared" si="0"/>
        <v>1178824453.5833333</v>
      </c>
    </row>
    <row r="17" spans="1:39">
      <c r="A17" s="1" t="s">
        <v>500</v>
      </c>
      <c r="B17" s="1" t="s">
        <v>501</v>
      </c>
      <c r="C17" s="1">
        <v>1000410104</v>
      </c>
      <c r="D17" s="1">
        <v>1112603407</v>
      </c>
      <c r="E17" s="1">
        <v>860261725</v>
      </c>
      <c r="F17" s="1">
        <v>1334260877</v>
      </c>
      <c r="G17" s="1">
        <v>1438573474</v>
      </c>
      <c r="H17" s="1">
        <v>1349279743</v>
      </c>
      <c r="I17" s="1">
        <v>1085745542</v>
      </c>
      <c r="J17" s="1">
        <v>1290553646</v>
      </c>
      <c r="K17" s="1">
        <v>1216272271</v>
      </c>
      <c r="L17" s="1">
        <v>1360523695</v>
      </c>
      <c r="M17" s="1">
        <v>1186987731</v>
      </c>
      <c r="N17" s="1">
        <v>1045637968</v>
      </c>
      <c r="O17" s="1">
        <v>1149619685</v>
      </c>
      <c r="P17" s="1">
        <v>1035612714</v>
      </c>
      <c r="Q17" s="1">
        <v>872066754</v>
      </c>
      <c r="R17" s="1">
        <v>1111149431</v>
      </c>
      <c r="S17" s="1">
        <v>1117309861</v>
      </c>
      <c r="T17" s="1">
        <v>1150001421</v>
      </c>
      <c r="U17" s="1">
        <v>999226330</v>
      </c>
      <c r="V17" s="1">
        <v>1248350938</v>
      </c>
      <c r="W17" s="1">
        <v>1258088750</v>
      </c>
      <c r="X17" s="1">
        <v>1248379767</v>
      </c>
      <c r="Y17" s="1">
        <v>1118713619</v>
      </c>
      <c r="Z17" s="1">
        <v>1300748344</v>
      </c>
      <c r="AA17" s="1">
        <v>1287196715</v>
      </c>
      <c r="AB17" s="1">
        <v>1108569891</v>
      </c>
      <c r="AC17" s="1">
        <v>1057391382</v>
      </c>
      <c r="AD17" s="1">
        <v>1381609281</v>
      </c>
      <c r="AE17" s="1">
        <v>1291816487</v>
      </c>
      <c r="AF17" s="1">
        <v>1371163906</v>
      </c>
      <c r="AG17" s="1">
        <v>1018180959</v>
      </c>
      <c r="AH17" s="1">
        <v>1405796473</v>
      </c>
      <c r="AI17" s="1">
        <v>1316123112</v>
      </c>
      <c r="AJ17" s="1">
        <v>1482840276</v>
      </c>
      <c r="AK17" s="1">
        <v>1188094429</v>
      </c>
      <c r="AL17" s="1">
        <v>1353151011</v>
      </c>
      <c r="AM17" s="1">
        <f t="shared" si="0"/>
        <v>1127913458.9166667</v>
      </c>
    </row>
    <row r="18" spans="1:39">
      <c r="A18" s="1" t="s">
        <v>502</v>
      </c>
      <c r="B18" s="1" t="s">
        <v>503</v>
      </c>
      <c r="C18" s="1">
        <v>858400361</v>
      </c>
      <c r="D18" s="1">
        <v>943657306</v>
      </c>
      <c r="E18" s="1">
        <v>908378033</v>
      </c>
      <c r="F18" s="1">
        <v>1036549634</v>
      </c>
      <c r="G18" s="1">
        <v>1089757874</v>
      </c>
      <c r="H18" s="1">
        <v>913363388</v>
      </c>
      <c r="I18" s="1">
        <v>934667730</v>
      </c>
      <c r="J18" s="1">
        <v>834882968</v>
      </c>
      <c r="K18" s="1">
        <v>893047605</v>
      </c>
      <c r="L18" s="1">
        <v>1007285265</v>
      </c>
      <c r="M18" s="1">
        <v>887644908</v>
      </c>
      <c r="N18" s="1">
        <v>872399808</v>
      </c>
      <c r="O18" s="1">
        <v>1032160450</v>
      </c>
      <c r="P18" s="1">
        <v>1002893954</v>
      </c>
      <c r="Q18" s="1">
        <v>1067279125</v>
      </c>
      <c r="R18" s="1">
        <v>1076228359</v>
      </c>
      <c r="S18" s="1">
        <v>1139831909</v>
      </c>
      <c r="T18" s="1">
        <v>1169687681</v>
      </c>
      <c r="U18" s="1">
        <v>1239745440</v>
      </c>
      <c r="V18" s="1">
        <v>1146116607</v>
      </c>
      <c r="W18" s="1">
        <v>1145449588</v>
      </c>
      <c r="X18" s="1">
        <v>1227188013</v>
      </c>
      <c r="Y18" s="1">
        <v>1068013187</v>
      </c>
      <c r="Z18" s="1">
        <v>1188434340</v>
      </c>
      <c r="AA18" s="1">
        <v>1288557173</v>
      </c>
      <c r="AB18" s="1">
        <v>1206934078</v>
      </c>
      <c r="AC18" s="1">
        <v>1281306892</v>
      </c>
      <c r="AD18" s="1">
        <v>1399805604</v>
      </c>
      <c r="AE18" s="1">
        <v>1401345901</v>
      </c>
      <c r="AF18" s="1">
        <v>1438459458</v>
      </c>
      <c r="AG18" s="1">
        <v>1351711194</v>
      </c>
      <c r="AH18" s="1">
        <v>1295517858</v>
      </c>
      <c r="AI18" s="1">
        <v>1302347752</v>
      </c>
      <c r="AJ18" s="1">
        <v>1448684335</v>
      </c>
      <c r="AK18" s="1">
        <v>1195927320</v>
      </c>
      <c r="AL18" s="1">
        <v>1230351559</v>
      </c>
      <c r="AM18" s="1">
        <f t="shared" si="0"/>
        <v>1018590622.6666666</v>
      </c>
    </row>
    <row r="19" spans="1:39">
      <c r="A19" s="1" t="s">
        <v>504</v>
      </c>
      <c r="B19" s="1" t="s">
        <v>505</v>
      </c>
      <c r="C19" s="1">
        <v>736765458</v>
      </c>
      <c r="D19" s="1">
        <v>792263897</v>
      </c>
      <c r="E19" s="1">
        <v>566007571</v>
      </c>
      <c r="F19" s="1">
        <v>791119793</v>
      </c>
      <c r="G19" s="1">
        <v>824331257</v>
      </c>
      <c r="H19" s="1">
        <v>796706939</v>
      </c>
      <c r="I19" s="1">
        <v>684356544</v>
      </c>
      <c r="J19" s="1">
        <v>773680024</v>
      </c>
      <c r="K19" s="1">
        <v>825018604</v>
      </c>
      <c r="L19" s="1">
        <v>971107279</v>
      </c>
      <c r="M19" s="1">
        <v>894610426</v>
      </c>
      <c r="N19" s="1">
        <v>848386454</v>
      </c>
      <c r="O19" s="1">
        <v>954493979</v>
      </c>
      <c r="P19" s="1">
        <v>879136668</v>
      </c>
      <c r="Q19" s="1">
        <v>713218946</v>
      </c>
      <c r="R19" s="1">
        <v>896910329</v>
      </c>
      <c r="S19" s="1">
        <v>903691416</v>
      </c>
      <c r="T19" s="1">
        <v>896672781</v>
      </c>
      <c r="U19" s="1">
        <v>801699198</v>
      </c>
      <c r="V19" s="1">
        <v>942999776</v>
      </c>
      <c r="W19" s="1">
        <v>947452843</v>
      </c>
      <c r="X19" s="1">
        <v>1094438176</v>
      </c>
      <c r="Y19" s="1">
        <v>963944352</v>
      </c>
      <c r="Z19" s="1">
        <v>1021539445</v>
      </c>
      <c r="AA19" s="1">
        <v>1052466880</v>
      </c>
      <c r="AB19" s="1">
        <v>977829178</v>
      </c>
      <c r="AC19" s="1">
        <v>817491414</v>
      </c>
      <c r="AD19" s="1">
        <v>1021429121</v>
      </c>
      <c r="AE19" s="1">
        <v>983992206</v>
      </c>
      <c r="AF19" s="1">
        <v>962923788</v>
      </c>
      <c r="AG19" s="1">
        <v>847275027</v>
      </c>
      <c r="AH19" s="1">
        <v>980563906</v>
      </c>
      <c r="AI19" s="1">
        <v>937964972</v>
      </c>
      <c r="AJ19" s="1">
        <v>1109616663</v>
      </c>
      <c r="AK19" s="1">
        <v>932385719</v>
      </c>
      <c r="AL19" s="1">
        <v>972711610</v>
      </c>
      <c r="AM19" s="1">
        <f t="shared" si="0"/>
        <v>863218842</v>
      </c>
    </row>
    <row r="20" spans="1:39">
      <c r="A20" s="1" t="s">
        <v>506</v>
      </c>
      <c r="B20" s="1" t="s">
        <v>507</v>
      </c>
      <c r="C20" s="1">
        <v>705926576</v>
      </c>
      <c r="D20" s="1">
        <v>810851002</v>
      </c>
      <c r="E20" s="1">
        <v>597267363</v>
      </c>
      <c r="F20" s="1">
        <v>785819951</v>
      </c>
      <c r="G20" s="1">
        <v>916502093</v>
      </c>
      <c r="H20" s="1">
        <v>832584203</v>
      </c>
      <c r="I20" s="1">
        <v>846084970</v>
      </c>
      <c r="J20" s="1">
        <v>741286522</v>
      </c>
      <c r="K20" s="1">
        <v>694377644</v>
      </c>
      <c r="L20" s="1">
        <v>892046191</v>
      </c>
      <c r="M20" s="1">
        <v>912347820</v>
      </c>
      <c r="N20" s="1">
        <v>821572909</v>
      </c>
      <c r="O20" s="1">
        <v>868192927</v>
      </c>
      <c r="P20" s="1">
        <v>860275054</v>
      </c>
      <c r="Q20" s="1">
        <v>668451772</v>
      </c>
      <c r="R20" s="1">
        <v>892242745</v>
      </c>
      <c r="S20" s="1">
        <v>839143601</v>
      </c>
      <c r="T20" s="1">
        <v>947160404</v>
      </c>
      <c r="U20" s="1">
        <v>965370393</v>
      </c>
      <c r="V20" s="1">
        <v>762345457</v>
      </c>
      <c r="W20" s="1">
        <v>852502654</v>
      </c>
      <c r="X20" s="1">
        <v>1018778867</v>
      </c>
      <c r="Y20" s="1">
        <v>843485295</v>
      </c>
      <c r="Z20" s="1">
        <v>893765761</v>
      </c>
      <c r="AA20" s="1">
        <v>980410714</v>
      </c>
      <c r="AB20" s="1">
        <v>821651175</v>
      </c>
      <c r="AC20" s="1">
        <v>727617256</v>
      </c>
      <c r="AD20" s="1">
        <v>927232442</v>
      </c>
      <c r="AE20" s="1">
        <v>883543499</v>
      </c>
      <c r="AF20" s="1">
        <v>941184330</v>
      </c>
      <c r="AG20" s="1">
        <v>982582239</v>
      </c>
      <c r="AH20" s="1">
        <v>785882161</v>
      </c>
      <c r="AI20" s="1">
        <v>828375351</v>
      </c>
      <c r="AJ20" s="1">
        <v>1019286112</v>
      </c>
      <c r="AK20" s="1">
        <v>826853977</v>
      </c>
      <c r="AL20" s="1">
        <v>922568431</v>
      </c>
      <c r="AM20" s="1">
        <f t="shared" si="0"/>
        <v>841872331.83333337</v>
      </c>
    </row>
    <row r="21" spans="1:39">
      <c r="A21" s="1" t="s">
        <v>508</v>
      </c>
      <c r="B21" s="1" t="s">
        <v>509</v>
      </c>
      <c r="C21" s="1">
        <v>645652095</v>
      </c>
      <c r="D21" s="1">
        <v>698376041</v>
      </c>
      <c r="E21" s="1">
        <v>496207148</v>
      </c>
      <c r="F21" s="1">
        <v>743035104</v>
      </c>
      <c r="G21" s="1">
        <v>730202771</v>
      </c>
      <c r="H21" s="1">
        <v>695927401</v>
      </c>
      <c r="I21" s="1">
        <v>641345802</v>
      </c>
      <c r="J21" s="1">
        <v>693293306</v>
      </c>
      <c r="K21" s="1">
        <v>737829493</v>
      </c>
      <c r="L21" s="1">
        <v>831940635</v>
      </c>
      <c r="M21" s="1">
        <v>793781485</v>
      </c>
      <c r="N21" s="1">
        <v>742992764</v>
      </c>
      <c r="O21" s="1">
        <v>860430047</v>
      </c>
      <c r="P21" s="1">
        <v>806607120</v>
      </c>
      <c r="Q21" s="1">
        <v>597915158</v>
      </c>
      <c r="R21" s="1">
        <v>816939454</v>
      </c>
      <c r="S21" s="1">
        <v>820540195</v>
      </c>
      <c r="T21" s="1">
        <v>816588068</v>
      </c>
      <c r="U21" s="1">
        <v>759242945</v>
      </c>
      <c r="V21" s="1">
        <v>860480624</v>
      </c>
      <c r="W21" s="1">
        <v>868732263</v>
      </c>
      <c r="X21" s="1">
        <v>978970868</v>
      </c>
      <c r="Y21" s="1">
        <v>834582652</v>
      </c>
      <c r="Z21" s="1">
        <v>923262793</v>
      </c>
      <c r="AA21" s="1">
        <v>943405742</v>
      </c>
      <c r="AB21" s="1">
        <v>928194244</v>
      </c>
      <c r="AC21" s="1">
        <v>731834916</v>
      </c>
      <c r="AD21" s="1">
        <v>992071318</v>
      </c>
      <c r="AE21" s="1">
        <v>946582153</v>
      </c>
      <c r="AF21" s="1">
        <v>964095312</v>
      </c>
      <c r="AG21" s="1">
        <v>804924777</v>
      </c>
      <c r="AH21" s="1">
        <v>927869224</v>
      </c>
      <c r="AI21" s="1">
        <v>935717250</v>
      </c>
      <c r="AJ21" s="1">
        <v>1102951759</v>
      </c>
      <c r="AK21" s="1">
        <v>926139827</v>
      </c>
      <c r="AL21" s="1">
        <v>920372978</v>
      </c>
      <c r="AM21" s="1">
        <f t="shared" si="0"/>
        <v>773175055.83333337</v>
      </c>
    </row>
    <row r="22" spans="1:39">
      <c r="A22" s="1" t="s">
        <v>510</v>
      </c>
      <c r="B22" s="1" t="s">
        <v>511</v>
      </c>
      <c r="C22" s="1">
        <v>765348584</v>
      </c>
      <c r="D22" s="1">
        <v>799794064</v>
      </c>
      <c r="E22" s="1">
        <v>698991175</v>
      </c>
      <c r="F22" s="1">
        <v>775621306</v>
      </c>
      <c r="G22" s="1">
        <v>842588436</v>
      </c>
      <c r="H22" s="1">
        <v>781297522</v>
      </c>
      <c r="I22" s="1">
        <v>734585201</v>
      </c>
      <c r="J22" s="1">
        <v>685424160</v>
      </c>
      <c r="K22" s="1">
        <v>737400507</v>
      </c>
      <c r="L22" s="1">
        <v>807575162</v>
      </c>
      <c r="M22" s="1">
        <v>732738416</v>
      </c>
      <c r="N22" s="1">
        <v>699758507</v>
      </c>
      <c r="O22" s="1">
        <v>777651679</v>
      </c>
      <c r="P22" s="1">
        <v>743341359</v>
      </c>
      <c r="Q22" s="1">
        <v>702272859</v>
      </c>
      <c r="R22" s="1">
        <v>791313277</v>
      </c>
      <c r="S22" s="1">
        <v>838586921</v>
      </c>
      <c r="T22" s="1">
        <v>816328094</v>
      </c>
      <c r="U22" s="1">
        <v>789462709</v>
      </c>
      <c r="V22" s="1">
        <v>804389028</v>
      </c>
      <c r="W22" s="1">
        <v>772627009</v>
      </c>
      <c r="X22" s="1">
        <v>887170199</v>
      </c>
      <c r="Y22" s="1">
        <v>796414491</v>
      </c>
      <c r="Z22" s="1">
        <v>830318516</v>
      </c>
      <c r="AA22" s="1">
        <v>844352354</v>
      </c>
      <c r="AB22" s="1">
        <v>801779358</v>
      </c>
      <c r="AC22" s="1">
        <v>809132562</v>
      </c>
      <c r="AD22" s="1">
        <v>913338875</v>
      </c>
      <c r="AE22" s="1">
        <v>944991493</v>
      </c>
      <c r="AF22" s="1">
        <v>963580124</v>
      </c>
      <c r="AG22" s="1">
        <v>870630790</v>
      </c>
      <c r="AH22" s="1">
        <v>909369803</v>
      </c>
      <c r="AI22" s="1">
        <v>881194704</v>
      </c>
      <c r="AJ22" s="1">
        <v>1050600792</v>
      </c>
      <c r="AK22" s="1">
        <v>870624247</v>
      </c>
      <c r="AL22" s="1">
        <v>931971341</v>
      </c>
      <c r="AM22" s="1">
        <f t="shared" si="0"/>
        <v>760154470.83333337</v>
      </c>
    </row>
    <row r="23" spans="1:39">
      <c r="A23" s="1" t="s">
        <v>512</v>
      </c>
      <c r="B23" s="1" t="s">
        <v>513</v>
      </c>
      <c r="C23" s="1">
        <v>603709800</v>
      </c>
      <c r="D23" s="1">
        <v>557023279</v>
      </c>
      <c r="E23" s="1">
        <v>535085605</v>
      </c>
      <c r="F23" s="1">
        <v>668303311</v>
      </c>
      <c r="G23" s="1">
        <v>591518034</v>
      </c>
      <c r="H23" s="1">
        <v>586747642</v>
      </c>
      <c r="I23" s="1">
        <v>611832824</v>
      </c>
      <c r="J23" s="1">
        <v>586963274</v>
      </c>
      <c r="K23" s="1">
        <v>546923942</v>
      </c>
      <c r="L23" s="1">
        <v>717079337</v>
      </c>
      <c r="M23" s="1">
        <v>630312659</v>
      </c>
      <c r="N23" s="1">
        <v>657008080</v>
      </c>
      <c r="O23" s="1">
        <v>745786921</v>
      </c>
      <c r="P23" s="1">
        <v>680085990</v>
      </c>
      <c r="Q23" s="1">
        <v>735889402</v>
      </c>
      <c r="R23" s="1">
        <v>853979496</v>
      </c>
      <c r="S23" s="1">
        <v>767517438</v>
      </c>
      <c r="T23" s="1">
        <v>882576895</v>
      </c>
      <c r="U23" s="1">
        <v>882546094</v>
      </c>
      <c r="V23" s="1">
        <v>895299939</v>
      </c>
      <c r="W23" s="1">
        <v>856807976</v>
      </c>
      <c r="X23" s="1">
        <v>942153539</v>
      </c>
      <c r="Y23" s="1">
        <v>893807154</v>
      </c>
      <c r="Z23" s="1">
        <v>1003417708</v>
      </c>
      <c r="AA23" s="1">
        <v>1265706279</v>
      </c>
      <c r="AB23" s="1">
        <v>974965017</v>
      </c>
      <c r="AC23" s="1">
        <v>1207653188</v>
      </c>
      <c r="AD23" s="1">
        <v>1150372708</v>
      </c>
      <c r="AE23" s="1">
        <v>983358400</v>
      </c>
      <c r="AF23" s="1">
        <v>919727661</v>
      </c>
      <c r="AG23" s="1">
        <v>954582478</v>
      </c>
      <c r="AH23" s="1">
        <v>908259273</v>
      </c>
      <c r="AI23" s="1">
        <v>816384197</v>
      </c>
      <c r="AJ23" s="1">
        <v>1120841576</v>
      </c>
      <c r="AK23" s="1">
        <v>1085841590</v>
      </c>
      <c r="AL23" s="1">
        <v>932850112</v>
      </c>
      <c r="AM23" s="1">
        <f t="shared" si="0"/>
        <v>723889127.33333337</v>
      </c>
    </row>
    <row r="24" spans="1:39">
      <c r="A24" s="1" t="s">
        <v>514</v>
      </c>
      <c r="B24" s="1" t="s">
        <v>515</v>
      </c>
      <c r="C24" s="1">
        <v>532760564</v>
      </c>
      <c r="D24" s="1">
        <v>635096221</v>
      </c>
      <c r="E24" s="1">
        <v>358806174</v>
      </c>
      <c r="F24" s="1">
        <v>657980306</v>
      </c>
      <c r="G24" s="1">
        <v>674521101</v>
      </c>
      <c r="H24" s="1">
        <v>653964269</v>
      </c>
      <c r="I24" s="1">
        <v>573406607</v>
      </c>
      <c r="J24" s="1">
        <v>630776365</v>
      </c>
      <c r="K24" s="1">
        <v>631962139</v>
      </c>
      <c r="L24" s="1">
        <v>745161346</v>
      </c>
      <c r="M24" s="1">
        <v>675750153</v>
      </c>
      <c r="N24" s="1">
        <v>665375472</v>
      </c>
      <c r="O24" s="1">
        <v>776832719</v>
      </c>
      <c r="P24" s="1">
        <v>786080483</v>
      </c>
      <c r="Q24" s="1">
        <v>483090046</v>
      </c>
      <c r="R24" s="1">
        <v>724390403</v>
      </c>
      <c r="S24" s="1">
        <v>1001127365</v>
      </c>
      <c r="T24" s="1">
        <v>839979584</v>
      </c>
      <c r="U24" s="1">
        <v>703461400</v>
      </c>
      <c r="V24" s="1">
        <v>848364733</v>
      </c>
      <c r="W24" s="1">
        <v>882585753</v>
      </c>
      <c r="X24" s="1">
        <v>1027871898</v>
      </c>
      <c r="Y24" s="1">
        <v>975729902</v>
      </c>
      <c r="Z24" s="1">
        <v>1032260557</v>
      </c>
      <c r="AA24" s="1">
        <v>1059333567</v>
      </c>
      <c r="AB24" s="1">
        <v>963272256</v>
      </c>
      <c r="AC24" s="1">
        <v>674745523</v>
      </c>
      <c r="AD24" s="1">
        <v>992351523</v>
      </c>
      <c r="AE24" s="1">
        <v>944248043</v>
      </c>
      <c r="AF24" s="1">
        <v>972202406</v>
      </c>
      <c r="AG24" s="1">
        <v>770116847</v>
      </c>
      <c r="AH24" s="1">
        <v>853613626</v>
      </c>
      <c r="AI24" s="1">
        <v>847358431</v>
      </c>
      <c r="AJ24" s="1">
        <v>1045079680</v>
      </c>
      <c r="AK24" s="1">
        <v>888857275</v>
      </c>
      <c r="AL24" s="1">
        <v>928069973</v>
      </c>
      <c r="AM24" s="1">
        <f t="shared" si="0"/>
        <v>721998956.25</v>
      </c>
    </row>
    <row r="25" spans="1:39">
      <c r="A25" s="1" t="s">
        <v>516</v>
      </c>
      <c r="B25" s="1" t="s">
        <v>517</v>
      </c>
      <c r="C25" s="1">
        <v>656295013</v>
      </c>
      <c r="D25" s="1">
        <v>697189365</v>
      </c>
      <c r="E25" s="1">
        <v>445293108</v>
      </c>
      <c r="F25" s="1">
        <v>603492847</v>
      </c>
      <c r="G25" s="1">
        <v>648019758</v>
      </c>
      <c r="H25" s="1">
        <v>645730962</v>
      </c>
      <c r="I25" s="1">
        <v>691657231</v>
      </c>
      <c r="J25" s="1">
        <v>564575066</v>
      </c>
      <c r="K25" s="1">
        <v>621844236</v>
      </c>
      <c r="L25" s="1">
        <v>748631131</v>
      </c>
      <c r="M25" s="1">
        <v>671699947</v>
      </c>
      <c r="N25" s="1">
        <v>632661076</v>
      </c>
      <c r="O25" s="1">
        <v>715477900</v>
      </c>
      <c r="P25" s="1">
        <v>696422377</v>
      </c>
      <c r="Q25" s="1">
        <v>536574368</v>
      </c>
      <c r="R25" s="1">
        <v>720346160</v>
      </c>
      <c r="S25" s="1">
        <v>711548917</v>
      </c>
      <c r="T25" s="1">
        <v>738459085</v>
      </c>
      <c r="U25" s="1">
        <v>823348322</v>
      </c>
      <c r="V25" s="1">
        <v>697850821</v>
      </c>
      <c r="W25" s="1">
        <v>679674358</v>
      </c>
      <c r="X25" s="1">
        <v>820464058</v>
      </c>
      <c r="Y25" s="1">
        <v>726424181</v>
      </c>
      <c r="Z25" s="1">
        <v>754586203</v>
      </c>
      <c r="AA25" s="1">
        <v>740122629</v>
      </c>
      <c r="AB25" s="1">
        <v>722709558</v>
      </c>
      <c r="AC25" s="1">
        <v>593288199</v>
      </c>
      <c r="AD25" s="1">
        <v>775812776</v>
      </c>
      <c r="AE25" s="1">
        <v>817445933</v>
      </c>
      <c r="AF25" s="1">
        <v>850033696</v>
      </c>
      <c r="AG25" s="1">
        <v>904617545</v>
      </c>
      <c r="AH25" s="1">
        <v>706253959</v>
      </c>
      <c r="AI25" s="1">
        <v>772595585</v>
      </c>
      <c r="AJ25" s="1">
        <v>868424665</v>
      </c>
      <c r="AK25" s="1">
        <v>776271399</v>
      </c>
      <c r="AL25" s="1">
        <v>771261174</v>
      </c>
      <c r="AM25" s="1">
        <f t="shared" si="0"/>
        <v>681799048.75</v>
      </c>
    </row>
    <row r="26" spans="1:39">
      <c r="A26" s="1" t="s">
        <v>518</v>
      </c>
      <c r="B26" s="1" t="s">
        <v>519</v>
      </c>
      <c r="C26" s="1">
        <v>583661084</v>
      </c>
      <c r="D26" s="1">
        <v>591569892</v>
      </c>
      <c r="E26" s="1">
        <v>520183252</v>
      </c>
      <c r="F26" s="1">
        <v>547067847</v>
      </c>
      <c r="G26" s="1">
        <v>579202173</v>
      </c>
      <c r="H26" s="1">
        <v>568023604</v>
      </c>
      <c r="I26" s="1">
        <v>594245006</v>
      </c>
      <c r="J26" s="1">
        <v>528914187</v>
      </c>
      <c r="K26" s="1">
        <v>541718948</v>
      </c>
      <c r="L26" s="1">
        <v>658339416</v>
      </c>
      <c r="M26" s="1">
        <v>619125737</v>
      </c>
      <c r="N26" s="1">
        <v>599058846</v>
      </c>
      <c r="O26" s="1">
        <v>621415591</v>
      </c>
      <c r="P26" s="1">
        <v>598018692</v>
      </c>
      <c r="Q26" s="1">
        <v>573163278</v>
      </c>
      <c r="R26" s="1">
        <v>584329796</v>
      </c>
      <c r="S26" s="1">
        <v>610054991</v>
      </c>
      <c r="T26" s="1">
        <v>653835092</v>
      </c>
      <c r="U26" s="1">
        <v>656917993</v>
      </c>
      <c r="V26" s="1">
        <v>608650631</v>
      </c>
      <c r="W26" s="1">
        <v>612112677</v>
      </c>
      <c r="X26" s="1">
        <v>729562177</v>
      </c>
      <c r="Y26" s="1">
        <v>661324792</v>
      </c>
      <c r="Z26" s="1">
        <v>723196166</v>
      </c>
      <c r="AA26" s="1">
        <v>732606786</v>
      </c>
      <c r="AB26" s="1">
        <v>663187377</v>
      </c>
      <c r="AC26" s="1">
        <v>696366340</v>
      </c>
      <c r="AD26" s="1">
        <v>700946448</v>
      </c>
      <c r="AE26" s="1">
        <v>732006762</v>
      </c>
      <c r="AF26" s="1">
        <v>761306281</v>
      </c>
      <c r="AG26" s="1">
        <v>738738184</v>
      </c>
      <c r="AH26" s="1">
        <v>683052276</v>
      </c>
      <c r="AI26" s="1">
        <v>665519157</v>
      </c>
      <c r="AJ26" s="1">
        <v>767446615</v>
      </c>
      <c r="AK26" s="1">
        <v>687087732</v>
      </c>
      <c r="AL26" s="1">
        <v>740741983</v>
      </c>
      <c r="AM26" s="1">
        <f t="shared" si="0"/>
        <v>603741047.25</v>
      </c>
    </row>
    <row r="27" spans="1:39">
      <c r="A27" s="1" t="s">
        <v>520</v>
      </c>
      <c r="B27" s="1" t="s">
        <v>521</v>
      </c>
      <c r="C27" s="1">
        <v>299790461</v>
      </c>
      <c r="D27" s="1">
        <v>411768764</v>
      </c>
      <c r="E27" s="1">
        <v>328023473</v>
      </c>
      <c r="F27" s="1">
        <v>382741993</v>
      </c>
      <c r="G27" s="1">
        <v>367346403</v>
      </c>
      <c r="H27" s="1">
        <v>468435972</v>
      </c>
      <c r="I27" s="1">
        <v>422959719</v>
      </c>
      <c r="J27" s="1">
        <v>350013696</v>
      </c>
      <c r="K27" s="1">
        <v>435387715</v>
      </c>
      <c r="L27" s="1">
        <v>560786813</v>
      </c>
      <c r="M27" s="1">
        <v>555630624</v>
      </c>
      <c r="N27" s="1">
        <v>446674759</v>
      </c>
      <c r="O27" s="1">
        <v>482196712</v>
      </c>
      <c r="P27" s="1">
        <v>589511250</v>
      </c>
      <c r="Q27" s="1">
        <v>717359947</v>
      </c>
      <c r="R27" s="1">
        <v>502558862</v>
      </c>
      <c r="S27" s="1">
        <v>704412201</v>
      </c>
      <c r="T27" s="1">
        <v>718608248</v>
      </c>
      <c r="U27" s="1">
        <v>809465541</v>
      </c>
      <c r="V27" s="1">
        <v>668769735</v>
      </c>
      <c r="W27" s="1">
        <v>626530111</v>
      </c>
      <c r="X27" s="1">
        <v>1024229691</v>
      </c>
      <c r="Y27" s="1">
        <v>911075401</v>
      </c>
      <c r="Z27" s="1">
        <v>1080217620</v>
      </c>
      <c r="AA27" s="1">
        <v>1330188124</v>
      </c>
      <c r="AB27" s="1">
        <v>1110182135</v>
      </c>
      <c r="AC27" s="1">
        <v>1086458259</v>
      </c>
      <c r="AD27" s="1">
        <v>966346427</v>
      </c>
      <c r="AE27" s="1">
        <v>729251004</v>
      </c>
      <c r="AF27" s="1">
        <v>852585233</v>
      </c>
      <c r="AG27" s="1">
        <v>1098776147</v>
      </c>
      <c r="AH27" s="1">
        <v>843438153</v>
      </c>
      <c r="AI27" s="1">
        <v>678804700</v>
      </c>
      <c r="AJ27" s="1">
        <v>763788771</v>
      </c>
      <c r="AK27" s="1">
        <v>568411137</v>
      </c>
      <c r="AL27" s="1">
        <v>743284256</v>
      </c>
      <c r="AM27" s="1">
        <f t="shared" si="0"/>
        <v>572717197.33333337</v>
      </c>
    </row>
    <row r="28" spans="1:39">
      <c r="A28" s="1" t="s">
        <v>522</v>
      </c>
      <c r="B28" s="1" t="s">
        <v>523</v>
      </c>
      <c r="C28" s="1">
        <v>305377870</v>
      </c>
      <c r="D28" s="1">
        <v>341480387</v>
      </c>
      <c r="E28" s="1">
        <v>259796429</v>
      </c>
      <c r="F28" s="1">
        <v>382200189</v>
      </c>
      <c r="G28" s="1">
        <v>390082927</v>
      </c>
      <c r="H28" s="1">
        <v>377158755</v>
      </c>
      <c r="I28" s="1">
        <v>350179193</v>
      </c>
      <c r="J28" s="1">
        <v>452919910</v>
      </c>
      <c r="K28" s="1">
        <v>466891737</v>
      </c>
      <c r="L28" s="1">
        <v>593662702</v>
      </c>
      <c r="M28" s="1">
        <v>538366384</v>
      </c>
      <c r="N28" s="1">
        <v>506815177</v>
      </c>
      <c r="O28" s="1">
        <v>597841276</v>
      </c>
      <c r="P28" s="1">
        <v>536725069</v>
      </c>
      <c r="Q28" s="1">
        <v>426134566</v>
      </c>
      <c r="R28" s="1">
        <v>616312136</v>
      </c>
      <c r="S28" s="1">
        <v>559634487</v>
      </c>
      <c r="T28" s="1">
        <v>598444472</v>
      </c>
      <c r="U28" s="1">
        <v>547316451</v>
      </c>
      <c r="V28" s="1">
        <v>606600719</v>
      </c>
      <c r="W28" s="1">
        <v>605042417</v>
      </c>
      <c r="X28" s="1">
        <v>748376320</v>
      </c>
      <c r="Y28" s="1">
        <v>689437278</v>
      </c>
      <c r="Z28" s="1">
        <v>740743338</v>
      </c>
      <c r="AA28" s="1">
        <v>701160786</v>
      </c>
      <c r="AB28" s="1">
        <v>486821762</v>
      </c>
      <c r="AC28" s="1">
        <v>404005540</v>
      </c>
      <c r="AD28" s="1">
        <v>534277978</v>
      </c>
      <c r="AE28" s="1">
        <v>496321152</v>
      </c>
      <c r="AF28" s="1">
        <v>548421680</v>
      </c>
      <c r="AG28" s="1">
        <v>452879948</v>
      </c>
      <c r="AH28" s="1">
        <v>555473803</v>
      </c>
      <c r="AI28" s="1">
        <v>517652769</v>
      </c>
      <c r="AJ28" s="1">
        <v>642241142</v>
      </c>
      <c r="AK28" s="1">
        <v>533355529</v>
      </c>
      <c r="AL28" s="1">
        <v>528499397</v>
      </c>
      <c r="AM28" s="1">
        <f t="shared" si="0"/>
        <v>536755363.91666669</v>
      </c>
    </row>
    <row r="29" spans="1:39">
      <c r="A29" s="1" t="s">
        <v>524</v>
      </c>
      <c r="B29" s="1" t="s">
        <v>525</v>
      </c>
      <c r="C29" s="1">
        <v>109878934</v>
      </c>
      <c r="D29" s="1">
        <v>111794447</v>
      </c>
      <c r="E29" s="1">
        <v>134878484</v>
      </c>
      <c r="F29" s="1">
        <v>112600952</v>
      </c>
      <c r="G29" s="1">
        <v>169421220</v>
      </c>
      <c r="H29" s="1">
        <v>240812557</v>
      </c>
      <c r="I29" s="1">
        <v>223470183</v>
      </c>
      <c r="J29" s="1">
        <v>304240314</v>
      </c>
      <c r="K29" s="1">
        <v>264838201</v>
      </c>
      <c r="L29" s="1">
        <v>271877178</v>
      </c>
      <c r="M29" s="1">
        <v>240875255</v>
      </c>
      <c r="N29" s="1">
        <v>383993418</v>
      </c>
      <c r="O29" s="1">
        <v>546306419</v>
      </c>
      <c r="P29" s="1">
        <v>612055091</v>
      </c>
      <c r="Q29" s="1">
        <v>612732157</v>
      </c>
      <c r="R29" s="1">
        <v>831953433</v>
      </c>
      <c r="S29" s="1">
        <v>863750841</v>
      </c>
      <c r="T29" s="1">
        <v>538204628</v>
      </c>
      <c r="U29" s="1">
        <v>548869554</v>
      </c>
      <c r="V29" s="1">
        <v>582854286</v>
      </c>
      <c r="W29" s="1">
        <v>744461379</v>
      </c>
      <c r="X29" s="1">
        <v>907381531</v>
      </c>
      <c r="Y29" s="1">
        <v>577050166</v>
      </c>
      <c r="Z29" s="1">
        <v>723876563</v>
      </c>
      <c r="AA29" s="1">
        <v>633241597</v>
      </c>
      <c r="AB29" s="1">
        <v>823790155</v>
      </c>
      <c r="AC29" s="1">
        <v>826866659</v>
      </c>
      <c r="AD29" s="1">
        <v>756426418</v>
      </c>
      <c r="AE29" s="1">
        <v>582333536</v>
      </c>
      <c r="AF29" s="1">
        <v>664661926</v>
      </c>
      <c r="AG29" s="1">
        <v>744012582</v>
      </c>
      <c r="AH29" s="1">
        <v>627195193</v>
      </c>
      <c r="AI29" s="1">
        <v>626743219</v>
      </c>
      <c r="AJ29" s="1">
        <v>504525462</v>
      </c>
      <c r="AK29" s="1">
        <v>532207264</v>
      </c>
      <c r="AL29" s="1">
        <v>637789427</v>
      </c>
      <c r="AM29" s="1">
        <f t="shared" si="0"/>
        <v>501641374.08333331</v>
      </c>
    </row>
    <row r="30" spans="1:39">
      <c r="A30" s="1" t="s">
        <v>526</v>
      </c>
      <c r="B30" s="1" t="s">
        <v>527</v>
      </c>
      <c r="C30" s="1">
        <v>352874173</v>
      </c>
      <c r="D30" s="1">
        <v>534328483</v>
      </c>
      <c r="E30" s="1">
        <v>317902547</v>
      </c>
      <c r="F30" s="1">
        <v>511476318</v>
      </c>
      <c r="G30" s="1">
        <v>517125485</v>
      </c>
      <c r="H30" s="1">
        <v>475501339</v>
      </c>
      <c r="I30" s="1">
        <v>540238850</v>
      </c>
      <c r="J30" s="1">
        <v>345540780</v>
      </c>
      <c r="K30" s="1">
        <v>509579600</v>
      </c>
      <c r="L30" s="1">
        <v>556554159</v>
      </c>
      <c r="M30" s="1">
        <v>465837174</v>
      </c>
      <c r="N30" s="1">
        <v>381060903</v>
      </c>
      <c r="O30" s="1">
        <v>665786789</v>
      </c>
      <c r="P30" s="1">
        <v>577466667</v>
      </c>
      <c r="Q30" s="1">
        <v>416507419</v>
      </c>
      <c r="R30" s="1">
        <v>473175359</v>
      </c>
      <c r="S30" s="1">
        <v>507417861</v>
      </c>
      <c r="T30" s="1">
        <v>523070616</v>
      </c>
      <c r="U30" s="1">
        <v>501227880</v>
      </c>
      <c r="V30" s="1">
        <v>478243858</v>
      </c>
      <c r="W30" s="1">
        <v>552783390</v>
      </c>
      <c r="X30" s="1">
        <v>643064025</v>
      </c>
      <c r="Y30" s="1">
        <v>533537358</v>
      </c>
      <c r="Z30" s="1">
        <v>684423801</v>
      </c>
      <c r="AA30" s="1">
        <v>820217094</v>
      </c>
      <c r="AB30" s="1">
        <v>773293226</v>
      </c>
      <c r="AC30" s="1">
        <v>551866981</v>
      </c>
      <c r="AD30" s="1">
        <v>736825612</v>
      </c>
      <c r="AE30" s="1">
        <v>613270230</v>
      </c>
      <c r="AF30" s="1">
        <v>699193025</v>
      </c>
      <c r="AG30" s="1">
        <v>690277540</v>
      </c>
      <c r="AH30" s="1">
        <v>525288633</v>
      </c>
      <c r="AI30" s="1">
        <v>640049673</v>
      </c>
      <c r="AJ30" s="1">
        <v>694356348</v>
      </c>
      <c r="AK30" s="1">
        <v>624920172</v>
      </c>
      <c r="AL30" s="1">
        <v>927959655</v>
      </c>
      <c r="AM30" s="1">
        <f t="shared" si="0"/>
        <v>493602100.58333331</v>
      </c>
    </row>
    <row r="31" spans="1:39">
      <c r="A31" s="1" t="s">
        <v>528</v>
      </c>
      <c r="B31" s="1" t="s">
        <v>529</v>
      </c>
      <c r="C31" s="1">
        <v>463751953</v>
      </c>
      <c r="D31" s="1">
        <v>506858950</v>
      </c>
      <c r="E31" s="1">
        <v>411263168</v>
      </c>
      <c r="F31" s="1">
        <v>537684566</v>
      </c>
      <c r="G31" s="1">
        <v>502312596</v>
      </c>
      <c r="H31" s="1">
        <v>464952567</v>
      </c>
      <c r="I31" s="1">
        <v>447289220</v>
      </c>
      <c r="J31" s="1">
        <v>414416510</v>
      </c>
      <c r="K31" s="1">
        <v>429149338</v>
      </c>
      <c r="L31" s="1">
        <v>549386912</v>
      </c>
      <c r="M31" s="1">
        <v>494786201</v>
      </c>
      <c r="N31" s="1">
        <v>465725384</v>
      </c>
      <c r="O31" s="1">
        <v>512100655</v>
      </c>
      <c r="P31" s="1">
        <v>492279381</v>
      </c>
      <c r="Q31" s="1">
        <v>405725864</v>
      </c>
      <c r="R31" s="1">
        <v>497937414</v>
      </c>
      <c r="S31" s="1">
        <v>473939819</v>
      </c>
      <c r="T31" s="1">
        <v>494128035</v>
      </c>
      <c r="U31" s="1">
        <v>512954640</v>
      </c>
      <c r="V31" s="1">
        <v>491509324</v>
      </c>
      <c r="W31" s="1">
        <v>494689570</v>
      </c>
      <c r="X31" s="1">
        <v>601385899</v>
      </c>
      <c r="Y31" s="1">
        <v>511801179</v>
      </c>
      <c r="Z31" s="1">
        <v>563004064</v>
      </c>
      <c r="AA31" s="1">
        <v>601944358</v>
      </c>
      <c r="AB31" s="1">
        <v>506929953</v>
      </c>
      <c r="AC31" s="1">
        <v>481693520</v>
      </c>
      <c r="AD31" s="1">
        <v>567167474</v>
      </c>
      <c r="AE31" s="1">
        <v>530166089</v>
      </c>
      <c r="AF31" s="1">
        <v>539101249</v>
      </c>
      <c r="AG31" s="1">
        <v>531301864</v>
      </c>
      <c r="AH31" s="1">
        <v>529118453</v>
      </c>
      <c r="AI31" s="1">
        <v>533120599</v>
      </c>
      <c r="AJ31" s="1">
        <v>641167897</v>
      </c>
      <c r="AK31" s="1">
        <v>549770126</v>
      </c>
      <c r="AL31" s="1">
        <v>572090193</v>
      </c>
      <c r="AM31" s="1">
        <f t="shared" si="0"/>
        <v>478544179.41666669</v>
      </c>
    </row>
    <row r="32" spans="1:39">
      <c r="A32" s="1" t="s">
        <v>530</v>
      </c>
      <c r="B32" s="1" t="s">
        <v>531</v>
      </c>
      <c r="C32" s="1">
        <v>339370592</v>
      </c>
      <c r="D32" s="1">
        <v>347280853</v>
      </c>
      <c r="E32" s="1">
        <v>320979059</v>
      </c>
      <c r="F32" s="1">
        <v>373293323</v>
      </c>
      <c r="G32" s="1">
        <v>396431589</v>
      </c>
      <c r="H32" s="1">
        <v>398736356</v>
      </c>
      <c r="I32" s="1">
        <v>436047928</v>
      </c>
      <c r="J32" s="1">
        <v>347073398</v>
      </c>
      <c r="K32" s="1">
        <v>358434077</v>
      </c>
      <c r="L32" s="1">
        <v>435797664</v>
      </c>
      <c r="M32" s="1">
        <v>401601299</v>
      </c>
      <c r="N32" s="1">
        <v>388713642</v>
      </c>
      <c r="O32" s="1">
        <v>422569825</v>
      </c>
      <c r="P32" s="1">
        <v>401866206</v>
      </c>
      <c r="Q32" s="1">
        <v>406261233</v>
      </c>
      <c r="R32" s="1">
        <v>455533149</v>
      </c>
      <c r="S32" s="1">
        <v>454225735</v>
      </c>
      <c r="T32" s="1">
        <v>485972092</v>
      </c>
      <c r="U32" s="1">
        <v>513886703</v>
      </c>
      <c r="V32" s="1">
        <v>410834973</v>
      </c>
      <c r="W32" s="1">
        <v>426024050</v>
      </c>
      <c r="X32" s="1">
        <v>529082887</v>
      </c>
      <c r="Y32" s="1">
        <v>490323044</v>
      </c>
      <c r="Z32" s="1">
        <v>488443463</v>
      </c>
      <c r="AA32" s="1">
        <v>477786057</v>
      </c>
      <c r="AB32" s="1">
        <v>468487452</v>
      </c>
      <c r="AC32" s="1">
        <v>478200099</v>
      </c>
      <c r="AD32" s="1">
        <v>534410312</v>
      </c>
      <c r="AE32" s="1">
        <v>520811689</v>
      </c>
      <c r="AF32" s="1">
        <v>552231874</v>
      </c>
      <c r="AG32" s="1">
        <v>560509419</v>
      </c>
      <c r="AH32" s="1">
        <v>460385363</v>
      </c>
      <c r="AI32" s="1">
        <v>459783384</v>
      </c>
      <c r="AJ32" s="1">
        <v>507318031</v>
      </c>
      <c r="AK32" s="1">
        <v>453558138</v>
      </c>
      <c r="AL32" s="1">
        <v>474660585</v>
      </c>
      <c r="AM32" s="1">
        <f t="shared" si="0"/>
        <v>422661251.91666669</v>
      </c>
    </row>
    <row r="33" spans="1:39">
      <c r="A33" s="1" t="s">
        <v>532</v>
      </c>
      <c r="B33" s="1" t="s">
        <v>533</v>
      </c>
      <c r="C33" s="1">
        <v>349659486</v>
      </c>
      <c r="D33" s="1">
        <v>370413928</v>
      </c>
      <c r="E33" s="1">
        <v>294369635</v>
      </c>
      <c r="F33" s="1">
        <v>410511214</v>
      </c>
      <c r="G33" s="1">
        <v>406754522</v>
      </c>
      <c r="H33" s="1">
        <v>373362935</v>
      </c>
      <c r="I33" s="1">
        <v>313812489</v>
      </c>
      <c r="J33" s="1">
        <v>361575607</v>
      </c>
      <c r="K33" s="1">
        <v>373425894</v>
      </c>
      <c r="L33" s="1">
        <v>429802528</v>
      </c>
      <c r="M33" s="1">
        <v>401724717</v>
      </c>
      <c r="N33" s="1">
        <v>374687596</v>
      </c>
      <c r="O33" s="1">
        <v>420687116</v>
      </c>
      <c r="P33" s="1">
        <v>378454399</v>
      </c>
      <c r="Q33" s="1">
        <v>339538227</v>
      </c>
      <c r="R33" s="1">
        <v>416845272</v>
      </c>
      <c r="S33" s="1">
        <v>403642046</v>
      </c>
      <c r="T33" s="1">
        <v>400053669</v>
      </c>
      <c r="U33" s="1">
        <v>359343983</v>
      </c>
      <c r="V33" s="1">
        <v>416558258</v>
      </c>
      <c r="W33" s="1">
        <v>408602412</v>
      </c>
      <c r="X33" s="1">
        <v>479533726</v>
      </c>
      <c r="Y33" s="1">
        <v>429129960</v>
      </c>
      <c r="Z33" s="1">
        <v>457208340</v>
      </c>
      <c r="AA33" s="1">
        <v>471851394</v>
      </c>
      <c r="AB33" s="1">
        <v>410494490</v>
      </c>
      <c r="AC33" s="1">
        <v>389667118</v>
      </c>
      <c r="AD33" s="1">
        <v>489799556</v>
      </c>
      <c r="AE33" s="1">
        <v>464373562</v>
      </c>
      <c r="AF33" s="1">
        <v>460152825</v>
      </c>
      <c r="AG33" s="1">
        <v>373785587</v>
      </c>
      <c r="AH33" s="1">
        <v>440772647</v>
      </c>
      <c r="AI33" s="1">
        <v>448170662</v>
      </c>
      <c r="AJ33" s="1">
        <v>519008010</v>
      </c>
      <c r="AK33" s="1">
        <v>449492767</v>
      </c>
      <c r="AL33" s="1">
        <v>469396387</v>
      </c>
      <c r="AM33" s="1">
        <f t="shared" si="0"/>
        <v>388315087.83333331</v>
      </c>
    </row>
    <row r="34" spans="1:39">
      <c r="A34" s="1" t="s">
        <v>534</v>
      </c>
      <c r="B34" s="1" t="s">
        <v>535</v>
      </c>
      <c r="C34" s="1">
        <v>346204952</v>
      </c>
      <c r="D34" s="1">
        <v>377947772</v>
      </c>
      <c r="E34" s="1">
        <v>237886776</v>
      </c>
      <c r="F34" s="1">
        <v>342338539</v>
      </c>
      <c r="G34" s="1">
        <v>406107964</v>
      </c>
      <c r="H34" s="1">
        <v>368360157</v>
      </c>
      <c r="I34" s="1">
        <v>344062974</v>
      </c>
      <c r="J34" s="1">
        <v>323206322</v>
      </c>
      <c r="K34" s="1">
        <v>343543132</v>
      </c>
      <c r="L34" s="1">
        <v>409969751</v>
      </c>
      <c r="M34" s="1">
        <v>387251095</v>
      </c>
      <c r="N34" s="1">
        <v>359526675</v>
      </c>
      <c r="O34" s="1">
        <v>413045673</v>
      </c>
      <c r="P34" s="1">
        <v>399008209</v>
      </c>
      <c r="Q34" s="1">
        <v>256884603</v>
      </c>
      <c r="R34" s="1">
        <v>376885689</v>
      </c>
      <c r="S34" s="1">
        <v>424959225</v>
      </c>
      <c r="T34" s="1">
        <v>392699696</v>
      </c>
      <c r="U34" s="1">
        <v>384924954</v>
      </c>
      <c r="V34" s="1">
        <v>397755301</v>
      </c>
      <c r="W34" s="1">
        <v>416907982</v>
      </c>
      <c r="X34" s="1">
        <v>472882857</v>
      </c>
      <c r="Y34" s="1">
        <v>432656811</v>
      </c>
      <c r="Z34" s="1">
        <v>450455661</v>
      </c>
      <c r="AA34" s="1">
        <v>477245125</v>
      </c>
      <c r="AB34" s="1">
        <v>439271796</v>
      </c>
      <c r="AC34" s="1">
        <v>306384182</v>
      </c>
      <c r="AD34" s="1">
        <v>445824251</v>
      </c>
      <c r="AE34" s="1">
        <v>444383411</v>
      </c>
      <c r="AF34" s="1">
        <v>463338562</v>
      </c>
      <c r="AG34" s="1">
        <v>419317989</v>
      </c>
      <c r="AH34" s="1">
        <v>423665610</v>
      </c>
      <c r="AI34" s="1">
        <v>445291079</v>
      </c>
      <c r="AJ34" s="1">
        <v>535319369</v>
      </c>
      <c r="AK34" s="1">
        <v>440830591</v>
      </c>
      <c r="AL34" s="1">
        <v>485886646</v>
      </c>
      <c r="AM34" s="1">
        <f t="shared" si="0"/>
        <v>372658752</v>
      </c>
    </row>
    <row r="35" spans="1:39">
      <c r="A35" s="1" t="s">
        <v>536</v>
      </c>
      <c r="B35" s="1" t="s">
        <v>537</v>
      </c>
      <c r="C35" s="1">
        <v>286353146</v>
      </c>
      <c r="D35" s="1">
        <v>315807604</v>
      </c>
      <c r="E35" s="1">
        <v>239948999</v>
      </c>
      <c r="F35" s="1">
        <v>330276986</v>
      </c>
      <c r="G35" s="1">
        <v>358497264</v>
      </c>
      <c r="H35" s="1">
        <v>346816592</v>
      </c>
      <c r="I35" s="1">
        <v>337308598</v>
      </c>
      <c r="J35" s="1">
        <v>265758444</v>
      </c>
      <c r="K35" s="1">
        <v>291408797</v>
      </c>
      <c r="L35" s="1">
        <v>364726687</v>
      </c>
      <c r="M35" s="1">
        <v>343874565</v>
      </c>
      <c r="N35" s="1">
        <v>340631444</v>
      </c>
      <c r="O35" s="1">
        <v>401151900</v>
      </c>
      <c r="P35" s="1">
        <v>373006628</v>
      </c>
      <c r="Q35" s="1">
        <v>333474830</v>
      </c>
      <c r="R35" s="1">
        <v>380513972</v>
      </c>
      <c r="S35" s="1">
        <v>397876634</v>
      </c>
      <c r="T35" s="1">
        <v>432744942</v>
      </c>
      <c r="U35" s="1">
        <v>425840513</v>
      </c>
      <c r="V35" s="1">
        <v>349556032</v>
      </c>
      <c r="W35" s="1">
        <v>361685197</v>
      </c>
      <c r="X35" s="1">
        <v>405013213</v>
      </c>
      <c r="Y35" s="1">
        <v>344879636</v>
      </c>
      <c r="Z35" s="1">
        <v>401205045</v>
      </c>
      <c r="AA35" s="1">
        <v>408806998</v>
      </c>
      <c r="AB35" s="1">
        <v>378153023</v>
      </c>
      <c r="AC35" s="1">
        <v>359006070</v>
      </c>
      <c r="AD35" s="1">
        <v>431483615</v>
      </c>
      <c r="AE35" s="1">
        <v>411632137</v>
      </c>
      <c r="AF35" s="1">
        <v>437829765</v>
      </c>
      <c r="AG35" s="1">
        <v>399742174</v>
      </c>
      <c r="AH35" s="1">
        <v>343984906</v>
      </c>
      <c r="AI35" s="1">
        <v>333271426</v>
      </c>
      <c r="AJ35" s="1">
        <v>377550328</v>
      </c>
      <c r="AK35" s="1">
        <v>329627267</v>
      </c>
      <c r="AL35" s="1">
        <v>360769348</v>
      </c>
      <c r="AM35" s="1">
        <f t="shared" si="0"/>
        <v>362584113</v>
      </c>
    </row>
    <row r="36" spans="1:39">
      <c r="A36" s="1" t="s">
        <v>538</v>
      </c>
      <c r="B36" s="1" t="s">
        <v>539</v>
      </c>
      <c r="C36" s="1">
        <v>278818432</v>
      </c>
      <c r="D36" s="1">
        <v>295461505</v>
      </c>
      <c r="E36" s="1">
        <v>241787334</v>
      </c>
      <c r="F36" s="1">
        <v>294073540</v>
      </c>
      <c r="G36" s="1">
        <v>303313027</v>
      </c>
      <c r="H36" s="1">
        <v>309780062</v>
      </c>
      <c r="I36" s="1">
        <v>280850808</v>
      </c>
      <c r="J36" s="1">
        <v>303934661</v>
      </c>
      <c r="K36" s="1">
        <v>315597487</v>
      </c>
      <c r="L36" s="1">
        <v>352802581</v>
      </c>
      <c r="M36" s="1">
        <v>349359670</v>
      </c>
      <c r="N36" s="1">
        <v>339454467</v>
      </c>
      <c r="O36" s="1">
        <v>367455297</v>
      </c>
      <c r="P36" s="1">
        <v>360079054</v>
      </c>
      <c r="Q36" s="1">
        <v>324040849</v>
      </c>
      <c r="R36" s="1">
        <v>376100154</v>
      </c>
      <c r="S36" s="1">
        <v>376726497</v>
      </c>
      <c r="T36" s="1">
        <v>402471089</v>
      </c>
      <c r="U36" s="1">
        <v>377649478</v>
      </c>
      <c r="V36" s="1">
        <v>413336231</v>
      </c>
      <c r="W36" s="1">
        <v>416436443</v>
      </c>
      <c r="X36" s="1">
        <v>487450592</v>
      </c>
      <c r="Y36" s="1">
        <v>448703341</v>
      </c>
      <c r="Z36" s="1">
        <v>491856956</v>
      </c>
      <c r="AA36" s="1">
        <v>481020152</v>
      </c>
      <c r="AB36" s="1">
        <v>466595754</v>
      </c>
      <c r="AC36" s="1">
        <v>438839473</v>
      </c>
      <c r="AD36" s="1">
        <v>488410022</v>
      </c>
      <c r="AE36" s="1">
        <v>489093828</v>
      </c>
      <c r="AF36" s="1">
        <v>437186412</v>
      </c>
      <c r="AG36" s="1">
        <v>337819270</v>
      </c>
      <c r="AH36" s="1">
        <v>383744617</v>
      </c>
      <c r="AI36" s="1">
        <v>354749526</v>
      </c>
      <c r="AJ36" s="1">
        <v>376003355</v>
      </c>
      <c r="AK36" s="1">
        <v>330371476</v>
      </c>
      <c r="AL36" s="1">
        <v>352658065</v>
      </c>
      <c r="AM36" s="1">
        <f t="shared" si="0"/>
        <v>353805940.33333331</v>
      </c>
    </row>
    <row r="37" spans="1:39">
      <c r="A37" s="1" t="s">
        <v>540</v>
      </c>
      <c r="B37" s="1" t="s">
        <v>541</v>
      </c>
      <c r="C37" s="1">
        <v>278164159</v>
      </c>
      <c r="D37" s="1">
        <v>266723480</v>
      </c>
      <c r="E37" s="1">
        <v>263341815</v>
      </c>
      <c r="F37" s="1">
        <v>326990557</v>
      </c>
      <c r="G37" s="1">
        <v>346924397</v>
      </c>
      <c r="H37" s="1">
        <v>311827448</v>
      </c>
      <c r="I37" s="1">
        <v>320000460</v>
      </c>
      <c r="J37" s="1">
        <v>293913501</v>
      </c>
      <c r="K37" s="1">
        <v>302747211</v>
      </c>
      <c r="L37" s="1">
        <v>353940139</v>
      </c>
      <c r="M37" s="1">
        <v>296770147</v>
      </c>
      <c r="N37" s="1">
        <v>293730223</v>
      </c>
      <c r="O37" s="1">
        <v>354542190</v>
      </c>
      <c r="P37" s="1">
        <v>272514865</v>
      </c>
      <c r="Q37" s="1">
        <v>341420755</v>
      </c>
      <c r="R37" s="1">
        <v>312400381</v>
      </c>
      <c r="S37" s="1">
        <v>314788146</v>
      </c>
      <c r="T37" s="1">
        <v>442768505</v>
      </c>
      <c r="U37" s="1">
        <v>328049447</v>
      </c>
      <c r="V37" s="1">
        <v>391520656</v>
      </c>
      <c r="W37" s="1">
        <v>354628483</v>
      </c>
      <c r="X37" s="1">
        <v>337863585</v>
      </c>
      <c r="Y37" s="1">
        <v>297263785</v>
      </c>
      <c r="Z37" s="1">
        <v>348326233</v>
      </c>
      <c r="AA37" s="1">
        <v>334658551</v>
      </c>
      <c r="AB37" s="1">
        <v>348133035</v>
      </c>
      <c r="AC37" s="1">
        <v>373426035</v>
      </c>
      <c r="AD37" s="1">
        <v>386988345</v>
      </c>
      <c r="AE37" s="1">
        <v>347925945</v>
      </c>
      <c r="AF37" s="1">
        <v>386518668</v>
      </c>
      <c r="AG37" s="1">
        <v>370437107</v>
      </c>
      <c r="AH37" s="1">
        <v>315228303</v>
      </c>
      <c r="AI37" s="1">
        <v>320195056</v>
      </c>
      <c r="AJ37" s="1">
        <v>379425377</v>
      </c>
      <c r="AK37" s="1">
        <v>279404472</v>
      </c>
      <c r="AL37" s="1">
        <v>298414838</v>
      </c>
      <c r="AM37" s="1">
        <f t="shared" ref="AM37:AM68" si="1">AVERAGE(J37:U37)</f>
        <v>325632125.83333331</v>
      </c>
    </row>
    <row r="38" spans="1:39">
      <c r="A38" s="1" t="s">
        <v>542</v>
      </c>
      <c r="B38" s="1" t="s">
        <v>543</v>
      </c>
      <c r="C38" s="1">
        <v>340265619</v>
      </c>
      <c r="D38" s="1">
        <v>374034728</v>
      </c>
      <c r="E38" s="1">
        <v>255072887</v>
      </c>
      <c r="F38" s="1">
        <v>324067008</v>
      </c>
      <c r="G38" s="1">
        <v>300706864</v>
      </c>
      <c r="H38" s="1">
        <v>359231981</v>
      </c>
      <c r="I38" s="1">
        <v>408755099</v>
      </c>
      <c r="J38" s="1">
        <v>353147116</v>
      </c>
      <c r="K38" s="1">
        <v>268126179</v>
      </c>
      <c r="L38" s="1">
        <v>331305238</v>
      </c>
      <c r="M38" s="1">
        <v>314655255</v>
      </c>
      <c r="N38" s="1">
        <v>286798711</v>
      </c>
      <c r="O38" s="1">
        <v>373013257</v>
      </c>
      <c r="P38" s="1">
        <v>317514713</v>
      </c>
      <c r="Q38" s="1">
        <v>263526491</v>
      </c>
      <c r="R38" s="1">
        <v>307719661</v>
      </c>
      <c r="S38" s="1">
        <v>308174827</v>
      </c>
      <c r="T38" s="1">
        <v>373254551</v>
      </c>
      <c r="U38" s="1">
        <v>407020910</v>
      </c>
      <c r="V38" s="1">
        <v>356757871</v>
      </c>
      <c r="W38" s="1">
        <v>348715517</v>
      </c>
      <c r="X38" s="1">
        <v>367320534</v>
      </c>
      <c r="Y38" s="1">
        <v>307867362</v>
      </c>
      <c r="Z38" s="1">
        <v>328839511</v>
      </c>
      <c r="AA38" s="1">
        <v>388761454</v>
      </c>
      <c r="AB38" s="1">
        <v>375544456</v>
      </c>
      <c r="AC38" s="1">
        <v>312364854</v>
      </c>
      <c r="AD38" s="1">
        <v>432223415</v>
      </c>
      <c r="AE38" s="1">
        <v>402859796</v>
      </c>
      <c r="AF38" s="1">
        <v>419843705</v>
      </c>
      <c r="AG38" s="1">
        <v>445147061</v>
      </c>
      <c r="AH38" s="1">
        <v>375093194</v>
      </c>
      <c r="AI38" s="1">
        <v>346175208</v>
      </c>
      <c r="AJ38" s="1">
        <v>392980343</v>
      </c>
      <c r="AK38" s="1">
        <v>324451105</v>
      </c>
      <c r="AL38" s="1">
        <v>420149375</v>
      </c>
      <c r="AM38" s="1">
        <f t="shared" si="1"/>
        <v>325354742.41666669</v>
      </c>
    </row>
    <row r="39" spans="1:39">
      <c r="A39" s="1" t="s">
        <v>544</v>
      </c>
      <c r="B39" s="1" t="s">
        <v>545</v>
      </c>
      <c r="C39" s="1">
        <v>359459783</v>
      </c>
      <c r="D39" s="1">
        <v>311174892</v>
      </c>
      <c r="E39" s="1">
        <v>163477595</v>
      </c>
      <c r="F39" s="1">
        <v>257191421</v>
      </c>
      <c r="G39" s="1">
        <v>234525230</v>
      </c>
      <c r="H39" s="1">
        <v>235108367</v>
      </c>
      <c r="I39" s="1">
        <v>238084042</v>
      </c>
      <c r="J39" s="1">
        <v>246028159</v>
      </c>
      <c r="K39" s="1">
        <v>319452122</v>
      </c>
      <c r="L39" s="1">
        <v>423532786</v>
      </c>
      <c r="M39" s="1">
        <v>351115743</v>
      </c>
      <c r="N39" s="1">
        <v>316584006</v>
      </c>
      <c r="O39" s="1">
        <v>379659246</v>
      </c>
      <c r="P39" s="1">
        <v>358609124</v>
      </c>
      <c r="Q39" s="1">
        <v>223747534</v>
      </c>
      <c r="R39" s="1">
        <v>317266387</v>
      </c>
      <c r="S39" s="1">
        <v>281530850</v>
      </c>
      <c r="T39" s="1">
        <v>236191062</v>
      </c>
      <c r="U39" s="1">
        <v>329904646</v>
      </c>
      <c r="V39" s="1">
        <v>292428349</v>
      </c>
      <c r="W39" s="1">
        <v>325800364</v>
      </c>
      <c r="X39" s="1">
        <v>414740499</v>
      </c>
      <c r="Y39" s="1">
        <v>366760824</v>
      </c>
      <c r="Z39" s="1">
        <v>385307501</v>
      </c>
      <c r="AA39" s="1">
        <v>470750808</v>
      </c>
      <c r="AB39" s="1">
        <v>383046346</v>
      </c>
      <c r="AC39" s="1">
        <v>283397028</v>
      </c>
      <c r="AD39" s="1">
        <v>400280675</v>
      </c>
      <c r="AE39" s="1">
        <v>343462129</v>
      </c>
      <c r="AF39" s="1">
        <v>362102997</v>
      </c>
      <c r="AG39" s="1">
        <v>395225728</v>
      </c>
      <c r="AH39" s="1">
        <v>383050975</v>
      </c>
      <c r="AI39" s="1">
        <v>425141812</v>
      </c>
      <c r="AJ39" s="1">
        <v>529516430</v>
      </c>
      <c r="AK39" s="1">
        <v>397761758</v>
      </c>
      <c r="AL39" s="1">
        <v>432829730</v>
      </c>
      <c r="AM39" s="1">
        <f t="shared" si="1"/>
        <v>315301805.41666669</v>
      </c>
    </row>
    <row r="40" spans="1:39">
      <c r="A40" s="1" t="s">
        <v>546</v>
      </c>
      <c r="B40" s="1" t="s">
        <v>547</v>
      </c>
      <c r="C40" s="1">
        <v>201927271</v>
      </c>
      <c r="D40" s="1">
        <v>210578896</v>
      </c>
      <c r="E40" s="1">
        <v>190858440</v>
      </c>
      <c r="F40" s="1">
        <v>193575376</v>
      </c>
      <c r="G40" s="1">
        <v>227300328</v>
      </c>
      <c r="H40" s="1">
        <v>196524564</v>
      </c>
      <c r="I40" s="1">
        <v>206570043</v>
      </c>
      <c r="J40" s="1">
        <v>223692507</v>
      </c>
      <c r="K40" s="1">
        <v>233540067</v>
      </c>
      <c r="L40" s="1">
        <v>240394868</v>
      </c>
      <c r="M40" s="1">
        <v>241324154</v>
      </c>
      <c r="N40" s="1">
        <v>222042898</v>
      </c>
      <c r="O40" s="1">
        <v>257414756</v>
      </c>
      <c r="P40" s="1">
        <v>218577137</v>
      </c>
      <c r="Q40" s="1">
        <v>241079006</v>
      </c>
      <c r="R40" s="1">
        <v>253713862</v>
      </c>
      <c r="S40" s="1">
        <v>250707653</v>
      </c>
      <c r="T40" s="1">
        <v>253415629</v>
      </c>
      <c r="U40" s="1">
        <v>249975871</v>
      </c>
      <c r="V40" s="1">
        <v>249108028</v>
      </c>
      <c r="W40" s="1">
        <v>261560381</v>
      </c>
      <c r="X40" s="1">
        <v>309123081</v>
      </c>
      <c r="Y40" s="1">
        <v>278100971</v>
      </c>
      <c r="Z40" s="1">
        <v>257168187</v>
      </c>
      <c r="AA40" s="1">
        <v>253797067</v>
      </c>
      <c r="AB40" s="1">
        <v>247029025</v>
      </c>
      <c r="AC40" s="1">
        <v>270484401</v>
      </c>
      <c r="AD40" s="1">
        <v>296428309</v>
      </c>
      <c r="AE40" s="1">
        <v>287767000</v>
      </c>
      <c r="AF40" s="1">
        <v>283035945</v>
      </c>
      <c r="AG40" s="1">
        <v>258746056</v>
      </c>
      <c r="AH40" s="1">
        <v>291479164</v>
      </c>
      <c r="AI40" s="1">
        <v>282167273</v>
      </c>
      <c r="AJ40" s="1">
        <v>321902762</v>
      </c>
      <c r="AK40" s="1">
        <v>279835282</v>
      </c>
      <c r="AL40" s="1">
        <v>278020148</v>
      </c>
      <c r="AM40" s="1">
        <f t="shared" si="1"/>
        <v>240489867.33333334</v>
      </c>
    </row>
    <row r="41" spans="1:39">
      <c r="A41" s="1" t="s">
        <v>548</v>
      </c>
      <c r="B41" s="1" t="s">
        <v>549</v>
      </c>
      <c r="C41" s="1">
        <v>205412463</v>
      </c>
      <c r="D41" s="1">
        <v>219211583</v>
      </c>
      <c r="E41" s="1">
        <v>182417359</v>
      </c>
      <c r="F41" s="1">
        <v>250257396</v>
      </c>
      <c r="G41" s="1">
        <v>255651240</v>
      </c>
      <c r="H41" s="1">
        <v>232018147</v>
      </c>
      <c r="I41" s="1">
        <v>211574276</v>
      </c>
      <c r="J41" s="1">
        <v>213016258</v>
      </c>
      <c r="K41" s="1">
        <v>220982484</v>
      </c>
      <c r="L41" s="1">
        <v>252187911</v>
      </c>
      <c r="M41" s="1">
        <v>238716106</v>
      </c>
      <c r="N41" s="1">
        <v>226284425</v>
      </c>
      <c r="O41" s="1">
        <v>257552651</v>
      </c>
      <c r="P41" s="1">
        <v>237265245</v>
      </c>
      <c r="Q41" s="1">
        <v>203781816</v>
      </c>
      <c r="R41" s="1">
        <v>254208634</v>
      </c>
      <c r="S41" s="1">
        <v>252090748</v>
      </c>
      <c r="T41" s="1">
        <v>262030230</v>
      </c>
      <c r="U41" s="1">
        <v>234812745</v>
      </c>
      <c r="V41" s="1">
        <v>264690920</v>
      </c>
      <c r="W41" s="1">
        <v>272487242</v>
      </c>
      <c r="X41" s="1">
        <v>304913095</v>
      </c>
      <c r="Y41" s="1">
        <v>264219701</v>
      </c>
      <c r="Z41" s="1">
        <v>284657999</v>
      </c>
      <c r="AA41" s="1">
        <v>293285497</v>
      </c>
      <c r="AB41" s="1">
        <v>252968417</v>
      </c>
      <c r="AC41" s="1">
        <v>246264993</v>
      </c>
      <c r="AD41" s="1">
        <v>288405496</v>
      </c>
      <c r="AE41" s="1">
        <v>292439986</v>
      </c>
      <c r="AF41" s="1">
        <v>297512549</v>
      </c>
      <c r="AG41" s="1">
        <v>272230393</v>
      </c>
      <c r="AH41" s="1">
        <v>278172698</v>
      </c>
      <c r="AI41" s="1">
        <v>276435596</v>
      </c>
      <c r="AJ41" s="1">
        <v>316380336</v>
      </c>
      <c r="AK41" s="1">
        <v>270065001</v>
      </c>
      <c r="AL41" s="1">
        <v>293627662</v>
      </c>
      <c r="AM41" s="1">
        <f t="shared" si="1"/>
        <v>237744104.41666666</v>
      </c>
    </row>
    <row r="42" spans="1:39">
      <c r="A42" s="1" t="s">
        <v>550</v>
      </c>
      <c r="B42" s="1" t="s">
        <v>551</v>
      </c>
      <c r="C42" s="1">
        <v>190360286</v>
      </c>
      <c r="D42" s="1">
        <v>203482293</v>
      </c>
      <c r="E42" s="1">
        <v>145340508</v>
      </c>
      <c r="F42" s="1">
        <v>191209220</v>
      </c>
      <c r="G42" s="1">
        <v>207206200</v>
      </c>
      <c r="H42" s="1">
        <v>206194742</v>
      </c>
      <c r="I42" s="1">
        <v>196498515</v>
      </c>
      <c r="J42" s="1">
        <v>177042644</v>
      </c>
      <c r="K42" s="1">
        <v>207001538</v>
      </c>
      <c r="L42" s="1">
        <v>255996321</v>
      </c>
      <c r="M42" s="1">
        <v>225510715</v>
      </c>
      <c r="N42" s="1">
        <v>205331269</v>
      </c>
      <c r="O42" s="1">
        <v>248323249</v>
      </c>
      <c r="P42" s="1">
        <v>238291085</v>
      </c>
      <c r="Q42" s="1">
        <v>172381110</v>
      </c>
      <c r="R42" s="1">
        <v>228133457</v>
      </c>
      <c r="S42" s="1">
        <v>233708864</v>
      </c>
      <c r="T42" s="1">
        <v>234875381</v>
      </c>
      <c r="U42" s="1">
        <v>210957858</v>
      </c>
      <c r="V42" s="1">
        <v>222756248</v>
      </c>
      <c r="W42" s="1">
        <v>246801447</v>
      </c>
      <c r="X42" s="1">
        <v>290929258</v>
      </c>
      <c r="Y42" s="1">
        <v>252127279</v>
      </c>
      <c r="Z42" s="1">
        <v>281578774</v>
      </c>
      <c r="AA42" s="1">
        <v>288017365</v>
      </c>
      <c r="AB42" s="1">
        <v>271529574</v>
      </c>
      <c r="AC42" s="1">
        <v>233095388</v>
      </c>
      <c r="AD42" s="1">
        <v>270048630</v>
      </c>
      <c r="AE42" s="1">
        <v>279622659</v>
      </c>
      <c r="AF42" s="1">
        <v>282770774</v>
      </c>
      <c r="AG42" s="1">
        <v>234981571</v>
      </c>
      <c r="AH42" s="1">
        <v>242946494</v>
      </c>
      <c r="AI42" s="1">
        <v>267290079</v>
      </c>
      <c r="AJ42" s="1">
        <v>301179416</v>
      </c>
      <c r="AK42" s="1">
        <v>262059711</v>
      </c>
      <c r="AL42" s="1">
        <v>274791678</v>
      </c>
      <c r="AM42" s="1">
        <f t="shared" si="1"/>
        <v>219796124.25</v>
      </c>
    </row>
    <row r="43" spans="1:39">
      <c r="A43" s="1" t="s">
        <v>552</v>
      </c>
      <c r="B43" s="1" t="s">
        <v>553</v>
      </c>
      <c r="C43" s="1">
        <v>184583071</v>
      </c>
      <c r="D43" s="1">
        <v>194736699</v>
      </c>
      <c r="E43" s="1">
        <v>166591269</v>
      </c>
      <c r="F43" s="1">
        <v>186602079</v>
      </c>
      <c r="G43" s="1">
        <v>192440304</v>
      </c>
      <c r="H43" s="1">
        <v>187233337</v>
      </c>
      <c r="I43" s="1">
        <v>181158687</v>
      </c>
      <c r="J43" s="1">
        <v>181102906</v>
      </c>
      <c r="K43" s="1">
        <v>185440603</v>
      </c>
      <c r="L43" s="1">
        <v>258083726</v>
      </c>
      <c r="M43" s="1">
        <v>202981478</v>
      </c>
      <c r="N43" s="1">
        <v>190694115</v>
      </c>
      <c r="O43" s="1">
        <v>226641068</v>
      </c>
      <c r="P43" s="1">
        <v>217105750</v>
      </c>
      <c r="Q43" s="1">
        <v>214514664</v>
      </c>
      <c r="R43" s="1">
        <v>228785680</v>
      </c>
      <c r="S43" s="1">
        <v>223286611</v>
      </c>
      <c r="T43" s="1">
        <v>252110246</v>
      </c>
      <c r="U43" s="1">
        <v>230492575</v>
      </c>
      <c r="V43" s="1">
        <v>233881587</v>
      </c>
      <c r="W43" s="1">
        <v>259902269</v>
      </c>
      <c r="X43" s="1">
        <v>283598650</v>
      </c>
      <c r="Y43" s="1">
        <v>246502063</v>
      </c>
      <c r="Z43" s="1">
        <v>256215704</v>
      </c>
      <c r="AA43" s="1">
        <v>271054302</v>
      </c>
      <c r="AB43" s="1">
        <v>256914972</v>
      </c>
      <c r="AC43" s="1">
        <v>276977662</v>
      </c>
      <c r="AD43" s="1">
        <v>280602531</v>
      </c>
      <c r="AE43" s="1">
        <v>286674378</v>
      </c>
      <c r="AF43" s="1">
        <v>289393613</v>
      </c>
      <c r="AG43" s="1">
        <v>260490238</v>
      </c>
      <c r="AH43" s="1">
        <v>278511660</v>
      </c>
      <c r="AI43" s="1">
        <v>281130809</v>
      </c>
      <c r="AJ43" s="1">
        <v>335113496</v>
      </c>
      <c r="AK43" s="1">
        <v>285922888</v>
      </c>
      <c r="AL43" s="1">
        <v>317518444</v>
      </c>
      <c r="AM43" s="1">
        <f t="shared" si="1"/>
        <v>217603285.16666666</v>
      </c>
    </row>
    <row r="44" spans="1:39">
      <c r="A44" s="1" t="s">
        <v>554</v>
      </c>
      <c r="B44" s="1" t="s">
        <v>555</v>
      </c>
      <c r="C44" s="1">
        <v>219339496</v>
      </c>
      <c r="D44" s="1">
        <v>217270059</v>
      </c>
      <c r="E44" s="1">
        <v>122422718</v>
      </c>
      <c r="F44" s="1">
        <v>195864361</v>
      </c>
      <c r="G44" s="1">
        <v>187820242</v>
      </c>
      <c r="H44" s="1">
        <v>190616997</v>
      </c>
      <c r="I44" s="1">
        <v>170491196</v>
      </c>
      <c r="J44" s="1">
        <v>169244269</v>
      </c>
      <c r="K44" s="1">
        <v>183395646</v>
      </c>
      <c r="L44" s="1">
        <v>216379380</v>
      </c>
      <c r="M44" s="1">
        <v>207828725</v>
      </c>
      <c r="N44" s="1">
        <v>215689859</v>
      </c>
      <c r="O44" s="1">
        <v>263145918</v>
      </c>
      <c r="P44" s="1">
        <v>241239777</v>
      </c>
      <c r="Q44" s="1">
        <v>136591309</v>
      </c>
      <c r="R44" s="1">
        <v>233248979</v>
      </c>
      <c r="S44" s="1">
        <v>251143710</v>
      </c>
      <c r="T44" s="1">
        <v>255397731</v>
      </c>
      <c r="U44" s="1">
        <v>223869127</v>
      </c>
      <c r="V44" s="1">
        <v>240793905</v>
      </c>
      <c r="W44" s="1">
        <v>262776336</v>
      </c>
      <c r="X44" s="1">
        <v>319316991</v>
      </c>
      <c r="Y44" s="1">
        <v>304606276</v>
      </c>
      <c r="Z44" s="1">
        <v>328079714</v>
      </c>
      <c r="AA44" s="1">
        <v>330792184</v>
      </c>
      <c r="AB44" s="1">
        <v>274253681</v>
      </c>
      <c r="AC44" s="1">
        <v>168636846</v>
      </c>
      <c r="AD44" s="1">
        <v>279559955</v>
      </c>
      <c r="AE44" s="1">
        <v>259476202</v>
      </c>
      <c r="AF44" s="1">
        <v>267004131</v>
      </c>
      <c r="AG44" s="1">
        <v>222610302</v>
      </c>
      <c r="AH44" s="1">
        <v>230462722</v>
      </c>
      <c r="AI44" s="1">
        <v>242020360</v>
      </c>
      <c r="AJ44" s="1">
        <v>287376844</v>
      </c>
      <c r="AK44" s="1">
        <v>232996183</v>
      </c>
      <c r="AL44" s="1">
        <v>282612369</v>
      </c>
      <c r="AM44" s="1">
        <f t="shared" si="1"/>
        <v>216431202.5</v>
      </c>
    </row>
    <row r="45" spans="1:39">
      <c r="A45" s="1" t="s">
        <v>556</v>
      </c>
      <c r="B45" s="1" t="s">
        <v>557</v>
      </c>
      <c r="C45" s="1">
        <v>162204022</v>
      </c>
      <c r="D45" s="1">
        <v>176389933</v>
      </c>
      <c r="E45" s="1">
        <v>173437450</v>
      </c>
      <c r="F45" s="1">
        <v>194602031</v>
      </c>
      <c r="G45" s="1">
        <v>196925489</v>
      </c>
      <c r="H45" s="1">
        <v>184954344</v>
      </c>
      <c r="I45" s="1">
        <v>181839182</v>
      </c>
      <c r="J45" s="1">
        <v>165349782</v>
      </c>
      <c r="K45" s="1">
        <v>175090828</v>
      </c>
      <c r="L45" s="1">
        <v>209081051</v>
      </c>
      <c r="M45" s="1">
        <v>195653410</v>
      </c>
      <c r="N45" s="1">
        <v>194757696</v>
      </c>
      <c r="O45" s="1">
        <v>217390079</v>
      </c>
      <c r="P45" s="1">
        <v>217515415</v>
      </c>
      <c r="Q45" s="1">
        <v>211277804</v>
      </c>
      <c r="R45" s="1">
        <v>227591673</v>
      </c>
      <c r="S45" s="1">
        <v>234240108</v>
      </c>
      <c r="T45" s="1">
        <v>231118262</v>
      </c>
      <c r="U45" s="1">
        <v>223833433</v>
      </c>
      <c r="V45" s="1">
        <v>201088607</v>
      </c>
      <c r="W45" s="1">
        <v>200470749</v>
      </c>
      <c r="X45" s="1">
        <v>247787355</v>
      </c>
      <c r="Y45" s="1">
        <v>222884997</v>
      </c>
      <c r="Z45" s="1">
        <v>239387332</v>
      </c>
      <c r="AA45" s="1">
        <v>254170027</v>
      </c>
      <c r="AB45" s="1">
        <v>236493157</v>
      </c>
      <c r="AC45" s="1">
        <v>249208994</v>
      </c>
      <c r="AD45" s="1">
        <v>268705593</v>
      </c>
      <c r="AE45" s="1">
        <v>277054907</v>
      </c>
      <c r="AF45" s="1">
        <v>268884242</v>
      </c>
      <c r="AG45" s="1">
        <v>259289917</v>
      </c>
      <c r="AH45" s="1">
        <v>247490843</v>
      </c>
      <c r="AI45" s="1">
        <v>245737955</v>
      </c>
      <c r="AJ45" s="1">
        <v>280827174</v>
      </c>
      <c r="AK45" s="1">
        <v>242418128</v>
      </c>
      <c r="AL45" s="1">
        <v>276845228</v>
      </c>
      <c r="AM45" s="1">
        <f t="shared" si="1"/>
        <v>208574961.75</v>
      </c>
    </row>
    <row r="46" spans="1:39">
      <c r="A46" s="1" t="s">
        <v>558</v>
      </c>
      <c r="B46" s="1" t="s">
        <v>559</v>
      </c>
      <c r="C46" s="1">
        <v>188135120</v>
      </c>
      <c r="D46" s="1">
        <v>200299176</v>
      </c>
      <c r="E46" s="1">
        <v>145428647</v>
      </c>
      <c r="F46" s="1">
        <v>219266028</v>
      </c>
      <c r="G46" s="1">
        <v>244692347</v>
      </c>
      <c r="H46" s="1">
        <v>242814621</v>
      </c>
      <c r="I46" s="1">
        <v>208321186</v>
      </c>
      <c r="J46" s="1">
        <v>188844092</v>
      </c>
      <c r="K46" s="1">
        <v>197890772</v>
      </c>
      <c r="L46" s="1">
        <v>220085677</v>
      </c>
      <c r="M46" s="1">
        <v>194972474</v>
      </c>
      <c r="N46" s="1">
        <v>171566881</v>
      </c>
      <c r="O46" s="1">
        <v>207454469</v>
      </c>
      <c r="P46" s="1">
        <v>183039611</v>
      </c>
      <c r="Q46" s="1">
        <v>152319037</v>
      </c>
      <c r="R46" s="1">
        <v>216394061</v>
      </c>
      <c r="S46" s="1">
        <v>245042723</v>
      </c>
      <c r="T46" s="1">
        <v>257475159</v>
      </c>
      <c r="U46" s="1">
        <v>211396680</v>
      </c>
      <c r="V46" s="1">
        <v>203455306</v>
      </c>
      <c r="W46" s="1">
        <v>192124188</v>
      </c>
      <c r="X46" s="1">
        <v>206455885</v>
      </c>
      <c r="Y46" s="1">
        <v>176154720</v>
      </c>
      <c r="Z46" s="1">
        <v>199243026</v>
      </c>
      <c r="AA46" s="1">
        <v>223251794</v>
      </c>
      <c r="AB46" s="1">
        <v>196431533</v>
      </c>
      <c r="AC46" s="1">
        <v>179583200</v>
      </c>
      <c r="AD46" s="1">
        <v>260107907</v>
      </c>
      <c r="AE46" s="1">
        <v>279830471</v>
      </c>
      <c r="AF46" s="1">
        <v>273786105</v>
      </c>
      <c r="AG46" s="1">
        <v>221776191</v>
      </c>
      <c r="AH46" s="1">
        <v>213021773</v>
      </c>
      <c r="AI46" s="1">
        <v>213566030</v>
      </c>
      <c r="AJ46" s="1">
        <v>246960031</v>
      </c>
      <c r="AK46" s="1">
        <v>191031520</v>
      </c>
      <c r="AL46" s="1">
        <v>194578124</v>
      </c>
      <c r="AM46" s="1">
        <f t="shared" si="1"/>
        <v>203873469.66666666</v>
      </c>
    </row>
    <row r="47" spans="1:39">
      <c r="A47" s="1" t="s">
        <v>560</v>
      </c>
      <c r="B47" s="1" t="s">
        <v>561</v>
      </c>
      <c r="C47" s="1">
        <v>189594991</v>
      </c>
      <c r="D47" s="1">
        <v>185180589</v>
      </c>
      <c r="E47" s="1">
        <v>154194412</v>
      </c>
      <c r="F47" s="1">
        <v>189203398</v>
      </c>
      <c r="G47" s="1">
        <v>200290072</v>
      </c>
      <c r="H47" s="1">
        <v>194093692</v>
      </c>
      <c r="I47" s="1">
        <v>177918369</v>
      </c>
      <c r="J47" s="1">
        <v>175454771</v>
      </c>
      <c r="K47" s="1">
        <v>181064976</v>
      </c>
      <c r="L47" s="1">
        <v>202732689</v>
      </c>
      <c r="M47" s="1">
        <v>185600439</v>
      </c>
      <c r="N47" s="1">
        <v>180478475</v>
      </c>
      <c r="O47" s="1">
        <v>212420138</v>
      </c>
      <c r="P47" s="1">
        <v>195848908</v>
      </c>
      <c r="Q47" s="1">
        <v>177591156</v>
      </c>
      <c r="R47" s="1">
        <v>217363188</v>
      </c>
      <c r="S47" s="1">
        <v>216438517</v>
      </c>
      <c r="T47" s="1">
        <v>221021525</v>
      </c>
      <c r="U47" s="1">
        <v>210613145</v>
      </c>
      <c r="V47" s="1">
        <v>209757045</v>
      </c>
      <c r="W47" s="1">
        <v>214565080</v>
      </c>
      <c r="X47" s="1">
        <v>250896368</v>
      </c>
      <c r="Y47" s="1">
        <v>226863945</v>
      </c>
      <c r="Z47" s="1">
        <v>238883412</v>
      </c>
      <c r="AA47" s="1">
        <v>249424861</v>
      </c>
      <c r="AB47" s="1">
        <v>239480302</v>
      </c>
      <c r="AC47" s="1">
        <v>222142938</v>
      </c>
      <c r="AD47" s="1">
        <v>255958784</v>
      </c>
      <c r="AE47" s="1">
        <v>263142082</v>
      </c>
      <c r="AF47" s="1">
        <v>257655770</v>
      </c>
      <c r="AG47" s="1">
        <v>231451054</v>
      </c>
      <c r="AH47" s="1">
        <v>241128512</v>
      </c>
      <c r="AI47" s="1">
        <v>227320434</v>
      </c>
      <c r="AJ47" s="1">
        <v>265426410</v>
      </c>
      <c r="AK47" s="1">
        <v>222761991</v>
      </c>
      <c r="AL47" s="1">
        <v>229350359</v>
      </c>
      <c r="AM47" s="1">
        <f t="shared" si="1"/>
        <v>198052327.25</v>
      </c>
    </row>
    <row r="48" spans="1:39">
      <c r="A48" s="1" t="s">
        <v>562</v>
      </c>
      <c r="B48" s="1" t="s">
        <v>563</v>
      </c>
      <c r="C48" s="1">
        <v>189252920</v>
      </c>
      <c r="D48" s="1">
        <v>192928419</v>
      </c>
      <c r="E48" s="1">
        <v>187331001</v>
      </c>
      <c r="F48" s="1">
        <v>197821979</v>
      </c>
      <c r="G48" s="1">
        <v>210097955</v>
      </c>
      <c r="H48" s="1">
        <v>192718927</v>
      </c>
      <c r="I48" s="1">
        <v>184262588</v>
      </c>
      <c r="J48" s="1">
        <v>155033560</v>
      </c>
      <c r="K48" s="1">
        <v>171225250</v>
      </c>
      <c r="L48" s="1">
        <v>197889544</v>
      </c>
      <c r="M48" s="1">
        <v>185641927</v>
      </c>
      <c r="N48" s="1">
        <v>179304836</v>
      </c>
      <c r="O48" s="1">
        <v>203270169</v>
      </c>
      <c r="P48" s="1">
        <v>188159300</v>
      </c>
      <c r="Q48" s="1">
        <v>192213279</v>
      </c>
      <c r="R48" s="1">
        <v>210988323</v>
      </c>
      <c r="S48" s="1">
        <v>216067621</v>
      </c>
      <c r="T48" s="1">
        <v>217246167</v>
      </c>
      <c r="U48" s="1">
        <v>202531329</v>
      </c>
      <c r="V48" s="1">
        <v>189440996</v>
      </c>
      <c r="W48" s="1">
        <v>192398146</v>
      </c>
      <c r="X48" s="1">
        <v>235955473</v>
      </c>
      <c r="Y48" s="1">
        <v>216527922</v>
      </c>
      <c r="Z48" s="1">
        <v>223744107</v>
      </c>
      <c r="AA48" s="1">
        <v>232767292</v>
      </c>
      <c r="AB48" s="1">
        <v>211153472</v>
      </c>
      <c r="AC48" s="1">
        <v>219484694</v>
      </c>
      <c r="AD48" s="1">
        <v>242254116</v>
      </c>
      <c r="AE48" s="1">
        <v>240948951</v>
      </c>
      <c r="AF48" s="1">
        <v>246594145</v>
      </c>
      <c r="AG48" s="1">
        <v>226560266</v>
      </c>
      <c r="AH48" s="1">
        <v>218874862</v>
      </c>
      <c r="AI48" s="1">
        <v>228129153</v>
      </c>
      <c r="AJ48" s="1">
        <v>257201603</v>
      </c>
      <c r="AK48" s="1">
        <v>234075565</v>
      </c>
      <c r="AL48" s="1">
        <v>255031232</v>
      </c>
      <c r="AM48" s="1">
        <f t="shared" si="1"/>
        <v>193297608.75</v>
      </c>
    </row>
    <row r="49" spans="1:39">
      <c r="A49" s="1" t="s">
        <v>564</v>
      </c>
      <c r="B49" s="1" t="s">
        <v>565</v>
      </c>
      <c r="C49" s="1">
        <v>79471611</v>
      </c>
      <c r="D49" s="1">
        <v>94480756</v>
      </c>
      <c r="E49" s="1">
        <v>103244433</v>
      </c>
      <c r="F49" s="1">
        <v>65862413</v>
      </c>
      <c r="G49" s="1">
        <v>31905498</v>
      </c>
      <c r="H49" s="1">
        <v>34088483</v>
      </c>
      <c r="I49" s="1">
        <v>80717241</v>
      </c>
      <c r="J49" s="1">
        <v>197381157</v>
      </c>
      <c r="K49" s="1">
        <v>65936752</v>
      </c>
      <c r="L49" s="1">
        <v>55931247</v>
      </c>
      <c r="M49" s="1">
        <v>97793287</v>
      </c>
      <c r="N49" s="1">
        <v>31969156</v>
      </c>
      <c r="O49" s="1">
        <v>41912419</v>
      </c>
      <c r="P49" s="1">
        <v>120235409</v>
      </c>
      <c r="Q49" s="1">
        <v>104306748</v>
      </c>
      <c r="R49" s="1">
        <v>236616872</v>
      </c>
      <c r="S49" s="1">
        <v>299100022</v>
      </c>
      <c r="T49" s="1">
        <v>439375361</v>
      </c>
      <c r="U49" s="1">
        <v>580591978</v>
      </c>
      <c r="V49" s="1">
        <v>712982737</v>
      </c>
      <c r="W49" s="1">
        <v>480851319</v>
      </c>
      <c r="X49" s="1">
        <v>339384058</v>
      </c>
      <c r="Y49" s="1">
        <v>853388204</v>
      </c>
      <c r="Z49" s="1">
        <v>608081982</v>
      </c>
      <c r="AA49" s="1">
        <v>309712288</v>
      </c>
      <c r="AB49" s="1">
        <v>642637320</v>
      </c>
      <c r="AC49" s="1">
        <v>1206603101</v>
      </c>
      <c r="AD49" s="1">
        <v>1177771409</v>
      </c>
      <c r="AE49" s="1">
        <v>1569518286</v>
      </c>
      <c r="AF49" s="1">
        <v>1058537513</v>
      </c>
      <c r="AG49" s="1">
        <v>1960148799</v>
      </c>
      <c r="AH49" s="1">
        <v>2108932753</v>
      </c>
      <c r="AI49" s="1">
        <v>1916349019</v>
      </c>
      <c r="AJ49" s="1">
        <v>1243099555</v>
      </c>
      <c r="AK49" s="1">
        <v>464729833</v>
      </c>
      <c r="AL49" s="1">
        <v>774711523</v>
      </c>
      <c r="AM49" s="1">
        <f t="shared" si="1"/>
        <v>189262534</v>
      </c>
    </row>
    <row r="50" spans="1:39">
      <c r="A50" s="1" t="s">
        <v>566</v>
      </c>
      <c r="B50" s="1" t="s">
        <v>567</v>
      </c>
      <c r="C50" s="1">
        <v>176334909</v>
      </c>
      <c r="D50" s="1">
        <v>174464946</v>
      </c>
      <c r="E50" s="1">
        <v>132867265</v>
      </c>
      <c r="F50" s="1">
        <v>193275111</v>
      </c>
      <c r="G50" s="1">
        <v>186496976</v>
      </c>
      <c r="H50" s="1">
        <v>190389453</v>
      </c>
      <c r="I50" s="1">
        <v>189437478</v>
      </c>
      <c r="J50" s="1">
        <v>159337880</v>
      </c>
      <c r="K50" s="1">
        <v>184078534</v>
      </c>
      <c r="L50" s="1">
        <v>200867635</v>
      </c>
      <c r="M50" s="1">
        <v>189585663</v>
      </c>
      <c r="N50" s="1">
        <v>180118666</v>
      </c>
      <c r="O50" s="1">
        <v>206278484</v>
      </c>
      <c r="P50" s="1">
        <v>188831433</v>
      </c>
      <c r="Q50" s="1">
        <v>154085565</v>
      </c>
      <c r="R50" s="1">
        <v>189133064</v>
      </c>
      <c r="S50" s="1">
        <v>195247087</v>
      </c>
      <c r="T50" s="1">
        <v>211440947</v>
      </c>
      <c r="U50" s="1">
        <v>188921245</v>
      </c>
      <c r="V50" s="1">
        <v>185375443</v>
      </c>
      <c r="W50" s="1">
        <v>198156619</v>
      </c>
      <c r="X50" s="1">
        <v>235765504</v>
      </c>
      <c r="Y50" s="1">
        <v>197228771</v>
      </c>
      <c r="Z50" s="1">
        <v>211693468</v>
      </c>
      <c r="AA50" s="1">
        <v>217107877</v>
      </c>
      <c r="AB50" s="1">
        <v>195511699</v>
      </c>
      <c r="AC50" s="1">
        <v>171162482</v>
      </c>
      <c r="AD50" s="1">
        <v>207160449</v>
      </c>
      <c r="AE50" s="1">
        <v>213286649</v>
      </c>
      <c r="AF50" s="1">
        <v>221137837</v>
      </c>
      <c r="AG50" s="1">
        <v>191914094</v>
      </c>
      <c r="AH50" s="1">
        <v>209130771</v>
      </c>
      <c r="AI50" s="1">
        <v>211455871</v>
      </c>
      <c r="AJ50" s="1">
        <v>247116722</v>
      </c>
      <c r="AK50" s="1">
        <v>208862606</v>
      </c>
      <c r="AL50" s="1">
        <v>222122017</v>
      </c>
      <c r="AM50" s="1">
        <f t="shared" si="1"/>
        <v>187327183.58333334</v>
      </c>
    </row>
    <row r="51" spans="1:39">
      <c r="A51" s="1" t="s">
        <v>568</v>
      </c>
      <c r="B51" s="1" t="s">
        <v>569</v>
      </c>
      <c r="C51" s="1">
        <v>126761980</v>
      </c>
      <c r="D51" s="1">
        <v>133950596</v>
      </c>
      <c r="E51" s="1">
        <v>281817561</v>
      </c>
      <c r="F51" s="1">
        <v>55984101</v>
      </c>
      <c r="G51" s="1">
        <v>75998630</v>
      </c>
      <c r="H51" s="1">
        <v>74986934</v>
      </c>
      <c r="I51" s="1">
        <v>75573836</v>
      </c>
      <c r="J51" s="1">
        <v>81702188</v>
      </c>
      <c r="K51" s="1">
        <v>913245917</v>
      </c>
      <c r="L51" s="1">
        <v>116925934</v>
      </c>
      <c r="M51" s="1">
        <v>149143357</v>
      </c>
      <c r="N51" s="1">
        <v>135245272</v>
      </c>
      <c r="O51" s="1">
        <v>117554564</v>
      </c>
      <c r="P51" s="1">
        <v>196059483</v>
      </c>
      <c r="Q51" s="1">
        <v>86485953</v>
      </c>
      <c r="R51" s="1">
        <v>87680960</v>
      </c>
      <c r="S51" s="1">
        <v>97512769</v>
      </c>
      <c r="T51" s="1">
        <v>147491340</v>
      </c>
      <c r="U51" s="1">
        <v>117557818</v>
      </c>
      <c r="V51" s="1">
        <v>1448873808</v>
      </c>
      <c r="W51" s="1">
        <v>158522248</v>
      </c>
      <c r="X51" s="1">
        <v>102904501</v>
      </c>
      <c r="Y51" s="1">
        <v>976467762</v>
      </c>
      <c r="Z51" s="1">
        <v>133333826</v>
      </c>
      <c r="AA51" s="1">
        <v>167392609</v>
      </c>
      <c r="AB51" s="1">
        <v>152012794</v>
      </c>
      <c r="AC51" s="1">
        <v>141209426</v>
      </c>
      <c r="AD51" s="1">
        <v>113440988</v>
      </c>
      <c r="AE51" s="1">
        <v>1221449533</v>
      </c>
      <c r="AF51" s="1">
        <v>147776503</v>
      </c>
      <c r="AG51" s="1">
        <v>175160157</v>
      </c>
      <c r="AH51" s="1">
        <v>114526014</v>
      </c>
      <c r="AI51" s="1">
        <v>99592608</v>
      </c>
      <c r="AJ51" s="1">
        <v>200187181</v>
      </c>
      <c r="AK51" s="1">
        <v>156099281</v>
      </c>
      <c r="AL51" s="1">
        <v>1130818073</v>
      </c>
      <c r="AM51" s="1">
        <f t="shared" si="1"/>
        <v>187217129.58333334</v>
      </c>
    </row>
    <row r="52" spans="1:39">
      <c r="A52" s="1" t="s">
        <v>570</v>
      </c>
      <c r="B52" s="1" t="s">
        <v>571</v>
      </c>
      <c r="C52" s="1">
        <v>163702158</v>
      </c>
      <c r="D52" s="1">
        <v>183809429</v>
      </c>
      <c r="E52" s="1">
        <v>127472402</v>
      </c>
      <c r="F52" s="1">
        <v>193171674</v>
      </c>
      <c r="G52" s="1">
        <v>166563587</v>
      </c>
      <c r="H52" s="1">
        <v>181328066</v>
      </c>
      <c r="I52" s="1">
        <v>196965851</v>
      </c>
      <c r="J52" s="1">
        <v>127709105</v>
      </c>
      <c r="K52" s="1">
        <v>143392989</v>
      </c>
      <c r="L52" s="1">
        <v>193448101</v>
      </c>
      <c r="M52" s="1">
        <v>157171790</v>
      </c>
      <c r="N52" s="1">
        <v>130052536</v>
      </c>
      <c r="O52" s="1">
        <v>162159653</v>
      </c>
      <c r="P52" s="1">
        <v>144484306</v>
      </c>
      <c r="Q52" s="1">
        <v>137771954</v>
      </c>
      <c r="R52" s="1">
        <v>172006714</v>
      </c>
      <c r="S52" s="1">
        <v>145518936</v>
      </c>
      <c r="T52" s="1">
        <v>175128951</v>
      </c>
      <c r="U52" s="1">
        <v>202153213</v>
      </c>
      <c r="V52" s="1">
        <v>134358378</v>
      </c>
      <c r="W52" s="1">
        <v>134920100</v>
      </c>
      <c r="X52" s="1">
        <v>183979386</v>
      </c>
      <c r="Y52" s="1">
        <v>140180119</v>
      </c>
      <c r="Z52" s="1">
        <v>146276648</v>
      </c>
      <c r="AA52" s="1">
        <v>203405009</v>
      </c>
      <c r="AB52" s="1">
        <v>145037094</v>
      </c>
      <c r="AC52" s="1">
        <v>170357450</v>
      </c>
      <c r="AD52" s="1">
        <v>215851888</v>
      </c>
      <c r="AE52" s="1">
        <v>166453703</v>
      </c>
      <c r="AF52" s="1">
        <v>186887039</v>
      </c>
      <c r="AG52" s="1">
        <v>230264217</v>
      </c>
      <c r="AH52" s="1">
        <v>142126162</v>
      </c>
      <c r="AI52" s="1">
        <v>162002812</v>
      </c>
      <c r="AJ52" s="1">
        <v>220390524</v>
      </c>
      <c r="AK52" s="1">
        <v>129400159</v>
      </c>
      <c r="AL52" s="1">
        <v>154314772</v>
      </c>
      <c r="AM52" s="1">
        <f t="shared" si="1"/>
        <v>157583187.33333334</v>
      </c>
    </row>
    <row r="53" spans="1:39">
      <c r="A53" s="1" t="s">
        <v>572</v>
      </c>
      <c r="B53" s="1" t="s">
        <v>573</v>
      </c>
      <c r="C53" s="1">
        <v>138980604</v>
      </c>
      <c r="D53" s="1">
        <v>118204059</v>
      </c>
      <c r="E53" s="1">
        <v>74826618</v>
      </c>
      <c r="F53" s="1">
        <v>82649980</v>
      </c>
      <c r="G53" s="1">
        <v>96125523</v>
      </c>
      <c r="H53" s="1">
        <v>97204134</v>
      </c>
      <c r="I53" s="1">
        <v>126380591</v>
      </c>
      <c r="J53" s="1">
        <v>106836045</v>
      </c>
      <c r="K53" s="1">
        <v>120632266</v>
      </c>
      <c r="L53" s="1">
        <v>170587578</v>
      </c>
      <c r="M53" s="1">
        <v>154066517</v>
      </c>
      <c r="N53" s="1">
        <v>159266567</v>
      </c>
      <c r="O53" s="1">
        <v>140971475</v>
      </c>
      <c r="P53" s="1">
        <v>133825457</v>
      </c>
      <c r="Q53" s="1">
        <v>124199253</v>
      </c>
      <c r="R53" s="1">
        <v>125723417</v>
      </c>
      <c r="S53" s="1">
        <v>149076814</v>
      </c>
      <c r="T53" s="1">
        <v>190956756</v>
      </c>
      <c r="U53" s="1">
        <v>181903834</v>
      </c>
      <c r="V53" s="1">
        <v>189294687</v>
      </c>
      <c r="W53" s="1">
        <v>194080910</v>
      </c>
      <c r="X53" s="1">
        <v>260598596</v>
      </c>
      <c r="Y53" s="1">
        <v>224453929</v>
      </c>
      <c r="Z53" s="1">
        <v>230044273</v>
      </c>
      <c r="AA53" s="1">
        <v>254398167</v>
      </c>
      <c r="AB53" s="1">
        <v>177346562</v>
      </c>
      <c r="AC53" s="1">
        <v>223815737</v>
      </c>
      <c r="AD53" s="1">
        <v>240745434</v>
      </c>
      <c r="AE53" s="1">
        <v>198454689</v>
      </c>
      <c r="AF53" s="1">
        <v>201020345</v>
      </c>
      <c r="AG53" s="1">
        <v>229822163</v>
      </c>
      <c r="AH53" s="1">
        <v>209393809</v>
      </c>
      <c r="AI53" s="1">
        <v>192044108</v>
      </c>
      <c r="AJ53" s="1">
        <v>200140172</v>
      </c>
      <c r="AK53" s="1">
        <v>184595495</v>
      </c>
      <c r="AL53" s="1">
        <v>186244871</v>
      </c>
      <c r="AM53" s="1">
        <f t="shared" si="1"/>
        <v>146503831.58333334</v>
      </c>
    </row>
    <row r="54" spans="1:39">
      <c r="A54" s="1" t="s">
        <v>574</v>
      </c>
      <c r="B54" s="1" t="s">
        <v>575</v>
      </c>
      <c r="C54" s="1">
        <v>89238818</v>
      </c>
      <c r="D54" s="1">
        <v>114318645</v>
      </c>
      <c r="E54" s="1">
        <v>80059394</v>
      </c>
      <c r="F54" s="1">
        <v>97243774</v>
      </c>
      <c r="G54" s="1">
        <v>128090151</v>
      </c>
      <c r="H54" s="1">
        <v>130165867</v>
      </c>
      <c r="I54" s="1">
        <v>135183722</v>
      </c>
      <c r="J54" s="1">
        <v>99940358</v>
      </c>
      <c r="K54" s="1">
        <v>100090286</v>
      </c>
      <c r="L54" s="1">
        <v>109917543</v>
      </c>
      <c r="M54" s="1">
        <v>95720875</v>
      </c>
      <c r="N54" s="1">
        <v>92627184</v>
      </c>
      <c r="O54" s="1">
        <v>116740812</v>
      </c>
      <c r="P54" s="1">
        <v>115900353</v>
      </c>
      <c r="Q54" s="1">
        <v>128043532</v>
      </c>
      <c r="R54" s="1">
        <v>124795147</v>
      </c>
      <c r="S54" s="1">
        <v>129477415</v>
      </c>
      <c r="T54" s="1">
        <v>136791730</v>
      </c>
      <c r="U54" s="1">
        <v>160389334</v>
      </c>
      <c r="V54" s="1">
        <v>129823234</v>
      </c>
      <c r="W54" s="1">
        <v>108489787</v>
      </c>
      <c r="X54" s="1">
        <v>114490312</v>
      </c>
      <c r="Y54" s="1">
        <v>97711843</v>
      </c>
      <c r="Z54" s="1">
        <v>117181713</v>
      </c>
      <c r="AA54" s="1">
        <v>122780076</v>
      </c>
      <c r="AB54" s="1">
        <v>109453241</v>
      </c>
      <c r="AC54" s="1">
        <v>109440591</v>
      </c>
      <c r="AD54" s="1">
        <v>116311946</v>
      </c>
      <c r="AE54" s="1">
        <v>140987356</v>
      </c>
      <c r="AF54" s="1">
        <v>135530893</v>
      </c>
      <c r="AG54" s="1">
        <v>146065066</v>
      </c>
      <c r="AH54" s="1">
        <v>108187969</v>
      </c>
      <c r="AI54" s="1">
        <v>96250533</v>
      </c>
      <c r="AJ54" s="1">
        <v>115545435</v>
      </c>
      <c r="AK54" s="1">
        <v>97260650</v>
      </c>
      <c r="AL54" s="1">
        <v>106540942</v>
      </c>
      <c r="AM54" s="1">
        <f t="shared" si="1"/>
        <v>117536214.08333333</v>
      </c>
    </row>
    <row r="55" spans="1:39">
      <c r="A55" s="1" t="s">
        <v>576</v>
      </c>
      <c r="B55" s="1" t="s">
        <v>577</v>
      </c>
      <c r="C55" s="1">
        <v>103687756</v>
      </c>
      <c r="D55" s="1">
        <v>89503112</v>
      </c>
      <c r="E55" s="1">
        <v>85172053</v>
      </c>
      <c r="F55" s="1">
        <v>108987304</v>
      </c>
      <c r="G55" s="1">
        <v>121097627</v>
      </c>
      <c r="H55" s="1">
        <v>107627467</v>
      </c>
      <c r="I55" s="1">
        <v>119221259</v>
      </c>
      <c r="J55" s="1">
        <v>99591714</v>
      </c>
      <c r="K55" s="1">
        <v>90137086</v>
      </c>
      <c r="L55" s="1">
        <v>118957317</v>
      </c>
      <c r="M55" s="1">
        <v>102854629</v>
      </c>
      <c r="N55" s="1">
        <v>103928601</v>
      </c>
      <c r="O55" s="1">
        <v>122860096</v>
      </c>
      <c r="P55" s="1">
        <v>104346953</v>
      </c>
      <c r="Q55" s="1">
        <v>120318425</v>
      </c>
      <c r="R55" s="1">
        <v>126061749</v>
      </c>
      <c r="S55" s="1">
        <v>134632264</v>
      </c>
      <c r="T55" s="1">
        <v>131239090</v>
      </c>
      <c r="U55" s="1">
        <v>136724152</v>
      </c>
      <c r="V55" s="1">
        <v>126215594</v>
      </c>
      <c r="W55" s="1">
        <v>104386182</v>
      </c>
      <c r="X55" s="1">
        <v>118194146</v>
      </c>
      <c r="Y55" s="1">
        <v>99678740</v>
      </c>
      <c r="Z55" s="1">
        <v>121634577</v>
      </c>
      <c r="AA55" s="1">
        <v>129718917</v>
      </c>
      <c r="AB55" s="1">
        <v>102250147</v>
      </c>
      <c r="AC55" s="1">
        <v>116302192</v>
      </c>
      <c r="AD55" s="1">
        <v>136542022</v>
      </c>
      <c r="AE55" s="1">
        <v>136707892</v>
      </c>
      <c r="AF55" s="1">
        <v>144857768</v>
      </c>
      <c r="AG55" s="1">
        <v>134805780</v>
      </c>
      <c r="AH55" s="1">
        <v>125657527</v>
      </c>
      <c r="AI55" s="1">
        <v>118757326</v>
      </c>
      <c r="AJ55" s="1">
        <v>139931452</v>
      </c>
      <c r="AK55" s="1">
        <v>110277670</v>
      </c>
      <c r="AL55" s="1">
        <v>126354591</v>
      </c>
      <c r="AM55" s="1">
        <f t="shared" si="1"/>
        <v>115971006.33333333</v>
      </c>
    </row>
    <row r="56" spans="1:39">
      <c r="A56" s="1" t="s">
        <v>578</v>
      </c>
      <c r="B56" s="1" t="s">
        <v>579</v>
      </c>
      <c r="C56" s="1">
        <v>46867573</v>
      </c>
      <c r="D56" s="1">
        <v>76058131</v>
      </c>
      <c r="E56" s="1">
        <v>38639328</v>
      </c>
      <c r="F56" s="1">
        <v>51854169</v>
      </c>
      <c r="G56" s="1">
        <v>57142860</v>
      </c>
      <c r="H56" s="1">
        <v>71022952</v>
      </c>
      <c r="I56" s="1">
        <v>94112140</v>
      </c>
      <c r="J56" s="1">
        <v>69509717</v>
      </c>
      <c r="K56" s="1">
        <v>59246124</v>
      </c>
      <c r="L56" s="1">
        <v>149325941</v>
      </c>
      <c r="M56" s="1">
        <v>74245349</v>
      </c>
      <c r="N56" s="1">
        <v>90308874</v>
      </c>
      <c r="O56" s="1">
        <v>73864440</v>
      </c>
      <c r="P56" s="1">
        <v>121244731</v>
      </c>
      <c r="Q56" s="1">
        <v>75543778</v>
      </c>
      <c r="R56" s="1">
        <v>159303431</v>
      </c>
      <c r="S56" s="1">
        <v>78318472</v>
      </c>
      <c r="T56" s="1">
        <v>137291319</v>
      </c>
      <c r="U56" s="1">
        <v>98498721</v>
      </c>
      <c r="V56" s="1">
        <v>84971702</v>
      </c>
      <c r="W56" s="1">
        <v>96002147</v>
      </c>
      <c r="X56" s="1">
        <v>122405250</v>
      </c>
      <c r="Y56" s="1">
        <v>84101549</v>
      </c>
      <c r="Z56" s="1">
        <v>111171995</v>
      </c>
      <c r="AA56" s="1">
        <v>118808225</v>
      </c>
      <c r="AB56" s="1">
        <v>87008125</v>
      </c>
      <c r="AC56" s="1">
        <v>112990869</v>
      </c>
      <c r="AD56" s="1">
        <v>107373607</v>
      </c>
      <c r="AE56" s="1">
        <v>118005869</v>
      </c>
      <c r="AF56" s="1">
        <v>106711438</v>
      </c>
      <c r="AG56" s="1">
        <v>163899416</v>
      </c>
      <c r="AH56" s="1">
        <v>125087032</v>
      </c>
      <c r="AI56" s="1">
        <v>174691020</v>
      </c>
      <c r="AJ56" s="1">
        <v>99064218</v>
      </c>
      <c r="AK56" s="1">
        <v>82823452</v>
      </c>
      <c r="AL56" s="1">
        <v>88639038</v>
      </c>
      <c r="AM56" s="1">
        <f t="shared" si="1"/>
        <v>98891741.416666672</v>
      </c>
    </row>
    <row r="57" spans="1:39">
      <c r="A57" s="1" t="s">
        <v>580</v>
      </c>
      <c r="B57" s="1" t="s">
        <v>581</v>
      </c>
      <c r="C57" s="1">
        <v>79228962</v>
      </c>
      <c r="D57" s="1">
        <v>72195078</v>
      </c>
      <c r="E57" s="1">
        <v>79665482</v>
      </c>
      <c r="F57" s="1">
        <v>102398974</v>
      </c>
      <c r="G57" s="1">
        <v>95657444</v>
      </c>
      <c r="H57" s="1">
        <v>88916385</v>
      </c>
      <c r="I57" s="1">
        <v>144189528</v>
      </c>
      <c r="J57" s="1">
        <v>79356262</v>
      </c>
      <c r="K57" s="1">
        <v>78353771</v>
      </c>
      <c r="L57" s="1">
        <v>87809313</v>
      </c>
      <c r="M57" s="1">
        <v>82574194</v>
      </c>
      <c r="N57" s="1">
        <v>82105622</v>
      </c>
      <c r="O57" s="1">
        <v>102529366</v>
      </c>
      <c r="P57" s="1">
        <v>87221051</v>
      </c>
      <c r="Q57" s="1">
        <v>80651562</v>
      </c>
      <c r="R57" s="1">
        <v>88506626</v>
      </c>
      <c r="S57" s="1">
        <v>101320466</v>
      </c>
      <c r="T57" s="1">
        <v>105451459</v>
      </c>
      <c r="U57" s="1">
        <v>126614363</v>
      </c>
      <c r="V57" s="1">
        <v>95159496</v>
      </c>
      <c r="W57" s="1">
        <v>80780959</v>
      </c>
      <c r="X57" s="1">
        <v>92896108</v>
      </c>
      <c r="Y57" s="1">
        <v>87309278</v>
      </c>
      <c r="Z57" s="1">
        <v>81196286</v>
      </c>
      <c r="AA57" s="1">
        <v>99997897</v>
      </c>
      <c r="AB57" s="1">
        <v>86634903</v>
      </c>
      <c r="AC57" s="1">
        <v>92026080</v>
      </c>
      <c r="AD57" s="1">
        <v>96121589</v>
      </c>
      <c r="AE57" s="1">
        <v>97545671</v>
      </c>
      <c r="AF57" s="1">
        <v>105064331</v>
      </c>
      <c r="AG57" s="1">
        <v>133256267</v>
      </c>
      <c r="AH57" s="1">
        <v>84189654</v>
      </c>
      <c r="AI57" s="1">
        <v>119716255</v>
      </c>
      <c r="AJ57" s="1">
        <v>112892651</v>
      </c>
      <c r="AK57" s="1">
        <v>84371594</v>
      </c>
      <c r="AL57" s="1">
        <v>91905495</v>
      </c>
      <c r="AM57" s="1">
        <f t="shared" si="1"/>
        <v>91874504.583333328</v>
      </c>
    </row>
    <row r="58" spans="1:39">
      <c r="A58" s="1" t="s">
        <v>582</v>
      </c>
      <c r="B58" s="1" t="s">
        <v>583</v>
      </c>
      <c r="C58" s="1">
        <v>116314656</v>
      </c>
      <c r="D58" s="1">
        <v>114561272</v>
      </c>
      <c r="E58" s="1">
        <v>72898745</v>
      </c>
      <c r="F58" s="1">
        <v>96678199</v>
      </c>
      <c r="G58" s="1">
        <v>91084163</v>
      </c>
      <c r="H58" s="1">
        <v>76278937</v>
      </c>
      <c r="I58" s="1">
        <v>70417768</v>
      </c>
      <c r="J58" s="1">
        <v>77978988</v>
      </c>
      <c r="K58" s="1">
        <v>81618701</v>
      </c>
      <c r="L58" s="1">
        <v>105367843</v>
      </c>
      <c r="M58" s="1">
        <v>107031467</v>
      </c>
      <c r="N58" s="1">
        <v>98847623</v>
      </c>
      <c r="O58" s="1">
        <v>110402193</v>
      </c>
      <c r="P58" s="1">
        <v>96328615</v>
      </c>
      <c r="Q58" s="1">
        <v>68543501</v>
      </c>
      <c r="R58" s="1">
        <v>101755385</v>
      </c>
      <c r="S58" s="1">
        <v>94270745</v>
      </c>
      <c r="T58" s="1">
        <v>86169680</v>
      </c>
      <c r="U58" s="1">
        <v>72999492</v>
      </c>
      <c r="V58" s="1">
        <v>87171596</v>
      </c>
      <c r="W58" s="1">
        <v>99069375</v>
      </c>
      <c r="X58" s="1">
        <v>116490152</v>
      </c>
      <c r="Y58" s="1">
        <v>105477159</v>
      </c>
      <c r="Z58" s="1">
        <v>126526277</v>
      </c>
      <c r="AA58" s="1">
        <v>120886860</v>
      </c>
      <c r="AB58" s="1">
        <v>113296635</v>
      </c>
      <c r="AC58" s="1">
        <v>81457147</v>
      </c>
      <c r="AD58" s="1">
        <v>126662447</v>
      </c>
      <c r="AE58" s="1">
        <v>93178034</v>
      </c>
      <c r="AF58" s="1">
        <v>91696348</v>
      </c>
      <c r="AG58" s="1">
        <v>68703453</v>
      </c>
      <c r="AH58" s="1">
        <v>93560497</v>
      </c>
      <c r="AI58" s="1">
        <v>95501671</v>
      </c>
      <c r="AJ58" s="1">
        <v>130731252</v>
      </c>
      <c r="AK58" s="1">
        <v>131067972</v>
      </c>
      <c r="AL58" s="1">
        <v>126640667</v>
      </c>
      <c r="AM58" s="1">
        <f t="shared" si="1"/>
        <v>91776186.083333328</v>
      </c>
    </row>
    <row r="59" spans="1:39">
      <c r="A59" s="1" t="s">
        <v>584</v>
      </c>
      <c r="B59" s="1" t="s">
        <v>585</v>
      </c>
      <c r="C59" s="1">
        <v>66027087</v>
      </c>
      <c r="D59" s="1">
        <v>72048199</v>
      </c>
      <c r="E59" s="1">
        <v>60199732</v>
      </c>
      <c r="F59" s="1">
        <v>71012849</v>
      </c>
      <c r="G59" s="1">
        <v>86542231</v>
      </c>
      <c r="H59" s="1">
        <v>80702171</v>
      </c>
      <c r="I59" s="1">
        <v>94872992</v>
      </c>
      <c r="J59" s="1">
        <v>64071932</v>
      </c>
      <c r="K59" s="1">
        <v>74569920</v>
      </c>
      <c r="L59" s="1">
        <v>102254360</v>
      </c>
      <c r="M59" s="1">
        <v>92315823</v>
      </c>
      <c r="N59" s="1">
        <v>84039714</v>
      </c>
      <c r="O59" s="1">
        <v>111867186</v>
      </c>
      <c r="P59" s="1">
        <v>93765774</v>
      </c>
      <c r="Q59" s="1">
        <v>60672075</v>
      </c>
      <c r="R59" s="1">
        <v>106958577</v>
      </c>
      <c r="S59" s="1">
        <v>88938536</v>
      </c>
      <c r="T59" s="1">
        <v>92719872</v>
      </c>
      <c r="U59" s="1">
        <v>117415834</v>
      </c>
      <c r="V59" s="1">
        <v>80053896</v>
      </c>
      <c r="W59" s="1">
        <v>80011447</v>
      </c>
      <c r="X59" s="1">
        <v>98646257</v>
      </c>
      <c r="Y59" s="1">
        <v>95115113</v>
      </c>
      <c r="Z59" s="1">
        <v>86958434</v>
      </c>
      <c r="AA59" s="1">
        <v>97794879</v>
      </c>
      <c r="AB59" s="1">
        <v>88014743</v>
      </c>
      <c r="AC59" s="1">
        <v>77444220</v>
      </c>
      <c r="AD59" s="1">
        <v>100678219</v>
      </c>
      <c r="AE59" s="1">
        <v>110568699</v>
      </c>
      <c r="AF59" s="1">
        <v>120712957</v>
      </c>
      <c r="AG59" s="1">
        <v>115056360</v>
      </c>
      <c r="AH59" s="1">
        <v>98028795</v>
      </c>
      <c r="AI59" s="1">
        <v>96471681</v>
      </c>
      <c r="AJ59" s="1">
        <v>130779692</v>
      </c>
      <c r="AK59" s="1">
        <v>102353335</v>
      </c>
      <c r="AL59" s="1">
        <v>93062819</v>
      </c>
      <c r="AM59" s="1">
        <f t="shared" si="1"/>
        <v>90799133.583333328</v>
      </c>
    </row>
    <row r="60" spans="1:39">
      <c r="A60" s="1" t="s">
        <v>586</v>
      </c>
      <c r="B60" s="1" t="s">
        <v>587</v>
      </c>
      <c r="C60" s="1">
        <v>64720196</v>
      </c>
      <c r="D60" s="1">
        <v>62816970</v>
      </c>
      <c r="E60" s="1">
        <v>76684962</v>
      </c>
      <c r="F60" s="1">
        <v>68433197</v>
      </c>
      <c r="G60" s="1">
        <v>84217404</v>
      </c>
      <c r="H60" s="1">
        <v>82205056</v>
      </c>
      <c r="I60" s="1">
        <v>103327408</v>
      </c>
      <c r="J60" s="1">
        <v>74458452</v>
      </c>
      <c r="K60" s="1">
        <v>73074490</v>
      </c>
      <c r="L60" s="1">
        <v>89334260</v>
      </c>
      <c r="M60" s="1">
        <v>85290280</v>
      </c>
      <c r="N60" s="1">
        <v>84648737</v>
      </c>
      <c r="O60" s="1">
        <v>83957582</v>
      </c>
      <c r="P60" s="1">
        <v>82475958</v>
      </c>
      <c r="Q60" s="1">
        <v>75715063</v>
      </c>
      <c r="R60" s="1">
        <v>97908392</v>
      </c>
      <c r="S60" s="1">
        <v>95196473</v>
      </c>
      <c r="T60" s="1">
        <v>108938609</v>
      </c>
      <c r="U60" s="1">
        <v>99771521</v>
      </c>
      <c r="V60" s="1">
        <v>88795545</v>
      </c>
      <c r="W60" s="1">
        <v>81445682</v>
      </c>
      <c r="X60" s="1">
        <v>102097282</v>
      </c>
      <c r="Y60" s="1">
        <v>90895007</v>
      </c>
      <c r="Z60" s="1">
        <v>93236391</v>
      </c>
      <c r="AA60" s="1">
        <v>97708090</v>
      </c>
      <c r="AB60" s="1">
        <v>90730882</v>
      </c>
      <c r="AC60" s="1">
        <v>82435082</v>
      </c>
      <c r="AD60" s="1">
        <v>96018363</v>
      </c>
      <c r="AE60" s="1">
        <v>95595058</v>
      </c>
      <c r="AF60" s="1">
        <v>105853586</v>
      </c>
      <c r="AG60" s="1">
        <v>99385583</v>
      </c>
      <c r="AH60" s="1">
        <v>83286382</v>
      </c>
      <c r="AI60" s="1">
        <v>83290733</v>
      </c>
      <c r="AJ60" s="1">
        <v>110754584</v>
      </c>
      <c r="AK60" s="1">
        <v>72057528</v>
      </c>
      <c r="AL60" s="1">
        <v>82930823</v>
      </c>
      <c r="AM60" s="1">
        <f t="shared" si="1"/>
        <v>87564151.416666672</v>
      </c>
    </row>
    <row r="61" spans="1:39">
      <c r="A61" s="1" t="s">
        <v>588</v>
      </c>
      <c r="B61" s="1" t="s">
        <v>589</v>
      </c>
      <c r="C61" s="1">
        <v>40875548</v>
      </c>
      <c r="D61" s="1">
        <v>43978038</v>
      </c>
      <c r="E61" s="1">
        <v>48021400</v>
      </c>
      <c r="F61" s="1">
        <v>51466295</v>
      </c>
      <c r="G61" s="1">
        <v>44993097</v>
      </c>
      <c r="H61" s="1">
        <v>52301844</v>
      </c>
      <c r="I61" s="1">
        <v>66981736</v>
      </c>
      <c r="J61" s="1">
        <v>49314310</v>
      </c>
      <c r="K61" s="1">
        <v>56913108</v>
      </c>
      <c r="L61" s="1">
        <v>69717872</v>
      </c>
      <c r="M61" s="1">
        <v>62718042</v>
      </c>
      <c r="N61" s="1">
        <v>68161953</v>
      </c>
      <c r="O61" s="1">
        <v>73196645</v>
      </c>
      <c r="P61" s="1">
        <v>69454086</v>
      </c>
      <c r="Q61" s="1">
        <v>76251847</v>
      </c>
      <c r="R61" s="1">
        <v>80119833</v>
      </c>
      <c r="S61" s="1">
        <v>76854888</v>
      </c>
      <c r="T61" s="1">
        <v>90503166</v>
      </c>
      <c r="U61" s="1">
        <v>101994478</v>
      </c>
      <c r="V61" s="1">
        <v>69239658</v>
      </c>
      <c r="W61" s="1">
        <v>65660810</v>
      </c>
      <c r="X61" s="1">
        <v>71598877</v>
      </c>
      <c r="Y61" s="1">
        <v>68002949</v>
      </c>
      <c r="Z61" s="1">
        <v>76218777</v>
      </c>
      <c r="AA61" s="1">
        <v>86220432</v>
      </c>
      <c r="AB61" s="1">
        <v>82644630</v>
      </c>
      <c r="AC61" s="1">
        <v>97480946</v>
      </c>
      <c r="AD61" s="1">
        <v>89677558</v>
      </c>
      <c r="AE61" s="1">
        <v>77614690</v>
      </c>
      <c r="AF61" s="1">
        <v>98584131</v>
      </c>
      <c r="AG61" s="1">
        <v>112564099</v>
      </c>
      <c r="AH61" s="1">
        <v>83497456</v>
      </c>
      <c r="AI61" s="1">
        <v>76155486</v>
      </c>
      <c r="AJ61" s="1">
        <v>85696100</v>
      </c>
      <c r="AK61" s="1">
        <v>72009699</v>
      </c>
      <c r="AL61" s="1">
        <v>83336460</v>
      </c>
      <c r="AM61" s="1">
        <f t="shared" si="1"/>
        <v>72933352.333333328</v>
      </c>
    </row>
    <row r="62" spans="1:39">
      <c r="A62" s="1" t="s">
        <v>590</v>
      </c>
      <c r="B62" s="1" t="s">
        <v>591</v>
      </c>
      <c r="C62" s="1">
        <v>60797777</v>
      </c>
      <c r="D62" s="1">
        <v>72646782</v>
      </c>
      <c r="E62" s="1">
        <v>57660844</v>
      </c>
      <c r="F62" s="1">
        <v>68721552</v>
      </c>
      <c r="G62" s="1">
        <v>70550661</v>
      </c>
      <c r="H62" s="1">
        <v>60553742</v>
      </c>
      <c r="I62" s="1">
        <v>60448045</v>
      </c>
      <c r="J62" s="1">
        <v>49673623</v>
      </c>
      <c r="K62" s="1">
        <v>53950375</v>
      </c>
      <c r="L62" s="1">
        <v>75161166</v>
      </c>
      <c r="M62" s="1">
        <v>70854114</v>
      </c>
      <c r="N62" s="1">
        <v>65372150</v>
      </c>
      <c r="O62" s="1">
        <v>79135982</v>
      </c>
      <c r="P62" s="1">
        <v>72330761</v>
      </c>
      <c r="Q62" s="1">
        <v>56823099</v>
      </c>
      <c r="R62" s="1">
        <v>73744716</v>
      </c>
      <c r="S62" s="1">
        <v>76031318</v>
      </c>
      <c r="T62" s="1">
        <v>78338204</v>
      </c>
      <c r="U62" s="1">
        <v>65456388</v>
      </c>
      <c r="V62" s="1">
        <v>62888192</v>
      </c>
      <c r="W62" s="1">
        <v>70030876</v>
      </c>
      <c r="X62" s="1">
        <v>88292783</v>
      </c>
      <c r="Y62" s="1">
        <v>75110394</v>
      </c>
      <c r="Z62" s="1">
        <v>89931207</v>
      </c>
      <c r="AA62" s="1">
        <v>89113635</v>
      </c>
      <c r="AB62" s="1">
        <v>91420801</v>
      </c>
      <c r="AC62" s="1">
        <v>73683187</v>
      </c>
      <c r="AD62" s="1">
        <v>89409837</v>
      </c>
      <c r="AE62" s="1">
        <v>82848437</v>
      </c>
      <c r="AF62" s="1">
        <v>88062238</v>
      </c>
      <c r="AG62" s="1">
        <v>74733883</v>
      </c>
      <c r="AH62" s="1">
        <v>73708229</v>
      </c>
      <c r="AI62" s="1">
        <v>81913299</v>
      </c>
      <c r="AJ62" s="1">
        <v>92464212</v>
      </c>
      <c r="AK62" s="1">
        <v>72608462</v>
      </c>
      <c r="AL62" s="1">
        <v>79684549</v>
      </c>
      <c r="AM62" s="1">
        <f t="shared" si="1"/>
        <v>68072658</v>
      </c>
    </row>
    <row r="63" spans="1:39">
      <c r="A63" s="1" t="s">
        <v>592</v>
      </c>
      <c r="B63" s="1" t="s">
        <v>593</v>
      </c>
      <c r="C63" s="1">
        <v>62678335</v>
      </c>
      <c r="D63" s="1">
        <v>56856173</v>
      </c>
      <c r="E63" s="1">
        <v>38693832</v>
      </c>
      <c r="F63" s="1">
        <v>73876603</v>
      </c>
      <c r="G63" s="1">
        <v>63540510</v>
      </c>
      <c r="H63" s="1">
        <v>69744449</v>
      </c>
      <c r="I63" s="1">
        <v>75398796</v>
      </c>
      <c r="J63" s="1">
        <v>92256556</v>
      </c>
      <c r="K63" s="1">
        <v>93403791</v>
      </c>
      <c r="L63" s="1">
        <v>148787654</v>
      </c>
      <c r="M63" s="1">
        <v>40820749</v>
      </c>
      <c r="N63" s="1">
        <v>43352414</v>
      </c>
      <c r="O63" s="1">
        <v>54621754</v>
      </c>
      <c r="P63" s="1">
        <v>48050400</v>
      </c>
      <c r="Q63" s="1">
        <v>52175492</v>
      </c>
      <c r="R63" s="1">
        <v>53670855</v>
      </c>
      <c r="S63" s="1">
        <v>40732491</v>
      </c>
      <c r="T63" s="1">
        <v>46452527</v>
      </c>
      <c r="U63" s="1">
        <v>54900926</v>
      </c>
      <c r="V63" s="1">
        <v>80200658</v>
      </c>
      <c r="W63" s="1">
        <v>70804103</v>
      </c>
      <c r="X63" s="1">
        <v>52531084</v>
      </c>
      <c r="Y63" s="1">
        <v>61104945</v>
      </c>
      <c r="Z63" s="1">
        <v>57063446</v>
      </c>
      <c r="AA63" s="1">
        <v>38764188</v>
      </c>
      <c r="AB63" s="1">
        <v>36428178</v>
      </c>
      <c r="AC63" s="1">
        <v>57732389</v>
      </c>
      <c r="AD63" s="1">
        <v>82048912</v>
      </c>
      <c r="AE63" s="1">
        <v>36561344</v>
      </c>
      <c r="AF63" s="1">
        <v>74683069</v>
      </c>
      <c r="AG63" s="1">
        <v>72433614</v>
      </c>
      <c r="AH63" s="1">
        <v>37809568</v>
      </c>
      <c r="AI63" s="1">
        <v>53069352</v>
      </c>
      <c r="AJ63" s="1">
        <v>67156433</v>
      </c>
      <c r="AK63" s="1">
        <v>46251349</v>
      </c>
      <c r="AL63" s="1">
        <v>56516860</v>
      </c>
      <c r="AM63" s="1">
        <f t="shared" si="1"/>
        <v>64102134.083333336</v>
      </c>
    </row>
    <row r="64" spans="1:39">
      <c r="A64" s="1" t="s">
        <v>594</v>
      </c>
      <c r="B64" s="1" t="s">
        <v>595</v>
      </c>
      <c r="C64" s="1">
        <v>47900071</v>
      </c>
      <c r="D64" s="1">
        <v>51348027</v>
      </c>
      <c r="E64" s="1">
        <v>42652033</v>
      </c>
      <c r="F64" s="1">
        <v>60286095</v>
      </c>
      <c r="G64" s="1">
        <v>65563193</v>
      </c>
      <c r="H64" s="1">
        <v>61474710</v>
      </c>
      <c r="I64" s="1">
        <v>59983456</v>
      </c>
      <c r="J64" s="1">
        <v>50618966</v>
      </c>
      <c r="K64" s="1">
        <v>49847882</v>
      </c>
      <c r="L64" s="1">
        <v>54829194</v>
      </c>
      <c r="M64" s="1">
        <v>51781355</v>
      </c>
      <c r="N64" s="1">
        <v>48984095</v>
      </c>
      <c r="O64" s="1">
        <v>57339129</v>
      </c>
      <c r="P64" s="1">
        <v>60115345</v>
      </c>
      <c r="Q64" s="1">
        <v>76250427</v>
      </c>
      <c r="R64" s="1">
        <v>63145832</v>
      </c>
      <c r="S64" s="1">
        <v>61266536</v>
      </c>
      <c r="T64" s="1">
        <v>54997496</v>
      </c>
      <c r="U64" s="1">
        <v>51578676</v>
      </c>
      <c r="V64" s="1">
        <v>52569800</v>
      </c>
      <c r="W64" s="1">
        <v>62972205</v>
      </c>
      <c r="X64" s="1">
        <v>74800404</v>
      </c>
      <c r="Y64" s="1">
        <v>54678178</v>
      </c>
      <c r="Z64" s="1">
        <v>60680170</v>
      </c>
      <c r="AA64" s="1">
        <v>57685800</v>
      </c>
      <c r="AB64" s="1">
        <v>52649945</v>
      </c>
      <c r="AC64" s="1">
        <v>47453604</v>
      </c>
      <c r="AD64" s="1">
        <v>79543719</v>
      </c>
      <c r="AE64" s="1">
        <v>67136479</v>
      </c>
      <c r="AF64" s="1">
        <v>61699263</v>
      </c>
      <c r="AG64" s="1">
        <v>60052040</v>
      </c>
      <c r="AH64" s="1">
        <v>106571816</v>
      </c>
      <c r="AI64" s="1">
        <v>52104447</v>
      </c>
      <c r="AJ64" s="1">
        <v>59225373</v>
      </c>
      <c r="AK64" s="1">
        <v>43437076</v>
      </c>
      <c r="AL64" s="1">
        <v>49122860</v>
      </c>
      <c r="AM64" s="1">
        <f t="shared" si="1"/>
        <v>56729577.75</v>
      </c>
    </row>
    <row r="65" spans="1:39">
      <c r="A65" s="1" t="s">
        <v>596</v>
      </c>
      <c r="B65" s="1" t="s">
        <v>597</v>
      </c>
      <c r="C65" s="1">
        <v>44944532</v>
      </c>
      <c r="D65" s="1">
        <v>37615763</v>
      </c>
      <c r="E65" s="1">
        <v>32024876</v>
      </c>
      <c r="F65" s="1">
        <v>40559434</v>
      </c>
      <c r="G65" s="1">
        <v>71161236</v>
      </c>
      <c r="H65" s="1">
        <v>70636881</v>
      </c>
      <c r="I65" s="1">
        <v>68762884</v>
      </c>
      <c r="J65" s="1">
        <v>43957835</v>
      </c>
      <c r="K65" s="1">
        <v>38074928</v>
      </c>
      <c r="L65" s="1">
        <v>89727574</v>
      </c>
      <c r="M65" s="1">
        <v>51485413</v>
      </c>
      <c r="N65" s="1">
        <v>36503700</v>
      </c>
      <c r="O65" s="1">
        <v>48357455</v>
      </c>
      <c r="P65" s="1">
        <v>47248436</v>
      </c>
      <c r="Q65" s="1">
        <v>38779799</v>
      </c>
      <c r="R65" s="1">
        <v>58882135</v>
      </c>
      <c r="S65" s="1">
        <v>59504724</v>
      </c>
      <c r="T65" s="1">
        <v>69925470</v>
      </c>
      <c r="U65" s="1">
        <v>97950457</v>
      </c>
      <c r="V65" s="1">
        <v>50494008</v>
      </c>
      <c r="W65" s="1">
        <v>42431379</v>
      </c>
      <c r="X65" s="1">
        <v>56979953</v>
      </c>
      <c r="Y65" s="1">
        <v>41653863</v>
      </c>
      <c r="Z65" s="1">
        <v>48443418</v>
      </c>
      <c r="AA65" s="1">
        <v>53023332</v>
      </c>
      <c r="AB65" s="1">
        <v>40197250</v>
      </c>
      <c r="AC65" s="1">
        <v>41569245</v>
      </c>
      <c r="AD65" s="1">
        <v>59232453</v>
      </c>
      <c r="AE65" s="1">
        <v>45835668</v>
      </c>
      <c r="AF65" s="1">
        <v>70352095</v>
      </c>
      <c r="AG65" s="1">
        <v>53745646</v>
      </c>
      <c r="AH65" s="1">
        <v>40427929</v>
      </c>
      <c r="AI65" s="1">
        <v>44464243</v>
      </c>
      <c r="AJ65" s="1">
        <v>44193422</v>
      </c>
      <c r="AK65" s="1">
        <v>39620414</v>
      </c>
      <c r="AL65" s="1">
        <v>33736246</v>
      </c>
      <c r="AM65" s="1">
        <f t="shared" si="1"/>
        <v>56699827.166666664</v>
      </c>
    </row>
    <row r="66" spans="1:39">
      <c r="A66" s="1" t="s">
        <v>598</v>
      </c>
      <c r="B66" s="1" t="s">
        <v>599</v>
      </c>
      <c r="C66" s="1">
        <v>40527988</v>
      </c>
      <c r="D66" s="1">
        <v>44041040</v>
      </c>
      <c r="E66" s="1">
        <v>33747314</v>
      </c>
      <c r="F66" s="1">
        <v>43486028</v>
      </c>
      <c r="G66" s="1">
        <v>49699829</v>
      </c>
      <c r="H66" s="1">
        <v>46238744</v>
      </c>
      <c r="I66" s="1">
        <v>37968050</v>
      </c>
      <c r="J66" s="1">
        <v>38441616</v>
      </c>
      <c r="K66" s="1">
        <v>44294206</v>
      </c>
      <c r="L66" s="1">
        <v>51621442</v>
      </c>
      <c r="M66" s="1">
        <v>49927862</v>
      </c>
      <c r="N66" s="1">
        <v>48190126</v>
      </c>
      <c r="O66" s="1">
        <v>49263107</v>
      </c>
      <c r="P66" s="1">
        <v>49006095</v>
      </c>
      <c r="Q66" s="1">
        <v>39824698</v>
      </c>
      <c r="R66" s="1">
        <v>50487802</v>
      </c>
      <c r="S66" s="1">
        <v>46009294</v>
      </c>
      <c r="T66" s="1">
        <v>47159923</v>
      </c>
      <c r="U66" s="1">
        <v>47053950</v>
      </c>
      <c r="V66" s="1">
        <v>46004079</v>
      </c>
      <c r="W66" s="1">
        <v>52897556</v>
      </c>
      <c r="X66" s="1">
        <v>58342574</v>
      </c>
      <c r="Y66" s="1">
        <v>51431603</v>
      </c>
      <c r="Z66" s="1">
        <v>62313175</v>
      </c>
      <c r="AA66" s="1">
        <v>61846861</v>
      </c>
      <c r="AB66" s="1">
        <v>60302664</v>
      </c>
      <c r="AC66" s="1">
        <v>48055007</v>
      </c>
      <c r="AD66" s="1">
        <v>59656552</v>
      </c>
      <c r="AE66" s="1">
        <v>56196069</v>
      </c>
      <c r="AF66" s="1">
        <v>56208821</v>
      </c>
      <c r="AG66" s="1">
        <v>42217189</v>
      </c>
      <c r="AH66" s="1">
        <v>51143638</v>
      </c>
      <c r="AI66" s="1">
        <v>54405195</v>
      </c>
      <c r="AJ66" s="1">
        <v>63074108</v>
      </c>
      <c r="AK66" s="1">
        <v>56497652</v>
      </c>
      <c r="AL66" s="1">
        <v>57357103</v>
      </c>
      <c r="AM66" s="1">
        <f t="shared" si="1"/>
        <v>46773343.416666664</v>
      </c>
    </row>
    <row r="67" spans="1:39">
      <c r="A67" s="1" t="s">
        <v>600</v>
      </c>
      <c r="B67" s="1" t="s">
        <v>601</v>
      </c>
      <c r="C67" s="1">
        <v>36273055</v>
      </c>
      <c r="D67" s="1">
        <v>29569313</v>
      </c>
      <c r="E67" s="1">
        <v>21329575</v>
      </c>
      <c r="F67" s="1">
        <v>32299261</v>
      </c>
      <c r="G67" s="1">
        <v>38315958</v>
      </c>
      <c r="H67" s="1">
        <v>37227980</v>
      </c>
      <c r="I67" s="1">
        <v>36330336</v>
      </c>
      <c r="J67" s="1">
        <v>34797460</v>
      </c>
      <c r="K67" s="1">
        <v>37316975</v>
      </c>
      <c r="L67" s="1">
        <v>46752948</v>
      </c>
      <c r="M67" s="1">
        <v>48787706</v>
      </c>
      <c r="N67" s="1">
        <v>41574152</v>
      </c>
      <c r="O67" s="1">
        <v>48194133</v>
      </c>
      <c r="P67" s="1">
        <v>37824981</v>
      </c>
      <c r="Q67" s="1">
        <v>29741661</v>
      </c>
      <c r="R67" s="1">
        <v>41684401</v>
      </c>
      <c r="S67" s="1">
        <v>46274000</v>
      </c>
      <c r="T67" s="1">
        <v>44987240</v>
      </c>
      <c r="U67" s="1">
        <v>44374483</v>
      </c>
      <c r="V67" s="1">
        <v>48358696</v>
      </c>
      <c r="W67" s="1">
        <v>54223554</v>
      </c>
      <c r="X67" s="1">
        <v>64542632</v>
      </c>
      <c r="Y67" s="1">
        <v>64549505</v>
      </c>
      <c r="Z67" s="1">
        <v>68116151</v>
      </c>
      <c r="AA67" s="1">
        <v>68851339</v>
      </c>
      <c r="AB67" s="1">
        <v>56193953</v>
      </c>
      <c r="AC67" s="1">
        <v>41418985</v>
      </c>
      <c r="AD67" s="1">
        <v>46722005</v>
      </c>
      <c r="AE67" s="1">
        <v>57225658</v>
      </c>
      <c r="AF67" s="1">
        <v>57066188</v>
      </c>
      <c r="AG67" s="1">
        <v>52196339</v>
      </c>
      <c r="AH67" s="1">
        <v>51378192</v>
      </c>
      <c r="AI67" s="1">
        <v>55163162</v>
      </c>
      <c r="AJ67" s="1">
        <v>61715845</v>
      </c>
      <c r="AK67" s="1">
        <v>57565575</v>
      </c>
      <c r="AL67" s="1">
        <v>57101946</v>
      </c>
      <c r="AM67" s="1">
        <f t="shared" si="1"/>
        <v>41859178.333333336</v>
      </c>
    </row>
    <row r="68" spans="1:39">
      <c r="A68" s="1" t="s">
        <v>602</v>
      </c>
      <c r="B68" s="1" t="s">
        <v>603</v>
      </c>
      <c r="C68" s="1">
        <v>11140940</v>
      </c>
      <c r="D68" s="1">
        <v>17407648</v>
      </c>
      <c r="E68" s="1">
        <v>12605477</v>
      </c>
      <c r="F68" s="1">
        <v>21859230</v>
      </c>
      <c r="G68" s="1">
        <v>24846708</v>
      </c>
      <c r="H68" s="1">
        <v>26426553</v>
      </c>
      <c r="I68" s="1">
        <v>39281305</v>
      </c>
      <c r="J68" s="1">
        <v>13901155</v>
      </c>
      <c r="K68" s="1">
        <v>25288156</v>
      </c>
      <c r="L68" s="1">
        <v>18690607</v>
      </c>
      <c r="M68" s="1">
        <v>26480146</v>
      </c>
      <c r="N68" s="1">
        <v>23764790</v>
      </c>
      <c r="O68" s="1">
        <v>34999008</v>
      </c>
      <c r="P68" s="1">
        <v>29778189</v>
      </c>
      <c r="Q68" s="1">
        <v>26674900</v>
      </c>
      <c r="R68" s="1">
        <v>54468019</v>
      </c>
      <c r="S68" s="1">
        <v>27453151</v>
      </c>
      <c r="T68" s="1">
        <v>52920381</v>
      </c>
      <c r="U68" s="1">
        <v>44621186</v>
      </c>
      <c r="V68" s="1">
        <v>20487459</v>
      </c>
      <c r="W68" s="1">
        <v>29795838</v>
      </c>
      <c r="X68" s="1">
        <v>29320527</v>
      </c>
      <c r="Y68" s="1">
        <v>30700460</v>
      </c>
      <c r="Z68" s="1">
        <v>35398679</v>
      </c>
      <c r="AA68" s="1">
        <v>39445666</v>
      </c>
      <c r="AB68" s="1">
        <v>28476134</v>
      </c>
      <c r="AC68" s="1">
        <v>29436142</v>
      </c>
      <c r="AD68" s="1">
        <v>65932089</v>
      </c>
      <c r="AE68" s="1">
        <v>92019614</v>
      </c>
      <c r="AF68" s="1">
        <v>53569740</v>
      </c>
      <c r="AG68" s="1">
        <v>109741282</v>
      </c>
      <c r="AH68" s="1">
        <v>44094498</v>
      </c>
      <c r="AI68" s="1">
        <v>35502490</v>
      </c>
      <c r="AJ68" s="1">
        <v>35323101</v>
      </c>
      <c r="AK68" s="1">
        <v>39817169</v>
      </c>
      <c r="AL68" s="1">
        <v>39140510</v>
      </c>
      <c r="AM68" s="1">
        <f t="shared" si="1"/>
        <v>31586640.666666668</v>
      </c>
    </row>
    <row r="69" spans="1:39">
      <c r="A69" s="1" t="s">
        <v>604</v>
      </c>
      <c r="B69" s="1" t="s">
        <v>605</v>
      </c>
      <c r="C69" s="1">
        <v>25776939</v>
      </c>
      <c r="D69" s="1">
        <v>24643717</v>
      </c>
      <c r="E69" s="1">
        <v>23788107</v>
      </c>
      <c r="F69" s="1">
        <v>20129428</v>
      </c>
      <c r="G69" s="1">
        <v>29445789</v>
      </c>
      <c r="H69" s="1">
        <v>29278655</v>
      </c>
      <c r="I69" s="1">
        <v>11076770</v>
      </c>
      <c r="J69" s="1">
        <v>24409893</v>
      </c>
      <c r="K69" s="1">
        <v>28544678</v>
      </c>
      <c r="L69" s="1">
        <v>30953592</v>
      </c>
      <c r="M69" s="1">
        <v>26801716</v>
      </c>
      <c r="N69" s="1">
        <v>25175265</v>
      </c>
      <c r="O69" s="1">
        <v>27819156</v>
      </c>
      <c r="P69" s="1">
        <v>23979151</v>
      </c>
      <c r="Q69" s="1">
        <v>18856745</v>
      </c>
      <c r="R69" s="1">
        <v>27520959</v>
      </c>
      <c r="S69" s="1">
        <v>31026078</v>
      </c>
      <c r="T69" s="1">
        <v>28420023</v>
      </c>
      <c r="U69" s="1">
        <v>33851456</v>
      </c>
      <c r="V69" s="1">
        <v>31036651</v>
      </c>
      <c r="W69" s="1">
        <v>23641106</v>
      </c>
      <c r="X69" s="1">
        <v>31565740</v>
      </c>
      <c r="Y69" s="1">
        <v>22321883</v>
      </c>
      <c r="Z69" s="1">
        <v>27514090</v>
      </c>
      <c r="AA69" s="1">
        <v>27078351</v>
      </c>
      <c r="AB69" s="1">
        <v>24395324</v>
      </c>
      <c r="AC69" s="1">
        <v>15211713</v>
      </c>
      <c r="AD69" s="1">
        <v>30917011</v>
      </c>
      <c r="AE69" s="1">
        <v>24185291</v>
      </c>
      <c r="AF69" s="1">
        <v>33551142</v>
      </c>
      <c r="AG69" s="1">
        <v>30363107</v>
      </c>
      <c r="AH69" s="1">
        <v>30731815</v>
      </c>
      <c r="AI69" s="1">
        <v>27389569</v>
      </c>
      <c r="AJ69" s="1">
        <v>15757153</v>
      </c>
      <c r="AK69" s="1">
        <v>21434065</v>
      </c>
      <c r="AL69" s="1">
        <v>22480592</v>
      </c>
      <c r="AM69" s="1">
        <f t="shared" ref="AM69:AM79" si="2">AVERAGE(J69:U69)</f>
        <v>27279892.666666668</v>
      </c>
    </row>
    <row r="70" spans="1:39">
      <c r="A70" s="1" t="s">
        <v>606</v>
      </c>
      <c r="B70" s="1" t="s">
        <v>607</v>
      </c>
      <c r="C70" s="1">
        <v>46086547</v>
      </c>
      <c r="D70" s="1">
        <v>49007971</v>
      </c>
      <c r="E70" s="1">
        <v>25606352</v>
      </c>
      <c r="F70" s="1">
        <v>42942505</v>
      </c>
      <c r="G70" s="1">
        <v>44488572</v>
      </c>
      <c r="H70" s="1">
        <v>43207901</v>
      </c>
      <c r="I70" s="1">
        <v>33071448</v>
      </c>
      <c r="J70" s="1">
        <v>22200205</v>
      </c>
      <c r="K70" s="1">
        <v>22512115</v>
      </c>
      <c r="L70" s="1">
        <v>30835265</v>
      </c>
      <c r="M70" s="1">
        <v>26492712</v>
      </c>
      <c r="N70" s="1">
        <v>22425968</v>
      </c>
      <c r="O70" s="1">
        <v>24599808</v>
      </c>
      <c r="P70" s="1">
        <v>24567400</v>
      </c>
      <c r="Q70" s="1">
        <v>15931690</v>
      </c>
      <c r="R70" s="1">
        <v>23382633</v>
      </c>
      <c r="S70" s="1">
        <v>23304955</v>
      </c>
      <c r="T70" s="1">
        <v>25497529</v>
      </c>
      <c r="U70" s="1">
        <v>20989632</v>
      </c>
      <c r="V70" s="1">
        <v>23476400</v>
      </c>
      <c r="W70" s="1">
        <v>26594631</v>
      </c>
      <c r="X70" s="1">
        <v>41910103</v>
      </c>
      <c r="Y70" s="1">
        <v>27380188</v>
      </c>
      <c r="Z70" s="1">
        <v>39282792</v>
      </c>
      <c r="AA70" s="1">
        <v>34923431</v>
      </c>
      <c r="AB70" s="1">
        <v>27705879</v>
      </c>
      <c r="AC70" s="1">
        <v>22192931</v>
      </c>
      <c r="AD70" s="1">
        <v>22739809</v>
      </c>
      <c r="AE70" s="1">
        <v>27705035</v>
      </c>
      <c r="AF70" s="1">
        <v>34441939</v>
      </c>
      <c r="AG70" s="1">
        <v>21963794</v>
      </c>
      <c r="AH70" s="1">
        <v>36035985</v>
      </c>
      <c r="AI70" s="1">
        <v>32298177</v>
      </c>
      <c r="AJ70" s="1">
        <v>35849947</v>
      </c>
      <c r="AK70" s="1">
        <v>30277437</v>
      </c>
      <c r="AL70" s="1">
        <v>33840773</v>
      </c>
      <c r="AM70" s="1">
        <f t="shared" si="2"/>
        <v>23561659.333333332</v>
      </c>
    </row>
    <row r="71" spans="1:39">
      <c r="A71" s="1" t="s">
        <v>608</v>
      </c>
      <c r="B71" s="1" t="s">
        <v>609</v>
      </c>
      <c r="C71" s="1">
        <v>8285207</v>
      </c>
      <c r="D71" s="1">
        <v>12490882</v>
      </c>
      <c r="E71" s="1">
        <v>12725775</v>
      </c>
      <c r="F71" s="1">
        <v>11853013</v>
      </c>
      <c r="G71" s="1">
        <v>11496546</v>
      </c>
      <c r="H71" s="1">
        <v>12906346</v>
      </c>
      <c r="I71" s="1">
        <v>10735785</v>
      </c>
      <c r="J71" s="1">
        <v>12577534</v>
      </c>
      <c r="K71" s="1">
        <v>12595293</v>
      </c>
      <c r="L71" s="1">
        <v>15519718</v>
      </c>
      <c r="M71" s="1">
        <v>15227909</v>
      </c>
      <c r="N71" s="1">
        <v>14209369</v>
      </c>
      <c r="O71" s="1">
        <v>12605698</v>
      </c>
      <c r="P71" s="1">
        <v>17179970</v>
      </c>
      <c r="Q71" s="1">
        <v>16443177</v>
      </c>
      <c r="R71" s="1">
        <v>18392438</v>
      </c>
      <c r="S71" s="1">
        <v>17966731</v>
      </c>
      <c r="T71" s="1">
        <v>19005441</v>
      </c>
      <c r="U71" s="1">
        <v>24967501</v>
      </c>
      <c r="V71" s="1">
        <v>18868486</v>
      </c>
      <c r="W71" s="1">
        <v>18051303</v>
      </c>
      <c r="X71" s="1">
        <v>15044744</v>
      </c>
      <c r="Y71" s="1">
        <v>21824138</v>
      </c>
      <c r="Z71" s="1">
        <v>22217305</v>
      </c>
      <c r="AA71" s="1">
        <v>24330504</v>
      </c>
      <c r="AB71" s="1">
        <v>15634711</v>
      </c>
      <c r="AC71" s="1">
        <v>22265981</v>
      </c>
      <c r="AD71" s="1">
        <v>18602822</v>
      </c>
      <c r="AE71" s="1">
        <v>20502950</v>
      </c>
      <c r="AF71" s="1">
        <v>17001111</v>
      </c>
      <c r="AG71" s="1">
        <v>18325795</v>
      </c>
      <c r="AH71" s="1">
        <v>18273901</v>
      </c>
      <c r="AI71" s="1">
        <v>12524347</v>
      </c>
      <c r="AJ71" s="1">
        <v>17386190</v>
      </c>
      <c r="AK71" s="1">
        <v>14859953</v>
      </c>
      <c r="AL71" s="1">
        <v>17328800</v>
      </c>
      <c r="AM71" s="1">
        <f t="shared" si="2"/>
        <v>16390898.25</v>
      </c>
    </row>
    <row r="72" spans="1:39">
      <c r="A72" s="1" t="s">
        <v>610</v>
      </c>
      <c r="B72" s="1" t="s">
        <v>611</v>
      </c>
      <c r="C72" s="1">
        <v>1152559</v>
      </c>
      <c r="D72" s="1">
        <v>375133</v>
      </c>
      <c r="E72" s="1">
        <v>694519</v>
      </c>
      <c r="F72" s="1">
        <v>436652</v>
      </c>
      <c r="G72" s="1">
        <v>1298147</v>
      </c>
      <c r="H72" s="1">
        <v>666070</v>
      </c>
      <c r="I72" s="1">
        <v>6493492</v>
      </c>
      <c r="J72" s="1">
        <v>170638</v>
      </c>
      <c r="K72" s="1">
        <v>6709595</v>
      </c>
      <c r="L72" s="1">
        <v>8397924</v>
      </c>
      <c r="M72" s="1">
        <v>1902496</v>
      </c>
      <c r="N72" s="1">
        <v>467283</v>
      </c>
      <c r="O72" s="1">
        <v>613488</v>
      </c>
      <c r="P72" s="1">
        <v>1390044</v>
      </c>
      <c r="Q72" s="1">
        <v>239989</v>
      </c>
      <c r="R72" s="1">
        <v>11359451</v>
      </c>
      <c r="S72" s="1">
        <v>6883805</v>
      </c>
      <c r="T72" s="1">
        <v>298042</v>
      </c>
      <c r="U72" s="1">
        <v>66163233</v>
      </c>
      <c r="V72" s="1">
        <v>27778310</v>
      </c>
      <c r="W72" s="1">
        <v>6240486</v>
      </c>
      <c r="X72" s="1">
        <v>3697686</v>
      </c>
      <c r="Y72" s="1">
        <v>411008</v>
      </c>
      <c r="Z72" s="1">
        <v>1350042</v>
      </c>
      <c r="AA72" s="1">
        <v>606949</v>
      </c>
      <c r="AB72" s="1">
        <v>1360791</v>
      </c>
      <c r="AC72" s="1">
        <v>430280</v>
      </c>
      <c r="AD72" s="1">
        <v>1451095</v>
      </c>
      <c r="AE72" s="1">
        <v>4606320</v>
      </c>
      <c r="AF72" s="1">
        <v>554795</v>
      </c>
      <c r="AG72" s="1">
        <v>538698</v>
      </c>
      <c r="AH72" s="1">
        <v>1347323</v>
      </c>
      <c r="AI72" s="1">
        <v>8580580</v>
      </c>
      <c r="AJ72" s="1">
        <v>2599333</v>
      </c>
      <c r="AK72" s="1">
        <v>6941534</v>
      </c>
      <c r="AL72" s="1">
        <v>7651975</v>
      </c>
      <c r="AM72" s="1">
        <f t="shared" si="2"/>
        <v>8716332.333333334</v>
      </c>
    </row>
    <row r="73" spans="1:39">
      <c r="A73" s="1" t="s">
        <v>612</v>
      </c>
      <c r="B73" s="1" t="s">
        <v>613</v>
      </c>
      <c r="C73" s="1">
        <v>8333443</v>
      </c>
      <c r="D73" s="1">
        <v>7899754</v>
      </c>
      <c r="E73" s="1">
        <v>3582291</v>
      </c>
      <c r="F73" s="1">
        <v>7053888</v>
      </c>
      <c r="G73" s="1">
        <v>6162108</v>
      </c>
      <c r="H73" s="1">
        <v>5704105</v>
      </c>
      <c r="I73" s="1">
        <v>48740534</v>
      </c>
      <c r="J73" s="1">
        <v>7154698</v>
      </c>
      <c r="K73" s="1">
        <v>8158468</v>
      </c>
      <c r="L73" s="1">
        <v>9838725</v>
      </c>
      <c r="M73" s="1">
        <v>11279351</v>
      </c>
      <c r="N73" s="1">
        <v>9706450</v>
      </c>
      <c r="O73" s="1">
        <v>8024391</v>
      </c>
      <c r="P73" s="1">
        <v>9596590</v>
      </c>
      <c r="Q73" s="1">
        <v>6053495</v>
      </c>
      <c r="R73" s="1">
        <v>9111452</v>
      </c>
      <c r="S73" s="1">
        <v>8163955</v>
      </c>
      <c r="T73" s="1">
        <v>7049030</v>
      </c>
      <c r="U73" s="1">
        <v>9444635</v>
      </c>
      <c r="V73" s="1">
        <v>6465226</v>
      </c>
      <c r="W73" s="1">
        <v>6849283</v>
      </c>
      <c r="X73" s="1">
        <v>11827313</v>
      </c>
      <c r="Y73" s="1">
        <v>9148977</v>
      </c>
      <c r="Z73" s="1">
        <v>7121825</v>
      </c>
      <c r="AA73" s="1">
        <v>10333769</v>
      </c>
      <c r="AB73" s="1">
        <v>9136493</v>
      </c>
      <c r="AC73" s="1">
        <v>6471122</v>
      </c>
      <c r="AD73" s="1">
        <v>7781913</v>
      </c>
      <c r="AE73" s="1">
        <v>9701079</v>
      </c>
      <c r="AF73" s="1">
        <v>12188660</v>
      </c>
      <c r="AG73" s="1">
        <v>9454053</v>
      </c>
      <c r="AH73" s="1">
        <v>8227905</v>
      </c>
      <c r="AI73" s="1">
        <v>10060156</v>
      </c>
      <c r="AJ73" s="1">
        <v>10514930</v>
      </c>
      <c r="AK73" s="1">
        <v>9745665</v>
      </c>
      <c r="AL73" s="1">
        <v>11337847</v>
      </c>
      <c r="AM73" s="1">
        <f t="shared" si="2"/>
        <v>8631770</v>
      </c>
    </row>
    <row r="74" spans="1:39">
      <c r="A74" s="1" t="s">
        <v>614</v>
      </c>
      <c r="B74" s="1" t="s">
        <v>615</v>
      </c>
      <c r="C74" s="1">
        <v>1144770</v>
      </c>
      <c r="D74" s="1">
        <v>1073061</v>
      </c>
      <c r="E74" s="1">
        <v>663644</v>
      </c>
      <c r="F74" s="1">
        <v>1154119</v>
      </c>
      <c r="G74" s="1">
        <v>1142048</v>
      </c>
      <c r="H74" s="1">
        <v>1190249</v>
      </c>
      <c r="I74" s="1">
        <v>1006379</v>
      </c>
      <c r="J74" s="1">
        <v>1222636</v>
      </c>
      <c r="K74" s="1">
        <v>1438380</v>
      </c>
      <c r="L74" s="1">
        <v>1318926</v>
      </c>
      <c r="M74" s="1">
        <v>1739385</v>
      </c>
      <c r="N74" s="1">
        <v>1524236</v>
      </c>
      <c r="O74" s="1">
        <v>2033787</v>
      </c>
      <c r="P74" s="1">
        <v>1717786</v>
      </c>
      <c r="Q74" s="1">
        <v>799665</v>
      </c>
      <c r="R74" s="1">
        <v>1044846</v>
      </c>
      <c r="S74" s="1">
        <v>1080599</v>
      </c>
      <c r="T74" s="1">
        <v>1394957</v>
      </c>
      <c r="U74" s="1">
        <v>1166029</v>
      </c>
      <c r="V74" s="1">
        <v>1326219</v>
      </c>
      <c r="W74" s="1">
        <v>1657181</v>
      </c>
      <c r="X74" s="1">
        <v>1973652</v>
      </c>
      <c r="Y74" s="1">
        <v>1030075</v>
      </c>
      <c r="Z74" s="1">
        <v>1185586</v>
      </c>
      <c r="AA74" s="1">
        <v>1591518</v>
      </c>
      <c r="AB74" s="1">
        <v>1342663</v>
      </c>
      <c r="AC74" s="1">
        <v>1079784</v>
      </c>
      <c r="AD74" s="1">
        <v>1427220</v>
      </c>
      <c r="AE74" s="1">
        <v>1252125</v>
      </c>
      <c r="AF74" s="1">
        <v>1146672</v>
      </c>
      <c r="AG74" s="1">
        <v>1202307</v>
      </c>
      <c r="AH74" s="1">
        <v>1401115</v>
      </c>
      <c r="AI74" s="1">
        <v>1497541</v>
      </c>
      <c r="AJ74" s="1">
        <v>1535229</v>
      </c>
      <c r="AK74" s="1">
        <v>816355</v>
      </c>
      <c r="AL74" s="1">
        <v>828198</v>
      </c>
      <c r="AM74" s="1">
        <f t="shared" si="2"/>
        <v>1373436</v>
      </c>
    </row>
    <row r="75" spans="1:39">
      <c r="A75" s="1" t="s">
        <v>616</v>
      </c>
      <c r="B75" s="1" t="s">
        <v>617</v>
      </c>
      <c r="C75" s="1">
        <v>1084561</v>
      </c>
      <c r="D75" s="1">
        <v>1078114</v>
      </c>
      <c r="E75" s="1">
        <v>1048489</v>
      </c>
      <c r="F75" s="1">
        <v>1037056</v>
      </c>
      <c r="G75" s="1">
        <v>983311</v>
      </c>
      <c r="H75" s="1">
        <v>906952</v>
      </c>
      <c r="I75" s="1">
        <v>986338</v>
      </c>
      <c r="J75" s="1">
        <v>962019</v>
      </c>
      <c r="K75" s="1">
        <v>864559</v>
      </c>
      <c r="L75" s="1">
        <v>1254937</v>
      </c>
      <c r="M75" s="1">
        <v>1145664</v>
      </c>
      <c r="N75" s="1">
        <v>1156803</v>
      </c>
      <c r="O75" s="1">
        <v>1013454</v>
      </c>
      <c r="P75" s="1">
        <v>1016962</v>
      </c>
      <c r="Q75" s="1">
        <v>1048368</v>
      </c>
      <c r="R75" s="1">
        <v>1316218</v>
      </c>
      <c r="S75" s="1">
        <v>1205131</v>
      </c>
      <c r="T75" s="1">
        <v>1358162</v>
      </c>
      <c r="U75" s="1">
        <v>1153409</v>
      </c>
      <c r="V75" s="1">
        <v>1617395</v>
      </c>
      <c r="W75" s="1">
        <v>1463809</v>
      </c>
      <c r="X75" s="1">
        <v>1458235</v>
      </c>
      <c r="Y75" s="1">
        <v>1567141</v>
      </c>
      <c r="Z75" s="1">
        <v>1519261</v>
      </c>
      <c r="AA75" s="1">
        <v>1690602</v>
      </c>
      <c r="AB75" s="1">
        <v>1478858</v>
      </c>
      <c r="AC75" s="1">
        <v>1781470</v>
      </c>
      <c r="AD75" s="1">
        <v>1665170</v>
      </c>
      <c r="AE75" s="1">
        <v>1665654</v>
      </c>
      <c r="AF75" s="1">
        <v>1683745</v>
      </c>
      <c r="AG75" s="1">
        <v>1936124</v>
      </c>
      <c r="AH75" s="1">
        <v>1899599</v>
      </c>
      <c r="AI75" s="1">
        <v>2004587</v>
      </c>
      <c r="AJ75" s="1">
        <v>1364863</v>
      </c>
      <c r="AK75" s="1">
        <v>1691679</v>
      </c>
      <c r="AL75" s="1">
        <v>1807049</v>
      </c>
      <c r="AM75" s="1">
        <f t="shared" si="2"/>
        <v>1124640.5</v>
      </c>
    </row>
    <row r="76" spans="1:39">
      <c r="A76" s="1" t="s">
        <v>618</v>
      </c>
      <c r="B76" s="1" t="s">
        <v>619</v>
      </c>
      <c r="C76" s="1">
        <v>2380684</v>
      </c>
      <c r="D76" s="1">
        <v>2547771</v>
      </c>
      <c r="E76" s="1">
        <v>912339</v>
      </c>
      <c r="F76" s="1">
        <v>1316793</v>
      </c>
      <c r="G76" s="1">
        <v>1287127</v>
      </c>
      <c r="H76" s="1">
        <v>1500847</v>
      </c>
      <c r="I76" s="1">
        <v>1064580</v>
      </c>
      <c r="J76" s="1">
        <v>404299</v>
      </c>
      <c r="K76" s="1">
        <v>742226</v>
      </c>
      <c r="L76" s="1">
        <v>587177</v>
      </c>
      <c r="M76" s="1">
        <v>850109</v>
      </c>
      <c r="N76" s="1">
        <v>350943</v>
      </c>
      <c r="O76" s="1">
        <v>327572</v>
      </c>
      <c r="P76" s="1">
        <v>483843</v>
      </c>
      <c r="Q76" s="1">
        <v>351430</v>
      </c>
      <c r="R76" s="1">
        <v>3050942</v>
      </c>
      <c r="S76" s="1">
        <v>923669</v>
      </c>
      <c r="T76" s="1">
        <v>2924277</v>
      </c>
      <c r="U76" s="1">
        <v>755003</v>
      </c>
      <c r="V76" s="1">
        <v>2023397</v>
      </c>
      <c r="W76" s="1">
        <v>3213966</v>
      </c>
      <c r="X76" s="1">
        <v>1351544</v>
      </c>
      <c r="Y76" s="1">
        <v>1135706</v>
      </c>
      <c r="Z76" s="1">
        <v>945800</v>
      </c>
      <c r="AA76" s="1">
        <v>113254</v>
      </c>
      <c r="AB76" s="1">
        <v>350887</v>
      </c>
      <c r="AC76" s="1">
        <v>452912</v>
      </c>
      <c r="AD76" s="1">
        <v>2074126</v>
      </c>
      <c r="AE76" s="1">
        <v>86870</v>
      </c>
      <c r="AF76" s="1">
        <v>103972</v>
      </c>
      <c r="AG76" s="1">
        <v>156315</v>
      </c>
      <c r="AH76" s="1">
        <v>800369</v>
      </c>
      <c r="AI76" s="1">
        <v>413406</v>
      </c>
      <c r="AJ76" s="1">
        <v>1010352</v>
      </c>
      <c r="AK76" s="1">
        <v>112000</v>
      </c>
      <c r="AL76" s="1">
        <v>148634</v>
      </c>
      <c r="AM76" s="1">
        <f t="shared" si="2"/>
        <v>979290.83333333337</v>
      </c>
    </row>
    <row r="77" spans="1:39">
      <c r="A77" s="1" t="s">
        <v>620</v>
      </c>
      <c r="B77" s="1" t="s">
        <v>621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2117</v>
      </c>
      <c r="J77" s="1">
        <v>0</v>
      </c>
      <c r="K77" s="1">
        <v>0</v>
      </c>
      <c r="L77" s="1">
        <v>0</v>
      </c>
      <c r="M77" s="1">
        <v>233086</v>
      </c>
      <c r="N77" s="1">
        <v>70741</v>
      </c>
      <c r="O77" s="1">
        <v>72226</v>
      </c>
      <c r="P77" s="1">
        <v>47609</v>
      </c>
      <c r="Q77" s="1">
        <v>16988</v>
      </c>
      <c r="R77" s="1">
        <v>0</v>
      </c>
      <c r="S77" s="1">
        <v>0</v>
      </c>
      <c r="T77" s="1">
        <v>359</v>
      </c>
      <c r="U77" s="1">
        <v>0</v>
      </c>
      <c r="V77" s="1">
        <v>88058</v>
      </c>
      <c r="W77" s="1">
        <v>336363</v>
      </c>
      <c r="X77" s="1">
        <v>30300</v>
      </c>
      <c r="Y77" s="1">
        <v>233086</v>
      </c>
      <c r="Z77" s="1">
        <v>70741</v>
      </c>
      <c r="AA77" s="1">
        <v>72226</v>
      </c>
      <c r="AB77" s="1">
        <v>47250</v>
      </c>
      <c r="AC77" s="1">
        <v>16988</v>
      </c>
      <c r="AD77" s="1">
        <v>115279</v>
      </c>
      <c r="AE77" s="1">
        <v>115279</v>
      </c>
      <c r="AF77" s="1">
        <v>115279</v>
      </c>
      <c r="AG77" s="1">
        <v>124387</v>
      </c>
      <c r="AH77" s="1">
        <v>0</v>
      </c>
      <c r="AI77" s="1">
        <v>0</v>
      </c>
      <c r="AJ77" s="1">
        <v>4407</v>
      </c>
      <c r="AK77" s="1">
        <v>0</v>
      </c>
      <c r="AL77" s="1">
        <v>0</v>
      </c>
      <c r="AM77" s="1">
        <f t="shared" si="2"/>
        <v>36750.75</v>
      </c>
    </row>
    <row r="78" spans="1:39">
      <c r="A78" s="1" t="s">
        <v>622</v>
      </c>
      <c r="B78" s="1" t="s">
        <v>623</v>
      </c>
      <c r="C78" s="1">
        <v>3275</v>
      </c>
      <c r="D78" s="1">
        <v>6420</v>
      </c>
      <c r="E78" s="1">
        <v>2605</v>
      </c>
      <c r="F78" s="1">
        <v>25292</v>
      </c>
      <c r="G78" s="1">
        <v>42843</v>
      </c>
      <c r="H78" s="1">
        <v>10913</v>
      </c>
      <c r="I78" s="1">
        <v>30237</v>
      </c>
      <c r="J78" s="1">
        <v>8151</v>
      </c>
      <c r="K78" s="1">
        <v>4998</v>
      </c>
      <c r="L78" s="1">
        <v>11017</v>
      </c>
      <c r="M78" s="1">
        <v>39247</v>
      </c>
      <c r="N78" s="1">
        <v>11144</v>
      </c>
      <c r="O78" s="1">
        <v>14760</v>
      </c>
      <c r="P78" s="1">
        <v>16790</v>
      </c>
      <c r="Q78" s="1">
        <v>6870</v>
      </c>
      <c r="R78" s="1">
        <v>49207</v>
      </c>
      <c r="S78" s="1">
        <v>12997</v>
      </c>
      <c r="T78" s="1">
        <v>2517</v>
      </c>
      <c r="U78" s="1">
        <v>135106</v>
      </c>
      <c r="V78" s="1">
        <v>4926</v>
      </c>
      <c r="W78" s="1">
        <v>200</v>
      </c>
      <c r="X78" s="1">
        <v>29566</v>
      </c>
      <c r="Y78" s="1">
        <v>5244</v>
      </c>
      <c r="Z78" s="1">
        <v>4934</v>
      </c>
      <c r="AA78" s="1">
        <v>70653</v>
      </c>
      <c r="AB78" s="1">
        <v>4818</v>
      </c>
      <c r="AC78" s="1">
        <v>48296</v>
      </c>
      <c r="AD78" s="1">
        <v>27800</v>
      </c>
      <c r="AE78" s="1">
        <v>9497</v>
      </c>
      <c r="AF78" s="1">
        <v>62616</v>
      </c>
      <c r="AG78" s="1">
        <v>46921</v>
      </c>
      <c r="AH78" s="1">
        <v>15232</v>
      </c>
      <c r="AI78" s="1">
        <v>5850</v>
      </c>
      <c r="AJ78" s="1">
        <v>16600</v>
      </c>
      <c r="AK78" s="1">
        <v>5922</v>
      </c>
      <c r="AL78" s="1">
        <v>3113</v>
      </c>
      <c r="AM78" s="1">
        <f t="shared" si="2"/>
        <v>26067</v>
      </c>
    </row>
    <row r="79" spans="1:39">
      <c r="A79" s="1" t="s">
        <v>624</v>
      </c>
      <c r="B79" s="1" t="s">
        <v>625</v>
      </c>
      <c r="C79" s="1">
        <v>2400</v>
      </c>
      <c r="D79" s="1">
        <v>0</v>
      </c>
      <c r="E79" s="1">
        <v>3535</v>
      </c>
      <c r="F79" s="1">
        <v>1353</v>
      </c>
      <c r="G79" s="1">
        <v>8220</v>
      </c>
      <c r="H79" s="1">
        <v>4673</v>
      </c>
      <c r="I79" s="1">
        <v>11309</v>
      </c>
      <c r="J79" s="1">
        <v>6000</v>
      </c>
      <c r="K79" s="1">
        <v>7684</v>
      </c>
      <c r="L79" s="1">
        <v>11284</v>
      </c>
      <c r="M79" s="1">
        <v>11785</v>
      </c>
      <c r="N79" s="1">
        <v>9542</v>
      </c>
      <c r="O79" s="1">
        <v>3794</v>
      </c>
      <c r="P79" s="1">
        <v>3382</v>
      </c>
      <c r="Q79" s="1">
        <v>3516</v>
      </c>
      <c r="R79" s="1">
        <v>1521</v>
      </c>
      <c r="S79" s="1">
        <v>8915</v>
      </c>
      <c r="T79" s="1">
        <v>1882</v>
      </c>
      <c r="U79" s="1">
        <v>4198</v>
      </c>
      <c r="V79" s="1">
        <v>2503</v>
      </c>
      <c r="W79" s="1">
        <v>10231</v>
      </c>
      <c r="X79" s="1">
        <v>3625</v>
      </c>
      <c r="Y79" s="1">
        <v>2442</v>
      </c>
      <c r="Z79" s="1">
        <v>1940</v>
      </c>
      <c r="AA79" s="1">
        <v>23311</v>
      </c>
      <c r="AB79" s="1">
        <v>7945</v>
      </c>
      <c r="AC79" s="1">
        <v>1391</v>
      </c>
      <c r="AD79" s="1">
        <v>110</v>
      </c>
      <c r="AE79" s="1">
        <v>0</v>
      </c>
      <c r="AF79" s="1">
        <v>0</v>
      </c>
      <c r="AG79" s="1">
        <v>0</v>
      </c>
      <c r="AH79" s="1">
        <v>0</v>
      </c>
      <c r="AI79" s="1">
        <v>111</v>
      </c>
      <c r="AJ79" s="1">
        <v>100</v>
      </c>
      <c r="AK79" s="1">
        <v>622</v>
      </c>
      <c r="AL79" s="1">
        <v>447</v>
      </c>
      <c r="AM79" s="1">
        <f t="shared" si="2"/>
        <v>6125.25</v>
      </c>
    </row>
    <row r="85" spans="1:39">
      <c r="A85" s="1" t="s">
        <v>437</v>
      </c>
      <c r="B85" s="1" t="s">
        <v>438</v>
      </c>
      <c r="C85" s="1" t="s">
        <v>439</v>
      </c>
      <c r="D85" s="1" t="s">
        <v>440</v>
      </c>
      <c r="E85" s="1" t="s">
        <v>441</v>
      </c>
      <c r="F85" s="1" t="s">
        <v>442</v>
      </c>
      <c r="G85" s="1" t="s">
        <v>443</v>
      </c>
      <c r="H85" s="1" t="s">
        <v>444</v>
      </c>
      <c r="I85" s="1" t="s">
        <v>445</v>
      </c>
      <c r="J85" s="1" t="s">
        <v>446</v>
      </c>
      <c r="K85" s="1" t="s">
        <v>447</v>
      </c>
      <c r="L85" s="1" t="s">
        <v>448</v>
      </c>
      <c r="M85" s="1" t="s">
        <v>449</v>
      </c>
      <c r="N85" s="1" t="s">
        <v>450</v>
      </c>
      <c r="O85" s="1" t="s">
        <v>451</v>
      </c>
      <c r="P85" s="1" t="s">
        <v>452</v>
      </c>
      <c r="Q85" s="1" t="s">
        <v>453</v>
      </c>
      <c r="R85" s="1" t="s">
        <v>454</v>
      </c>
      <c r="S85" s="1" t="s">
        <v>455</v>
      </c>
      <c r="T85" s="1" t="s">
        <v>456</v>
      </c>
      <c r="U85" s="1" t="s">
        <v>457</v>
      </c>
      <c r="V85" s="1" t="s">
        <v>458</v>
      </c>
      <c r="W85" s="1" t="s">
        <v>459</v>
      </c>
      <c r="X85" s="1" t="s">
        <v>460</v>
      </c>
      <c r="Y85" s="1" t="s">
        <v>461</v>
      </c>
      <c r="Z85" s="1" t="s">
        <v>462</v>
      </c>
      <c r="AA85" s="1" t="s">
        <v>463</v>
      </c>
      <c r="AB85" s="1" t="s">
        <v>464</v>
      </c>
      <c r="AC85" s="1" t="s">
        <v>465</v>
      </c>
      <c r="AD85" s="1" t="s">
        <v>466</v>
      </c>
      <c r="AE85" s="1" t="s">
        <v>467</v>
      </c>
      <c r="AF85" s="1" t="s">
        <v>468</v>
      </c>
      <c r="AG85" s="1" t="s">
        <v>469</v>
      </c>
      <c r="AH85" s="1" t="s">
        <v>470</v>
      </c>
      <c r="AI85" s="1" t="s">
        <v>471</v>
      </c>
      <c r="AJ85" s="1" t="s">
        <v>472</v>
      </c>
      <c r="AK85" s="1" t="s">
        <v>473</v>
      </c>
      <c r="AL85" s="1" t="s">
        <v>474</v>
      </c>
      <c r="AM85" s="1" t="s">
        <v>475</v>
      </c>
    </row>
    <row r="86" spans="1:39">
      <c r="A86" s="1" t="s">
        <v>476</v>
      </c>
      <c r="B86" s="1" t="s">
        <v>477</v>
      </c>
      <c r="C86" s="1">
        <v>1971289775</v>
      </c>
      <c r="D86" s="1">
        <v>2579944425</v>
      </c>
      <c r="E86" s="1">
        <v>1672394557</v>
      </c>
      <c r="F86" s="1">
        <v>3317067485</v>
      </c>
      <c r="G86" s="1">
        <v>3817811298</v>
      </c>
      <c r="H86" s="1">
        <v>3274884437</v>
      </c>
      <c r="I86" s="1">
        <v>4639191684</v>
      </c>
      <c r="J86" s="1">
        <v>2141463098</v>
      </c>
      <c r="K86" s="1">
        <v>1973614387</v>
      </c>
      <c r="L86" s="1">
        <v>2896383091</v>
      </c>
      <c r="M86" s="1">
        <v>3970141562</v>
      </c>
      <c r="N86" s="1">
        <v>2765051432</v>
      </c>
      <c r="O86" s="1">
        <v>3911839436</v>
      </c>
      <c r="P86" s="1">
        <v>2948139657</v>
      </c>
      <c r="Q86" s="1">
        <v>2541899399</v>
      </c>
      <c r="R86" s="1">
        <v>3315151792</v>
      </c>
      <c r="S86" s="1">
        <v>3560011918</v>
      </c>
      <c r="T86" s="1">
        <v>2983846437</v>
      </c>
      <c r="U86" s="1">
        <v>4740266898</v>
      </c>
      <c r="V86" s="1">
        <v>2472325319</v>
      </c>
      <c r="W86" s="1">
        <v>3503454954</v>
      </c>
      <c r="X86" s="1">
        <v>3469673753</v>
      </c>
      <c r="Y86" s="1">
        <v>3224151282</v>
      </c>
      <c r="Z86" s="1">
        <v>3057180427</v>
      </c>
      <c r="AA86" s="1">
        <v>3937940945</v>
      </c>
      <c r="AB86" s="1">
        <v>3131333655</v>
      </c>
      <c r="AC86" s="1">
        <v>3229404463</v>
      </c>
      <c r="AD86" s="1">
        <v>5382655607</v>
      </c>
      <c r="AE86" s="1">
        <v>3615706339</v>
      </c>
      <c r="AF86" s="1">
        <v>4731134220</v>
      </c>
      <c r="AG86" s="1">
        <v>6460443656</v>
      </c>
      <c r="AH86" s="1">
        <v>2821519531</v>
      </c>
      <c r="AI86" s="1">
        <v>4401153580</v>
      </c>
      <c r="AJ86" s="1">
        <v>4448625436</v>
      </c>
      <c r="AK86" s="1">
        <v>4630014764</v>
      </c>
      <c r="AL86" s="1">
        <v>4942348207</v>
      </c>
      <c r="AM86" s="1">
        <v>3145650758.9166665</v>
      </c>
    </row>
    <row r="87" spans="1:39">
      <c r="A87" s="1" t="s">
        <v>478</v>
      </c>
      <c r="B87" s="1" t="s">
        <v>479</v>
      </c>
      <c r="C87" s="1">
        <v>2953992417</v>
      </c>
      <c r="D87" s="1">
        <v>3005752870</v>
      </c>
      <c r="E87" s="1">
        <v>2194249276</v>
      </c>
      <c r="F87" s="1">
        <v>3198663174</v>
      </c>
      <c r="G87" s="1">
        <v>3014596203</v>
      </c>
      <c r="H87" s="1">
        <v>3052090141</v>
      </c>
      <c r="I87" s="1">
        <v>2959564768</v>
      </c>
      <c r="J87" s="1">
        <v>3107782385</v>
      </c>
      <c r="K87" s="1">
        <v>2705017676</v>
      </c>
      <c r="L87" s="1">
        <v>3086840394</v>
      </c>
      <c r="M87" s="1">
        <v>2777116871</v>
      </c>
      <c r="N87" s="1">
        <v>2523691759</v>
      </c>
      <c r="O87" s="1">
        <v>3281010503</v>
      </c>
      <c r="P87" s="1">
        <v>2826327616</v>
      </c>
      <c r="Q87" s="1">
        <v>2675430436</v>
      </c>
      <c r="R87" s="1">
        <v>3028896093</v>
      </c>
      <c r="S87" s="1">
        <v>2911609175</v>
      </c>
      <c r="T87" s="1">
        <v>3274594598</v>
      </c>
      <c r="U87" s="1">
        <v>3078948746</v>
      </c>
      <c r="V87" s="1">
        <v>3107206547</v>
      </c>
      <c r="W87" s="1">
        <v>2634137427</v>
      </c>
      <c r="X87" s="1">
        <v>3566065056</v>
      </c>
      <c r="Y87" s="1">
        <v>2887324560</v>
      </c>
      <c r="Z87" s="1">
        <v>3125421293</v>
      </c>
      <c r="AA87" s="1">
        <v>3416885092</v>
      </c>
      <c r="AB87" s="1">
        <v>3306420098</v>
      </c>
      <c r="AC87" s="1">
        <v>2949182133</v>
      </c>
      <c r="AD87" s="1">
        <v>3372491316</v>
      </c>
      <c r="AE87" s="1">
        <v>3184007800</v>
      </c>
      <c r="AF87" s="1">
        <v>3349249447</v>
      </c>
      <c r="AG87" s="1">
        <v>3344541642</v>
      </c>
      <c r="AH87" s="1">
        <v>3112345652</v>
      </c>
      <c r="AI87" s="1">
        <v>2851182497</v>
      </c>
      <c r="AJ87" s="1">
        <v>3759449794</v>
      </c>
      <c r="AK87" s="1">
        <v>2740985295</v>
      </c>
      <c r="AL87" s="1">
        <v>2809379396</v>
      </c>
      <c r="AM87" s="1">
        <v>2939772187.6666665</v>
      </c>
    </row>
    <row r="88" spans="1:39">
      <c r="A88" s="1" t="s">
        <v>480</v>
      </c>
      <c r="B88" s="1" t="s">
        <v>481</v>
      </c>
      <c r="C88" s="1">
        <v>2248622285</v>
      </c>
      <c r="D88" s="1">
        <v>2344858199</v>
      </c>
      <c r="E88" s="1">
        <v>1207232568</v>
      </c>
      <c r="F88" s="1">
        <v>2822623205</v>
      </c>
      <c r="G88" s="1">
        <v>3598782455</v>
      </c>
      <c r="H88" s="1">
        <v>3385999113</v>
      </c>
      <c r="I88" s="1">
        <v>2620325685</v>
      </c>
      <c r="J88" s="1">
        <v>2485561223</v>
      </c>
      <c r="K88" s="1">
        <v>2824988988</v>
      </c>
      <c r="L88" s="1">
        <v>3225015664</v>
      </c>
      <c r="M88" s="1">
        <v>2694219476</v>
      </c>
      <c r="N88" s="1">
        <v>2399796105</v>
      </c>
      <c r="O88" s="1">
        <v>2806546057</v>
      </c>
      <c r="P88" s="1">
        <v>2093552645</v>
      </c>
      <c r="Q88" s="1">
        <v>1266893446</v>
      </c>
      <c r="R88" s="1">
        <v>2506237916</v>
      </c>
      <c r="S88" s="1">
        <v>2696815198</v>
      </c>
      <c r="T88" s="1">
        <v>2887718769</v>
      </c>
      <c r="U88" s="1">
        <v>2732540995</v>
      </c>
      <c r="V88" s="1">
        <v>2494724704</v>
      </c>
      <c r="W88" s="1">
        <v>2596781405</v>
      </c>
      <c r="X88" s="1">
        <v>2774292849</v>
      </c>
      <c r="Y88" s="1">
        <v>2308622792</v>
      </c>
      <c r="Z88" s="1">
        <v>2880303730</v>
      </c>
      <c r="AA88" s="1">
        <v>3200957790</v>
      </c>
      <c r="AB88" s="1">
        <v>2485800719</v>
      </c>
      <c r="AC88" s="1">
        <v>1760952308</v>
      </c>
      <c r="AD88" s="1">
        <v>3236358144</v>
      </c>
      <c r="AE88" s="1">
        <v>3183811233</v>
      </c>
      <c r="AF88" s="1">
        <v>3370074519</v>
      </c>
      <c r="AG88" s="1">
        <v>3182158382</v>
      </c>
      <c r="AH88" s="1">
        <v>3136972148</v>
      </c>
      <c r="AI88" s="1">
        <v>3445082555</v>
      </c>
      <c r="AJ88" s="1">
        <v>3727637140</v>
      </c>
      <c r="AK88" s="1">
        <v>3361783506</v>
      </c>
      <c r="AL88" s="1">
        <v>3363972438</v>
      </c>
      <c r="AM88" s="1">
        <v>2551657206.8333335</v>
      </c>
    </row>
    <row r="89" spans="1:39">
      <c r="A89" s="1" t="s">
        <v>482</v>
      </c>
      <c r="B89" s="1" t="s">
        <v>483</v>
      </c>
      <c r="C89" s="1">
        <v>1687114459</v>
      </c>
      <c r="D89" s="1">
        <v>1681530397</v>
      </c>
      <c r="E89" s="1">
        <v>1419813533</v>
      </c>
      <c r="F89" s="1">
        <v>1763859509</v>
      </c>
      <c r="G89" s="1">
        <v>1815819651</v>
      </c>
      <c r="H89" s="1">
        <v>1947620044</v>
      </c>
      <c r="I89" s="1">
        <v>1719833892</v>
      </c>
      <c r="J89" s="1">
        <v>1890127504</v>
      </c>
      <c r="K89" s="1">
        <v>1927746037</v>
      </c>
      <c r="L89" s="1">
        <v>2425949612</v>
      </c>
      <c r="M89" s="1">
        <v>2122980225</v>
      </c>
      <c r="N89" s="1">
        <v>2173189888</v>
      </c>
      <c r="O89" s="1">
        <v>3048801212</v>
      </c>
      <c r="P89" s="1">
        <v>2163322158</v>
      </c>
      <c r="Q89" s="1">
        <v>2071370550</v>
      </c>
      <c r="R89" s="1">
        <v>2525307344</v>
      </c>
      <c r="S89" s="1">
        <v>2772023146</v>
      </c>
      <c r="T89" s="1">
        <v>2572003047</v>
      </c>
      <c r="U89" s="1">
        <v>2410584616</v>
      </c>
      <c r="V89" s="1">
        <v>2633002170</v>
      </c>
      <c r="W89" s="1">
        <v>2640393127</v>
      </c>
      <c r="X89" s="1">
        <v>3024676438</v>
      </c>
      <c r="Y89" s="1">
        <v>2980123582</v>
      </c>
      <c r="Z89" s="1">
        <v>3073340472</v>
      </c>
      <c r="AA89" s="1">
        <v>3529996473</v>
      </c>
      <c r="AB89" s="1">
        <v>3074112487</v>
      </c>
      <c r="AC89" s="1">
        <v>2950856398</v>
      </c>
      <c r="AD89" s="1">
        <v>2685922814</v>
      </c>
      <c r="AE89" s="1">
        <v>3028203450</v>
      </c>
      <c r="AF89" s="1">
        <v>2569294630</v>
      </c>
      <c r="AG89" s="1">
        <v>2120983470</v>
      </c>
      <c r="AH89" s="1">
        <v>2473923505</v>
      </c>
      <c r="AI89" s="1">
        <v>2678367064</v>
      </c>
      <c r="AJ89" s="1">
        <v>3007430883</v>
      </c>
      <c r="AK89" s="1">
        <v>2273039375</v>
      </c>
      <c r="AL89" s="1">
        <v>2666275948</v>
      </c>
      <c r="AM89" s="1">
        <v>2341950444.9166665</v>
      </c>
    </row>
    <row r="90" spans="1:39">
      <c r="A90" s="1" t="s">
        <v>484</v>
      </c>
      <c r="B90" s="1" t="s">
        <v>485</v>
      </c>
      <c r="C90" s="1">
        <v>2016486806</v>
      </c>
      <c r="D90" s="1">
        <v>2130001684</v>
      </c>
      <c r="E90" s="1">
        <v>1539220984</v>
      </c>
      <c r="F90" s="1">
        <v>2201793169</v>
      </c>
      <c r="G90" s="1">
        <v>2338420024</v>
      </c>
      <c r="H90" s="1">
        <v>2203906177</v>
      </c>
      <c r="I90" s="1">
        <v>2161536340</v>
      </c>
      <c r="J90" s="1">
        <v>1932330720</v>
      </c>
      <c r="K90" s="1">
        <v>2098220700</v>
      </c>
      <c r="L90" s="1">
        <v>2566426076</v>
      </c>
      <c r="M90" s="1">
        <v>2208810349</v>
      </c>
      <c r="N90" s="1">
        <v>2126040378</v>
      </c>
      <c r="O90" s="1">
        <v>2440475727</v>
      </c>
      <c r="P90" s="1">
        <v>2315524498</v>
      </c>
      <c r="Q90" s="1">
        <v>1771551744</v>
      </c>
      <c r="R90" s="1">
        <v>2315124216</v>
      </c>
      <c r="S90" s="1">
        <v>2240400739</v>
      </c>
      <c r="T90" s="1">
        <v>2235684335</v>
      </c>
      <c r="U90" s="1">
        <v>2314772716</v>
      </c>
      <c r="V90" s="1">
        <v>2155213743</v>
      </c>
      <c r="W90" s="1">
        <v>2235041960</v>
      </c>
      <c r="X90" s="1">
        <v>2692983545</v>
      </c>
      <c r="Y90" s="1">
        <v>2147907756</v>
      </c>
      <c r="Z90" s="1">
        <v>2463397582</v>
      </c>
      <c r="AA90" s="1">
        <v>2640541348</v>
      </c>
      <c r="AB90" s="1">
        <v>2427892094</v>
      </c>
      <c r="AC90" s="1">
        <v>1935651704</v>
      </c>
      <c r="AD90" s="1">
        <v>2758184845</v>
      </c>
      <c r="AE90" s="1">
        <v>2635022241</v>
      </c>
      <c r="AF90" s="1">
        <v>2686282080</v>
      </c>
      <c r="AG90" s="1">
        <v>2684863756</v>
      </c>
      <c r="AH90" s="1">
        <v>2569096800</v>
      </c>
      <c r="AI90" s="1">
        <v>2520461950</v>
      </c>
      <c r="AJ90" s="1">
        <v>3029848925</v>
      </c>
      <c r="AK90" s="1">
        <v>2456236811</v>
      </c>
      <c r="AL90" s="1">
        <v>2585060480</v>
      </c>
      <c r="AM90" s="1">
        <v>2213780183.1666665</v>
      </c>
    </row>
    <row r="91" spans="1:39">
      <c r="A91" s="1" t="s">
        <v>486</v>
      </c>
      <c r="B91" s="1" t="s">
        <v>487</v>
      </c>
      <c r="C91" s="1">
        <v>1340760559</v>
      </c>
      <c r="D91" s="1">
        <v>1446716829</v>
      </c>
      <c r="E91" s="1">
        <v>1149399505</v>
      </c>
      <c r="F91" s="1">
        <v>1375746938</v>
      </c>
      <c r="G91" s="1">
        <v>1429430893</v>
      </c>
      <c r="H91" s="1">
        <v>1497501619</v>
      </c>
      <c r="I91" s="1">
        <v>1404997144</v>
      </c>
      <c r="J91" s="1">
        <v>1571992930</v>
      </c>
      <c r="K91" s="1">
        <v>1721068120</v>
      </c>
      <c r="L91" s="1">
        <v>2009661656</v>
      </c>
      <c r="M91" s="1">
        <v>1718859167</v>
      </c>
      <c r="N91" s="1">
        <v>1539379130</v>
      </c>
      <c r="O91" s="1">
        <v>1719765790</v>
      </c>
      <c r="P91" s="1">
        <v>1663756022</v>
      </c>
      <c r="Q91" s="1">
        <v>1327233752</v>
      </c>
      <c r="R91" s="1">
        <v>1584599001</v>
      </c>
      <c r="S91" s="1">
        <v>1514344035</v>
      </c>
      <c r="T91" s="1">
        <v>1612177656</v>
      </c>
      <c r="U91" s="1">
        <v>1664186928</v>
      </c>
      <c r="V91" s="1">
        <v>1870103505</v>
      </c>
      <c r="W91" s="1">
        <v>1924964154</v>
      </c>
      <c r="X91" s="1">
        <v>2188647740</v>
      </c>
      <c r="Y91" s="1">
        <v>1813761993</v>
      </c>
      <c r="Z91" s="1">
        <v>1836616894</v>
      </c>
      <c r="AA91" s="1">
        <v>1941788311</v>
      </c>
      <c r="AB91" s="1">
        <v>1714205791</v>
      </c>
      <c r="AC91" s="1">
        <v>1615510339</v>
      </c>
      <c r="AD91" s="1">
        <v>1872624059</v>
      </c>
      <c r="AE91" s="1">
        <v>1732622819</v>
      </c>
      <c r="AF91" s="1">
        <v>1747859541</v>
      </c>
      <c r="AG91" s="1">
        <v>1732938851</v>
      </c>
      <c r="AH91" s="1">
        <v>2008606451</v>
      </c>
      <c r="AI91" s="1">
        <v>1984124704</v>
      </c>
      <c r="AJ91" s="1">
        <v>2286757439</v>
      </c>
      <c r="AK91" s="1">
        <v>1737585481</v>
      </c>
      <c r="AL91" s="1">
        <v>1725218565</v>
      </c>
      <c r="AM91" s="1">
        <v>1637252015.5833333</v>
      </c>
    </row>
    <row r="92" spans="1:39">
      <c r="A92" s="1" t="s">
        <v>488</v>
      </c>
      <c r="B92" s="1" t="s">
        <v>489</v>
      </c>
      <c r="C92" s="1">
        <v>1472104622</v>
      </c>
      <c r="D92" s="1">
        <v>1512085013</v>
      </c>
      <c r="E92" s="1">
        <v>1169159612</v>
      </c>
      <c r="F92" s="1">
        <v>1561396661</v>
      </c>
      <c r="G92" s="1">
        <v>1665732279</v>
      </c>
      <c r="H92" s="1">
        <v>1597754289</v>
      </c>
      <c r="I92" s="1">
        <v>1505861093</v>
      </c>
      <c r="J92" s="1">
        <v>1411226497</v>
      </c>
      <c r="K92" s="1">
        <v>1536196753</v>
      </c>
      <c r="L92" s="1">
        <v>1793284289</v>
      </c>
      <c r="M92" s="1">
        <v>1600249640</v>
      </c>
      <c r="N92" s="1">
        <v>1521837599</v>
      </c>
      <c r="O92" s="1">
        <v>1773807197</v>
      </c>
      <c r="P92" s="1">
        <v>1611432177</v>
      </c>
      <c r="Q92" s="1">
        <v>1343155570</v>
      </c>
      <c r="R92" s="1">
        <v>1721649588</v>
      </c>
      <c r="S92" s="1">
        <v>1723031192</v>
      </c>
      <c r="T92" s="1">
        <v>1753780888</v>
      </c>
      <c r="U92" s="1">
        <v>1767552114</v>
      </c>
      <c r="V92" s="1">
        <v>1702253450</v>
      </c>
      <c r="W92" s="1">
        <v>1739070652</v>
      </c>
      <c r="X92" s="1">
        <v>2013904754</v>
      </c>
      <c r="Y92" s="1">
        <v>1661409837</v>
      </c>
      <c r="Z92" s="1">
        <v>1831279586</v>
      </c>
      <c r="AA92" s="1">
        <v>1996345939</v>
      </c>
      <c r="AB92" s="1">
        <v>1797744840</v>
      </c>
      <c r="AC92" s="1">
        <v>1662275708</v>
      </c>
      <c r="AD92" s="1">
        <v>2067028902</v>
      </c>
      <c r="AE92" s="1">
        <v>1983956973</v>
      </c>
      <c r="AF92" s="1">
        <v>2092567146</v>
      </c>
      <c r="AG92" s="1">
        <v>1974067379</v>
      </c>
      <c r="AH92" s="1">
        <v>1975081510</v>
      </c>
      <c r="AI92" s="1">
        <v>2017227530</v>
      </c>
      <c r="AJ92" s="1">
        <v>2289214167</v>
      </c>
      <c r="AK92" s="1">
        <v>1805796673</v>
      </c>
      <c r="AL92" s="1">
        <v>2061479167</v>
      </c>
      <c r="AM92" s="1">
        <v>1629766958.6666667</v>
      </c>
    </row>
    <row r="93" spans="1:39">
      <c r="A93" s="1" t="s">
        <v>490</v>
      </c>
      <c r="B93" s="1" t="s">
        <v>491</v>
      </c>
      <c r="C93" s="1">
        <v>1232486671</v>
      </c>
      <c r="D93" s="1">
        <v>1458288424</v>
      </c>
      <c r="E93" s="1">
        <v>1144316218</v>
      </c>
      <c r="F93" s="1">
        <v>1448166506</v>
      </c>
      <c r="G93" s="1">
        <v>1638971601</v>
      </c>
      <c r="H93" s="1">
        <v>1548105396</v>
      </c>
      <c r="I93" s="1">
        <v>1282261438</v>
      </c>
      <c r="J93" s="1">
        <v>1044032258</v>
      </c>
      <c r="K93" s="1">
        <v>1142991358</v>
      </c>
      <c r="L93" s="1">
        <v>1508225296</v>
      </c>
      <c r="M93" s="1">
        <v>1653165014</v>
      </c>
      <c r="N93" s="1">
        <v>1629289222</v>
      </c>
      <c r="O93" s="1">
        <v>1841254897</v>
      </c>
      <c r="P93" s="1">
        <v>1658092716</v>
      </c>
      <c r="Q93" s="1">
        <v>1549627032</v>
      </c>
      <c r="R93" s="1">
        <v>1725471410</v>
      </c>
      <c r="S93" s="1">
        <v>1801397670</v>
      </c>
      <c r="T93" s="1">
        <v>1703956015</v>
      </c>
      <c r="U93" s="1">
        <v>1455020358</v>
      </c>
      <c r="V93" s="1">
        <v>1331227278</v>
      </c>
      <c r="W93" s="1">
        <v>1433177927</v>
      </c>
      <c r="X93" s="1">
        <v>1711095233</v>
      </c>
      <c r="Y93" s="1">
        <v>1737275269</v>
      </c>
      <c r="Z93" s="1">
        <v>1974263844</v>
      </c>
      <c r="AA93" s="1">
        <v>1851086688</v>
      </c>
      <c r="AB93" s="1">
        <v>1862139117</v>
      </c>
      <c r="AC93" s="1">
        <v>1765710323</v>
      </c>
      <c r="AD93" s="1">
        <v>1985608961</v>
      </c>
      <c r="AE93" s="1">
        <v>1969053880</v>
      </c>
      <c r="AF93" s="1">
        <v>1793685106</v>
      </c>
      <c r="AG93" s="1">
        <v>1450506308</v>
      </c>
      <c r="AH93" s="1">
        <v>1349335683</v>
      </c>
      <c r="AI93" s="1">
        <v>1474754806</v>
      </c>
      <c r="AJ93" s="1">
        <v>1781401357</v>
      </c>
      <c r="AK93" s="1">
        <v>1797723508</v>
      </c>
      <c r="AL93" s="1">
        <v>1786108555</v>
      </c>
      <c r="AM93" s="1">
        <v>1559376937.1666667</v>
      </c>
    </row>
    <row r="96" spans="1:39">
      <c r="A96" s="1" t="s">
        <v>437</v>
      </c>
      <c r="C96" s="99">
        <v>43983</v>
      </c>
      <c r="D96" s="99">
        <v>44013</v>
      </c>
      <c r="E96" s="99">
        <v>44044</v>
      </c>
      <c r="F96" s="99">
        <v>44075</v>
      </c>
      <c r="G96" s="99">
        <v>44105</v>
      </c>
      <c r="H96" s="99">
        <v>44136</v>
      </c>
      <c r="I96" s="99">
        <v>44166</v>
      </c>
      <c r="J96" s="99">
        <v>44197</v>
      </c>
      <c r="K96" s="99">
        <v>44228</v>
      </c>
      <c r="L96" s="99">
        <v>44256</v>
      </c>
      <c r="M96" s="99">
        <v>44287</v>
      </c>
      <c r="N96" s="99">
        <v>44317</v>
      </c>
      <c r="O96" s="99">
        <v>44348</v>
      </c>
      <c r="P96" s="99">
        <v>44378</v>
      </c>
      <c r="Q96" s="99">
        <v>44409</v>
      </c>
      <c r="R96" s="99">
        <v>44440</v>
      </c>
      <c r="S96" s="99">
        <v>44470</v>
      </c>
      <c r="T96" s="46">
        <v>44501</v>
      </c>
      <c r="U96" s="46">
        <v>44531</v>
      </c>
      <c r="V96" s="46">
        <v>44562</v>
      </c>
      <c r="W96" s="46">
        <v>44593</v>
      </c>
      <c r="X96" s="46">
        <v>44621</v>
      </c>
      <c r="Y96" s="46">
        <v>44652</v>
      </c>
      <c r="Z96" s="46">
        <v>44682</v>
      </c>
      <c r="AA96" s="46">
        <v>44713</v>
      </c>
      <c r="AB96" s="46">
        <v>44743</v>
      </c>
      <c r="AC96" s="46">
        <v>44774</v>
      </c>
      <c r="AD96" s="46">
        <v>44805</v>
      </c>
      <c r="AE96" s="46">
        <v>44835</v>
      </c>
      <c r="AF96" s="46">
        <v>44866</v>
      </c>
      <c r="AG96" s="46">
        <v>44896</v>
      </c>
      <c r="AH96" s="46">
        <v>44927</v>
      </c>
      <c r="AI96" s="46">
        <v>44958</v>
      </c>
      <c r="AJ96" s="46">
        <v>44986</v>
      </c>
      <c r="AK96" s="46">
        <v>45017</v>
      </c>
      <c r="AL96" s="46">
        <v>45047</v>
      </c>
    </row>
    <row r="97" spans="1:38">
      <c r="A97" s="1" t="s">
        <v>476</v>
      </c>
      <c r="B97" s="1" t="s">
        <v>477</v>
      </c>
      <c r="C97" s="1">
        <f t="shared" ref="C97:C104" si="3">100*C86/AVERAGE($J86:$U86)</f>
        <v>62.667153033825478</v>
      </c>
      <c r="D97" s="1">
        <f t="shared" ref="D97:AL104" si="4">100*D86/AVERAGE($J86:$U86)</f>
        <v>82.016238378875514</v>
      </c>
      <c r="E97" s="1">
        <f t="shared" si="4"/>
        <v>53.165296632483049</v>
      </c>
      <c r="F97" s="1">
        <f t="shared" si="4"/>
        <v>105.44932477317882</v>
      </c>
      <c r="G97" s="1">
        <f t="shared" si="4"/>
        <v>121.36793276170364</v>
      </c>
      <c r="H97" s="1">
        <f t="shared" si="4"/>
        <v>104.10832886381324</v>
      </c>
      <c r="I97" s="1">
        <f t="shared" si="4"/>
        <v>147.47955318465472</v>
      </c>
      <c r="J97" s="1">
        <f t="shared" si="4"/>
        <v>68.076950116913181</v>
      </c>
      <c r="K97" s="1">
        <f t="shared" si="4"/>
        <v>62.741052273701698</v>
      </c>
      <c r="L97" s="1">
        <f t="shared" si="4"/>
        <v>92.075799666886354</v>
      </c>
      <c r="M97" s="1">
        <f t="shared" si="4"/>
        <v>126.21050034706589</v>
      </c>
      <c r="N97" s="1">
        <f t="shared" si="4"/>
        <v>87.900776148216096</v>
      </c>
      <c r="O97" s="1">
        <f t="shared" si="4"/>
        <v>124.35708016573339</v>
      </c>
      <c r="P97" s="1">
        <f t="shared" si="4"/>
        <v>93.721136990277728</v>
      </c>
      <c r="Q97" s="1">
        <f t="shared" si="4"/>
        <v>80.806789876299149</v>
      </c>
      <c r="R97" s="1">
        <f t="shared" si="4"/>
        <v>105.38842503742241</v>
      </c>
      <c r="S97" s="1">
        <f t="shared" si="4"/>
        <v>113.17250994595585</v>
      </c>
      <c r="T97" s="1">
        <f t="shared" si="4"/>
        <v>94.856252829147806</v>
      </c>
      <c r="U97" s="1">
        <f t="shared" si="4"/>
        <v>150.6927266023805</v>
      </c>
      <c r="V97" s="1">
        <f t="shared" si="4"/>
        <v>78.595035128802607</v>
      </c>
      <c r="W97" s="1">
        <f t="shared" si="4"/>
        <v>111.37456833277189</v>
      </c>
      <c r="X97" s="1">
        <f t="shared" si="4"/>
        <v>110.30066650485142</v>
      </c>
      <c r="Y97" s="1">
        <f t="shared" si="4"/>
        <v>102.49552569880225</v>
      </c>
      <c r="Z97" s="1">
        <f t="shared" si="4"/>
        <v>97.187534831516558</v>
      </c>
      <c r="AA97" s="1">
        <f t="shared" si="4"/>
        <v>125.18684516510635</v>
      </c>
      <c r="AB97" s="1">
        <f t="shared" si="4"/>
        <v>99.544860348019142</v>
      </c>
      <c r="AC97" s="1">
        <f t="shared" si="4"/>
        <v>102.66252392596111</v>
      </c>
      <c r="AD97" s="1">
        <f t="shared" si="4"/>
        <v>171.11421513473218</v>
      </c>
      <c r="AE97" s="1">
        <f t="shared" si="4"/>
        <v>114.94303138232728</v>
      </c>
      <c r="AF97" s="1">
        <f t="shared" si="4"/>
        <v>150.40239945865318</v>
      </c>
      <c r="AG97" s="1">
        <f t="shared" si="4"/>
        <v>205.37701579513291</v>
      </c>
      <c r="AH97" s="1">
        <f t="shared" si="4"/>
        <v>89.695892749763033</v>
      </c>
      <c r="AI97" s="1">
        <f t="shared" si="4"/>
        <v>139.91233984015813</v>
      </c>
      <c r="AJ97" s="1">
        <f t="shared" si="4"/>
        <v>141.42146655632129</v>
      </c>
      <c r="AK97" s="1">
        <f t="shared" si="4"/>
        <v>147.18781959108946</v>
      </c>
      <c r="AL97" s="1">
        <f t="shared" si="4"/>
        <v>157.11687615004342</v>
      </c>
    </row>
    <row r="98" spans="1:38">
      <c r="A98" s="1" t="s">
        <v>478</v>
      </c>
      <c r="B98" s="1" t="s">
        <v>479</v>
      </c>
      <c r="C98" s="1">
        <f t="shared" si="3"/>
        <v>100.48371875184723</v>
      </c>
      <c r="D98" s="1">
        <f t="shared" ref="D98:R98" si="5">100*D87/AVERAGE($J87:$U87)</f>
        <v>102.24441480908435</v>
      </c>
      <c r="E98" s="1">
        <f t="shared" si="5"/>
        <v>74.640112768112232</v>
      </c>
      <c r="F98" s="1">
        <f t="shared" si="5"/>
        <v>108.80649825246556</v>
      </c>
      <c r="G98" s="1">
        <f t="shared" si="5"/>
        <v>102.54523175799966</v>
      </c>
      <c r="H98" s="1">
        <f t="shared" si="5"/>
        <v>103.82063459898509</v>
      </c>
      <c r="I98" s="1">
        <f t="shared" si="5"/>
        <v>100.67326918787687</v>
      </c>
      <c r="J98" s="1">
        <f t="shared" si="5"/>
        <v>105.715075407482</v>
      </c>
      <c r="K98" s="1">
        <f t="shared" si="5"/>
        <v>92.014533893083936</v>
      </c>
      <c r="L98" s="1">
        <f t="shared" si="5"/>
        <v>105.00270758905516</v>
      </c>
      <c r="M98" s="1">
        <f t="shared" si="5"/>
        <v>94.467077505220971</v>
      </c>
      <c r="N98" s="1">
        <f t="shared" si="5"/>
        <v>85.846507752802623</v>
      </c>
      <c r="O98" s="1">
        <f t="shared" si="5"/>
        <v>111.60764486326332</v>
      </c>
      <c r="P98" s="1">
        <f t="shared" si="5"/>
        <v>96.141042079974611</v>
      </c>
      <c r="Q98" s="1">
        <f t="shared" si="5"/>
        <v>91.008087198876524</v>
      </c>
      <c r="R98" s="1">
        <f t="shared" si="5"/>
        <v>103.03166026630358</v>
      </c>
      <c r="S98" s="1">
        <f t="shared" si="4"/>
        <v>99.042000166379566</v>
      </c>
      <c r="T98" s="1">
        <f t="shared" si="4"/>
        <v>111.38939989084957</v>
      </c>
      <c r="U98" s="1">
        <f t="shared" si="4"/>
        <v>104.73426338670819</v>
      </c>
      <c r="V98" s="1">
        <f t="shared" si="4"/>
        <v>105.69548756314441</v>
      </c>
      <c r="W98" s="1">
        <f t="shared" si="4"/>
        <v>89.603454242171992</v>
      </c>
      <c r="X98" s="1">
        <f t="shared" si="4"/>
        <v>121.30412931181684</v>
      </c>
      <c r="Y98" s="1">
        <f t="shared" si="4"/>
        <v>98.215928843510326</v>
      </c>
      <c r="Z98" s="1">
        <f t="shared" si="4"/>
        <v>106.31508475766231</v>
      </c>
      <c r="AA98" s="1">
        <f t="shared" si="4"/>
        <v>116.229587664479</v>
      </c>
      <c r="AB98" s="1">
        <f t="shared" si="4"/>
        <v>112.47198377723093</v>
      </c>
      <c r="AC98" s="1">
        <f t="shared" si="4"/>
        <v>100.32009097074976</v>
      </c>
      <c r="AD98" s="1">
        <f t="shared" si="4"/>
        <v>114.71947826939569</v>
      </c>
      <c r="AE98" s="1">
        <f t="shared" si="4"/>
        <v>108.30797751465178</v>
      </c>
      <c r="AF98" s="1">
        <f t="shared" si="4"/>
        <v>113.92887724604064</v>
      </c>
      <c r="AG98" s="1">
        <f t="shared" si="4"/>
        <v>113.76873541533176</v>
      </c>
      <c r="AH98" s="1">
        <f t="shared" si="4"/>
        <v>105.87030059871093</v>
      </c>
      <c r="AI98" s="1">
        <f t="shared" si="4"/>
        <v>96.986511708685114</v>
      </c>
      <c r="AJ98" s="1">
        <f t="shared" si="4"/>
        <v>127.88235121660641</v>
      </c>
      <c r="AK98" s="1">
        <f t="shared" si="4"/>
        <v>93.238017098717904</v>
      </c>
      <c r="AL98" s="1">
        <f t="shared" si="4"/>
        <v>95.564527339441199</v>
      </c>
    </row>
    <row r="99" spans="1:38">
      <c r="A99" s="1" t="s">
        <v>480</v>
      </c>
      <c r="B99" s="1" t="s">
        <v>481</v>
      </c>
      <c r="C99" s="1">
        <f t="shared" si="3"/>
        <v>88.123995612662767</v>
      </c>
      <c r="D99" s="1">
        <f t="shared" si="4"/>
        <v>91.895501978889399</v>
      </c>
      <c r="E99" s="1">
        <f t="shared" si="4"/>
        <v>47.311706477148782</v>
      </c>
      <c r="F99" s="1">
        <f t="shared" si="4"/>
        <v>110.6192163054277</v>
      </c>
      <c r="G99" s="1">
        <f t="shared" si="4"/>
        <v>141.03706584734294</v>
      </c>
      <c r="H99" s="1">
        <f t="shared" si="4"/>
        <v>132.69804047080856</v>
      </c>
      <c r="I99" s="1">
        <f t="shared" si="4"/>
        <v>102.69113256995385</v>
      </c>
      <c r="J99" s="1">
        <f t="shared" si="4"/>
        <v>97.409684041558222</v>
      </c>
      <c r="K99" s="1">
        <f t="shared" si="4"/>
        <v>110.71193185490138</v>
      </c>
      <c r="L99" s="1">
        <f t="shared" si="4"/>
        <v>126.38906414871926</v>
      </c>
      <c r="M99" s="1">
        <f t="shared" si="4"/>
        <v>105.58704628446505</v>
      </c>
      <c r="N99" s="1">
        <f t="shared" si="4"/>
        <v>94.048530444189382</v>
      </c>
      <c r="O99" s="1">
        <f t="shared" si="4"/>
        <v>109.98914938433245</v>
      </c>
      <c r="P99" s="1">
        <f t="shared" si="4"/>
        <v>82.046782749401828</v>
      </c>
      <c r="Q99" s="1">
        <f t="shared" si="4"/>
        <v>49.649829240670009</v>
      </c>
      <c r="R99" s="1">
        <f t="shared" si="4"/>
        <v>98.22000812994392</v>
      </c>
      <c r="S99" s="1">
        <f t="shared" si="4"/>
        <v>105.68877319327744</v>
      </c>
      <c r="T99" s="1">
        <f t="shared" si="4"/>
        <v>113.17032559337102</v>
      </c>
      <c r="U99" s="1">
        <f t="shared" si="4"/>
        <v>107.08887493516998</v>
      </c>
      <c r="V99" s="1">
        <f t="shared" si="4"/>
        <v>97.768802851696989</v>
      </c>
      <c r="W99" s="1">
        <f t="shared" si="4"/>
        <v>101.76842712437329</v>
      </c>
      <c r="X99" s="1">
        <f t="shared" si="4"/>
        <v>108.72513915938428</v>
      </c>
      <c r="Y99" s="1">
        <f t="shared" si="4"/>
        <v>90.475428510440679</v>
      </c>
      <c r="Z99" s="1">
        <f t="shared" si="4"/>
        <v>112.87972860486713</v>
      </c>
      <c r="AA99" s="1">
        <f t="shared" si="4"/>
        <v>125.44623084275743</v>
      </c>
      <c r="AB99" s="1">
        <f t="shared" si="4"/>
        <v>97.419069941802135</v>
      </c>
      <c r="AC99" s="1">
        <f t="shared" si="4"/>
        <v>69.012103321879323</v>
      </c>
      <c r="AD99" s="1">
        <f t="shared" si="4"/>
        <v>126.83357840281361</v>
      </c>
      <c r="AE99" s="1">
        <f t="shared" si="4"/>
        <v>124.77425355074182</v>
      </c>
      <c r="AF99" s="1">
        <f t="shared" si="4"/>
        <v>132.07395217409871</v>
      </c>
      <c r="AG99" s="1">
        <f t="shared" si="4"/>
        <v>124.70947796115345</v>
      </c>
      <c r="AH99" s="1">
        <f t="shared" si="4"/>
        <v>122.93861963900143</v>
      </c>
      <c r="AI99" s="1">
        <f t="shared" si="4"/>
        <v>135.01353339210593</v>
      </c>
      <c r="AJ99" s="1">
        <f t="shared" si="4"/>
        <v>146.08690893186571</v>
      </c>
      <c r="AK99" s="1">
        <f t="shared" si="4"/>
        <v>131.74902557432674</v>
      </c>
      <c r="AL99" s="1">
        <f t="shared" si="4"/>
        <v>131.83481029470917</v>
      </c>
    </row>
    <row r="100" spans="1:38">
      <c r="A100" s="1" t="s">
        <v>482</v>
      </c>
      <c r="B100" s="1" t="s">
        <v>483</v>
      </c>
      <c r="C100" s="1">
        <f t="shared" si="3"/>
        <v>72.038862421789304</v>
      </c>
      <c r="D100" s="1">
        <f t="shared" si="4"/>
        <v>71.800426035907591</v>
      </c>
      <c r="E100" s="1">
        <f t="shared" si="4"/>
        <v>60.625259432016769</v>
      </c>
      <c r="F100" s="1">
        <f t="shared" si="4"/>
        <v>75.315833980541939</v>
      </c>
      <c r="G100" s="1">
        <f t="shared" si="4"/>
        <v>77.534503556270266</v>
      </c>
      <c r="H100" s="1">
        <f t="shared" si="4"/>
        <v>83.162308076476066</v>
      </c>
      <c r="I100" s="1">
        <f t="shared" si="4"/>
        <v>73.435964272130306</v>
      </c>
      <c r="J100" s="1">
        <f t="shared" si="4"/>
        <v>80.707408139340728</v>
      </c>
      <c r="K100" s="1">
        <f t="shared" si="4"/>
        <v>82.313698873700758</v>
      </c>
      <c r="L100" s="1">
        <f t="shared" si="4"/>
        <v>103.58671838106815</v>
      </c>
      <c r="M100" s="1">
        <f t="shared" si="4"/>
        <v>90.650091662188942</v>
      </c>
      <c r="N100" s="1">
        <f t="shared" si="4"/>
        <v>92.794016744335025</v>
      </c>
      <c r="O100" s="1">
        <f t="shared" si="4"/>
        <v>130.1821402163992</v>
      </c>
      <c r="P100" s="1">
        <f t="shared" si="4"/>
        <v>92.372670083417475</v>
      </c>
      <c r="Q100" s="1">
        <f t="shared" si="4"/>
        <v>88.446386835213559</v>
      </c>
      <c r="R100" s="1">
        <f t="shared" si="4"/>
        <v>107.82923906358991</v>
      </c>
      <c r="S100" s="1">
        <f t="shared" si="4"/>
        <v>118.36386854456421</v>
      </c>
      <c r="T100" s="1">
        <f t="shared" si="4"/>
        <v>109.82311998029999</v>
      </c>
      <c r="U100" s="1">
        <f t="shared" si="4"/>
        <v>102.93064147588211</v>
      </c>
      <c r="V100" s="1">
        <f t="shared" si="4"/>
        <v>112.42774908901585</v>
      </c>
      <c r="W100" s="1">
        <f t="shared" si="4"/>
        <v>112.74333890074915</v>
      </c>
      <c r="X100" s="1">
        <f t="shared" si="4"/>
        <v>129.15202559324976</v>
      </c>
      <c r="Y100" s="1">
        <f t="shared" si="4"/>
        <v>127.24964306860223</v>
      </c>
      <c r="Z100" s="1">
        <f t="shared" si="4"/>
        <v>131.22995316450252</v>
      </c>
      <c r="AA100" s="1">
        <f t="shared" si="4"/>
        <v>150.72891404094622</v>
      </c>
      <c r="AB100" s="1">
        <f t="shared" si="4"/>
        <v>131.26291778173751</v>
      </c>
      <c r="AC100" s="1">
        <f t="shared" si="4"/>
        <v>125.99995035783091</v>
      </c>
      <c r="AD100" s="1">
        <f t="shared" si="4"/>
        <v>114.68743157353926</v>
      </c>
      <c r="AE100" s="1">
        <f t="shared" si="4"/>
        <v>129.30262707192989</v>
      </c>
      <c r="AF100" s="1">
        <f t="shared" si="4"/>
        <v>109.70747205931691</v>
      </c>
      <c r="AG100" s="1">
        <f t="shared" si="4"/>
        <v>90.564831318430009</v>
      </c>
      <c r="AH100" s="1">
        <f t="shared" si="4"/>
        <v>105.63517730999767</v>
      </c>
      <c r="AI100" s="1">
        <f t="shared" si="4"/>
        <v>114.36480519105537</v>
      </c>
      <c r="AJ100" s="1">
        <f t="shared" si="4"/>
        <v>128.41564984979917</v>
      </c>
      <c r="AK100" s="1">
        <f t="shared" si="4"/>
        <v>97.057535095747141</v>
      </c>
      <c r="AL100" s="1">
        <f t="shared" si="4"/>
        <v>113.8485211669316</v>
      </c>
    </row>
    <row r="101" spans="1:38">
      <c r="A101" s="1" t="s">
        <v>484</v>
      </c>
      <c r="B101" s="1" t="s">
        <v>485</v>
      </c>
      <c r="C101" s="1">
        <f t="shared" si="3"/>
        <v>91.087941853176616</v>
      </c>
      <c r="D101" s="1">
        <f t="shared" si="4"/>
        <v>96.215590879179928</v>
      </c>
      <c r="E101" s="1">
        <f t="shared" si="4"/>
        <v>69.529079522170349</v>
      </c>
      <c r="F101" s="1">
        <f t="shared" si="4"/>
        <v>99.4585273525432</v>
      </c>
      <c r="G101" s="1">
        <f t="shared" si="4"/>
        <v>105.63018143269511</v>
      </c>
      <c r="H101" s="1">
        <f t="shared" si="4"/>
        <v>99.553975311471874</v>
      </c>
      <c r="I101" s="1">
        <f t="shared" si="4"/>
        <v>97.640061846974561</v>
      </c>
      <c r="J101" s="1">
        <f t="shared" si="4"/>
        <v>87.286476529748697</v>
      </c>
      <c r="K101" s="1">
        <f t="shared" si="4"/>
        <v>94.779992880712925</v>
      </c>
      <c r="L101" s="1">
        <f t="shared" si="4"/>
        <v>115.92958034021683</v>
      </c>
      <c r="M101" s="1">
        <f t="shared" si="4"/>
        <v>99.775504623067064</v>
      </c>
      <c r="N101" s="1">
        <f t="shared" si="4"/>
        <v>96.036652336404941</v>
      </c>
      <c r="O101" s="1">
        <f t="shared" si="4"/>
        <v>110.24020115263028</v>
      </c>
      <c r="P101" s="1">
        <f t="shared" si="4"/>
        <v>104.59595381723017</v>
      </c>
      <c r="Q101" s="1">
        <f t="shared" si="4"/>
        <v>80.023832423412159</v>
      </c>
      <c r="R101" s="1">
        <f t="shared" si="4"/>
        <v>104.57787243755917</v>
      </c>
      <c r="S101" s="1">
        <f t="shared" si="4"/>
        <v>101.2024931849943</v>
      </c>
      <c r="T101" s="1">
        <f t="shared" si="4"/>
        <v>100.98944565498824</v>
      </c>
      <c r="U101" s="1">
        <f t="shared" si="4"/>
        <v>104.56199461903532</v>
      </c>
      <c r="V101" s="1">
        <f t="shared" si="4"/>
        <v>97.354460004114273</v>
      </c>
      <c r="W101" s="1">
        <f t="shared" si="4"/>
        <v>100.96042854638439</v>
      </c>
      <c r="X101" s="1">
        <f t="shared" si="4"/>
        <v>121.64638411153652</v>
      </c>
      <c r="Y101" s="1">
        <f t="shared" si="4"/>
        <v>97.024436858385812</v>
      </c>
      <c r="Z101" s="1">
        <f t="shared" si="4"/>
        <v>111.27561809123578</v>
      </c>
      <c r="AA101" s="1">
        <f t="shared" si="4"/>
        <v>119.27748599785909</v>
      </c>
      <c r="AB101" s="1">
        <f t="shared" si="4"/>
        <v>109.67177827597411</v>
      </c>
      <c r="AC101" s="1">
        <f t="shared" si="4"/>
        <v>87.436490701221203</v>
      </c>
      <c r="AD101" s="1">
        <f t="shared" si="4"/>
        <v>124.59163136308315</v>
      </c>
      <c r="AE101" s="1">
        <f t="shared" si="4"/>
        <v>119.02817908645177</v>
      </c>
      <c r="AF101" s="1">
        <f t="shared" si="4"/>
        <v>121.34366819371608</v>
      </c>
      <c r="AG101" s="1">
        <f t="shared" si="4"/>
        <v>121.27960022478291</v>
      </c>
      <c r="AH101" s="1">
        <f t="shared" si="4"/>
        <v>116.05022122499427</v>
      </c>
      <c r="AI101" s="1">
        <f t="shared" si="4"/>
        <v>113.85330707923519</v>
      </c>
      <c r="AJ101" s="1">
        <f t="shared" si="4"/>
        <v>136.86313338779647</v>
      </c>
      <c r="AK101" s="1">
        <f t="shared" si="4"/>
        <v>110.95215458503722</v>
      </c>
      <c r="AL101" s="1">
        <f t="shared" si="4"/>
        <v>116.77132624352258</v>
      </c>
    </row>
    <row r="102" spans="1:38">
      <c r="A102" s="1" t="s">
        <v>486</v>
      </c>
      <c r="B102" s="1" t="s">
        <v>487</v>
      </c>
      <c r="C102" s="1">
        <f t="shared" si="3"/>
        <v>81.890909049960953</v>
      </c>
      <c r="D102" s="1">
        <f t="shared" si="4"/>
        <v>88.362501021844963</v>
      </c>
      <c r="E102" s="1">
        <f t="shared" si="4"/>
        <v>70.202967781382313</v>
      </c>
      <c r="F102" s="1">
        <f t="shared" si="4"/>
        <v>84.027805426755748</v>
      </c>
      <c r="G102" s="1">
        <f t="shared" si="4"/>
        <v>87.306711452769903</v>
      </c>
      <c r="H102" s="1">
        <f t="shared" si="4"/>
        <v>91.464331987183911</v>
      </c>
      <c r="I102" s="1">
        <f t="shared" si="4"/>
        <v>85.814348104461871</v>
      </c>
      <c r="J102" s="1">
        <f t="shared" si="4"/>
        <v>96.014108703962577</v>
      </c>
      <c r="K102" s="1">
        <f t="shared" si="4"/>
        <v>105.11931600137954</v>
      </c>
      <c r="L102" s="1">
        <f t="shared" si="4"/>
        <v>122.74601813722499</v>
      </c>
      <c r="M102" s="1">
        <f t="shared" si="4"/>
        <v>104.98439767610188</v>
      </c>
      <c r="N102" s="1">
        <f t="shared" si="4"/>
        <v>94.022124593417445</v>
      </c>
      <c r="O102" s="1">
        <f t="shared" si="4"/>
        <v>105.03977235216706</v>
      </c>
      <c r="P102" s="1">
        <f t="shared" si="4"/>
        <v>101.61881043140592</v>
      </c>
      <c r="Q102" s="1">
        <f t="shared" si="4"/>
        <v>81.064719381464471</v>
      </c>
      <c r="R102" s="1">
        <f t="shared" si="4"/>
        <v>96.784061703257478</v>
      </c>
      <c r="S102" s="1">
        <f t="shared" si="4"/>
        <v>92.493032262993268</v>
      </c>
      <c r="T102" s="1">
        <f t="shared" si="4"/>
        <v>98.468509469240161</v>
      </c>
      <c r="U102" s="1">
        <f t="shared" si="4"/>
        <v>101.64512928738525</v>
      </c>
      <c r="V102" s="1">
        <f t="shared" si="4"/>
        <v>114.22209209091763</v>
      </c>
      <c r="W102" s="1">
        <f t="shared" si="4"/>
        <v>117.57286817656831</v>
      </c>
      <c r="X102" s="1">
        <f t="shared" si="4"/>
        <v>133.67812158229111</v>
      </c>
      <c r="Y102" s="1">
        <f t="shared" si="4"/>
        <v>110.7808679260522</v>
      </c>
      <c r="Z102" s="1">
        <f t="shared" si="4"/>
        <v>112.17679847201993</v>
      </c>
      <c r="AA102" s="1">
        <f t="shared" si="4"/>
        <v>118.60045323005231</v>
      </c>
      <c r="AB102" s="1">
        <f t="shared" si="4"/>
        <v>104.70017900019192</v>
      </c>
      <c r="AC102" s="1">
        <f t="shared" si="4"/>
        <v>98.672062921505272</v>
      </c>
      <c r="AD102" s="1">
        <f t="shared" si="4"/>
        <v>114.3760423671127</v>
      </c>
      <c r="AE102" s="1">
        <f t="shared" si="4"/>
        <v>105.82505335213695</v>
      </c>
      <c r="AF102" s="1">
        <f t="shared" si="4"/>
        <v>106.75568112690694</v>
      </c>
      <c r="AG102" s="1">
        <f t="shared" si="4"/>
        <v>105.84435593945962</v>
      </c>
      <c r="AH102" s="1">
        <f t="shared" si="4"/>
        <v>122.68156837689753</v>
      </c>
      <c r="AI102" s="1">
        <f t="shared" si="4"/>
        <v>121.18627340904999</v>
      </c>
      <c r="AJ102" s="1">
        <f t="shared" si="4"/>
        <v>139.67046106736694</v>
      </c>
      <c r="AK102" s="1">
        <f t="shared" si="4"/>
        <v>106.12816258350546</v>
      </c>
      <c r="AL102" s="1">
        <f t="shared" si="4"/>
        <v>105.37281668181824</v>
      </c>
    </row>
    <row r="103" spans="1:38">
      <c r="A103" s="1" t="s">
        <v>488</v>
      </c>
      <c r="B103" s="1" t="s">
        <v>489</v>
      </c>
      <c r="C103" s="1">
        <f t="shared" si="3"/>
        <v>90.32608092658522</v>
      </c>
      <c r="D103" s="1">
        <f t="shared" si="4"/>
        <v>92.779216375637915</v>
      </c>
      <c r="E103" s="1">
        <f t="shared" si="4"/>
        <v>71.737839927525869</v>
      </c>
      <c r="F103" s="1">
        <f t="shared" si="4"/>
        <v>95.804903437077812</v>
      </c>
      <c r="G103" s="1">
        <f t="shared" si="4"/>
        <v>102.20677687334863</v>
      </c>
      <c r="H103" s="1">
        <f t="shared" si="4"/>
        <v>98.03575170692767</v>
      </c>
      <c r="I103" s="1">
        <f t="shared" si="4"/>
        <v>92.39732619392187</v>
      </c>
      <c r="J103" s="1">
        <f t="shared" si="4"/>
        <v>86.590692583100505</v>
      </c>
      <c r="K103" s="1">
        <f t="shared" si="4"/>
        <v>94.258675746916737</v>
      </c>
      <c r="L103" s="1">
        <f t="shared" si="4"/>
        <v>110.03317250136847</v>
      </c>
      <c r="M103" s="1">
        <f t="shared" si="4"/>
        <v>98.188862615621119</v>
      </c>
      <c r="N103" s="1">
        <f t="shared" si="4"/>
        <v>93.377620089011671</v>
      </c>
      <c r="O103" s="1">
        <f t="shared" si="4"/>
        <v>108.83808802033724</v>
      </c>
      <c r="P103" s="1">
        <f t="shared" si="4"/>
        <v>98.875005928352678</v>
      </c>
      <c r="Q103" s="1">
        <f t="shared" si="4"/>
        <v>82.413964944954628</v>
      </c>
      <c r="R103" s="1">
        <f t="shared" si="4"/>
        <v>105.63777715855177</v>
      </c>
      <c r="S103" s="1">
        <f t="shared" si="4"/>
        <v>105.72255026016934</v>
      </c>
      <c r="T103" s="1">
        <f t="shared" si="4"/>
        <v>107.60930442686055</v>
      </c>
      <c r="U103" s="1">
        <f t="shared" si="4"/>
        <v>108.45428572475522</v>
      </c>
      <c r="V103" s="1">
        <f t="shared" si="4"/>
        <v>104.44765989075121</v>
      </c>
      <c r="W103" s="1">
        <f t="shared" si="4"/>
        <v>106.70670691610756</v>
      </c>
      <c r="X103" s="1">
        <f t="shared" si="4"/>
        <v>123.57010573141091</v>
      </c>
      <c r="Y103" s="1">
        <f t="shared" si="4"/>
        <v>101.94155846423716</v>
      </c>
      <c r="Z103" s="1">
        <f t="shared" si="4"/>
        <v>112.36450562835029</v>
      </c>
      <c r="AA103" s="1">
        <f t="shared" si="4"/>
        <v>122.49272378384921</v>
      </c>
      <c r="AB103" s="1">
        <f t="shared" si="4"/>
        <v>110.30686506681656</v>
      </c>
      <c r="AC103" s="1">
        <f t="shared" si="4"/>
        <v>101.99468698027411</v>
      </c>
      <c r="AD103" s="1">
        <f t="shared" si="4"/>
        <v>126.8297219432564</v>
      </c>
      <c r="AE103" s="1">
        <f t="shared" si="4"/>
        <v>121.7325558387256</v>
      </c>
      <c r="AF103" s="1">
        <f t="shared" si="4"/>
        <v>128.39670941126184</v>
      </c>
      <c r="AG103" s="1">
        <f t="shared" si="4"/>
        <v>121.12574552468593</v>
      </c>
      <c r="AH103" s="1">
        <f t="shared" si="4"/>
        <v>121.18797104684461</v>
      </c>
      <c r="AI103" s="1">
        <f t="shared" si="4"/>
        <v>123.77398616856975</v>
      </c>
      <c r="AJ103" s="1">
        <f t="shared" si="4"/>
        <v>140.46266890039516</v>
      </c>
      <c r="AK103" s="1">
        <f t="shared" si="4"/>
        <v>110.8009131856094</v>
      </c>
      <c r="AL103" s="1">
        <f t="shared" si="4"/>
        <v>126.48919871872495</v>
      </c>
    </row>
    <row r="104" spans="1:38">
      <c r="A104" s="1" t="s">
        <v>490</v>
      </c>
      <c r="B104" s="1" t="s">
        <v>491</v>
      </c>
      <c r="C104" s="1">
        <f t="shared" si="3"/>
        <v>79.037123201230941</v>
      </c>
      <c r="D104" s="1">
        <f t="shared" si="4"/>
        <v>93.517377950302318</v>
      </c>
      <c r="E104" s="1">
        <f t="shared" si="4"/>
        <v>73.382912798440032</v>
      </c>
      <c r="F104" s="1">
        <f t="shared" si="4"/>
        <v>92.868277802752928</v>
      </c>
      <c r="G104" s="1">
        <f t="shared" si="4"/>
        <v>105.10426067849599</v>
      </c>
      <c r="H104" s="1">
        <f t="shared" si="4"/>
        <v>99.277176614709546</v>
      </c>
      <c r="I104" s="1">
        <f t="shared" si="4"/>
        <v>82.22908826199675</v>
      </c>
      <c r="J104" s="1">
        <f t="shared" si="4"/>
        <v>66.951885276498317</v>
      </c>
      <c r="K104" s="1">
        <f t="shared" si="4"/>
        <v>73.297951942060607</v>
      </c>
      <c r="L104" s="1">
        <f t="shared" si="4"/>
        <v>96.719738509176139</v>
      </c>
      <c r="M104" s="1">
        <f t="shared" si="4"/>
        <v>106.01445837744291</v>
      </c>
      <c r="N104" s="1">
        <f t="shared" si="4"/>
        <v>104.48334736567038</v>
      </c>
      <c r="O104" s="1">
        <f t="shared" si="4"/>
        <v>118.07631965786896</v>
      </c>
      <c r="P104" s="1">
        <f t="shared" si="4"/>
        <v>106.33046292275532</v>
      </c>
      <c r="Q104" s="1">
        <f t="shared" si="4"/>
        <v>99.374756357216498</v>
      </c>
      <c r="R104" s="1">
        <f t="shared" si="4"/>
        <v>110.65133572740412</v>
      </c>
      <c r="S104" s="1">
        <f t="shared" si="4"/>
        <v>115.52034835612463</v>
      </c>
      <c r="T104" s="1">
        <f t="shared" si="4"/>
        <v>109.27159267188011</v>
      </c>
      <c r="U104" s="1">
        <f t="shared" si="4"/>
        <v>93.307802835901953</v>
      </c>
      <c r="V104" s="1">
        <f t="shared" si="4"/>
        <v>85.369178309049076</v>
      </c>
      <c r="W104" s="1">
        <f t="shared" si="4"/>
        <v>91.907087557934133</v>
      </c>
      <c r="X104" s="1">
        <f t="shared" si="4"/>
        <v>109.72941770634367</v>
      </c>
      <c r="Y104" s="1">
        <f t="shared" si="4"/>
        <v>111.40829568485015</v>
      </c>
      <c r="Z104" s="1">
        <f t="shared" si="4"/>
        <v>126.60594093350952</v>
      </c>
      <c r="AA104" s="1">
        <f t="shared" si="4"/>
        <v>118.70681448985385</v>
      </c>
      <c r="AB104" s="1">
        <f t="shared" si="4"/>
        <v>119.41558661137066</v>
      </c>
      <c r="AC104" s="1">
        <f t="shared" ref="AC104:AL104" si="6">100*AC93/AVERAGE($J93:$U93)</f>
        <v>113.23178385645704</v>
      </c>
      <c r="AD104" s="1">
        <f t="shared" si="6"/>
        <v>127.33348260285175</v>
      </c>
      <c r="AE104" s="1">
        <f t="shared" si="6"/>
        <v>126.27183544074353</v>
      </c>
      <c r="AF104" s="1">
        <f t="shared" si="6"/>
        <v>115.02575568797772</v>
      </c>
      <c r="AG104" s="1">
        <f t="shared" si="6"/>
        <v>93.018325039199254</v>
      </c>
      <c r="AH104" s="1">
        <f t="shared" si="6"/>
        <v>86.530437307332221</v>
      </c>
      <c r="AI104" s="1">
        <f t="shared" si="6"/>
        <v>94.573337007252249</v>
      </c>
      <c r="AJ104" s="1">
        <f t="shared" si="6"/>
        <v>114.2380212597439</v>
      </c>
      <c r="AK104" s="1">
        <f t="shared" si="6"/>
        <v>115.28473104561881</v>
      </c>
      <c r="AL104" s="1">
        <f t="shared" si="6"/>
        <v>114.53988528554851</v>
      </c>
    </row>
    <row r="107" spans="1:38"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</row>
  </sheetData>
  <hyperlinks>
    <hyperlink ref="R1" r:id="rId1"/>
  </hyperlinks>
  <pageMargins left="0.7" right="0.7" top="0.75" bottom="0.75" header="0.3" footer="0.3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4"/>
  <sheetViews>
    <sheetView topLeftCell="A106" workbookViewId="0">
      <selection sqref="A1:IV65536"/>
    </sheetView>
  </sheetViews>
  <sheetFormatPr baseColWidth="10" defaultRowHeight="15"/>
  <cols>
    <col min="1" max="1" width="11.42578125" style="1"/>
    <col min="2" max="2" width="32.42578125" style="1" customWidth="1"/>
    <col min="3" max="3" width="11.42578125" style="1"/>
    <col min="4" max="4" width="11" style="1" bestFit="1" customWidth="1"/>
    <col min="5" max="16384" width="11.42578125" style="1"/>
  </cols>
  <sheetData>
    <row r="1" spans="1:39">
      <c r="A1" s="97" t="s">
        <v>627</v>
      </c>
      <c r="R1" s="97" t="s">
        <v>627</v>
      </c>
    </row>
    <row r="2" spans="1:39">
      <c r="A2" s="1" t="s">
        <v>626</v>
      </c>
      <c r="R2" s="1" t="s">
        <v>626</v>
      </c>
    </row>
    <row r="4" spans="1:39">
      <c r="A4" s="1" t="s">
        <v>437</v>
      </c>
      <c r="B4" s="1" t="s">
        <v>438</v>
      </c>
      <c r="C4" s="1" t="s">
        <v>628</v>
      </c>
      <c r="D4" s="1" t="s">
        <v>440</v>
      </c>
      <c r="E4" s="1" t="s">
        <v>441</v>
      </c>
      <c r="F4" s="1" t="s">
        <v>442</v>
      </c>
      <c r="G4" s="1" t="s">
        <v>443</v>
      </c>
      <c r="H4" s="1" t="s">
        <v>444</v>
      </c>
      <c r="I4" s="1" t="s">
        <v>445</v>
      </c>
      <c r="J4" s="1" t="s">
        <v>446</v>
      </c>
      <c r="K4" s="1" t="s">
        <v>447</v>
      </c>
      <c r="L4" s="1" t="s">
        <v>448</v>
      </c>
      <c r="M4" s="1" t="s">
        <v>449</v>
      </c>
      <c r="N4" s="1" t="s">
        <v>450</v>
      </c>
      <c r="O4" s="1" t="s">
        <v>451</v>
      </c>
      <c r="P4" s="1" t="s">
        <v>452</v>
      </c>
      <c r="Q4" s="1" t="s">
        <v>453</v>
      </c>
      <c r="R4" s="1" t="s">
        <v>454</v>
      </c>
      <c r="S4" s="1" t="s">
        <v>455</v>
      </c>
      <c r="T4" s="1" t="s">
        <v>456</v>
      </c>
      <c r="U4" s="1" t="s">
        <v>457</v>
      </c>
      <c r="V4" s="1" t="s">
        <v>458</v>
      </c>
      <c r="W4" s="1" t="s">
        <v>459</v>
      </c>
      <c r="X4" s="1" t="s">
        <v>460</v>
      </c>
      <c r="Y4" s="1" t="s">
        <v>461</v>
      </c>
      <c r="Z4" s="1" t="s">
        <v>462</v>
      </c>
      <c r="AA4" s="1" t="s">
        <v>463</v>
      </c>
      <c r="AB4" s="1" t="s">
        <v>464</v>
      </c>
      <c r="AC4" s="1" t="s">
        <v>465</v>
      </c>
      <c r="AD4" s="1" t="s">
        <v>466</v>
      </c>
      <c r="AE4" s="1" t="s">
        <v>467</v>
      </c>
      <c r="AF4" s="1" t="s">
        <v>468</v>
      </c>
      <c r="AG4" s="1" t="s">
        <v>469</v>
      </c>
      <c r="AH4" s="1" t="s">
        <v>470</v>
      </c>
      <c r="AI4" s="1" t="s">
        <v>471</v>
      </c>
      <c r="AJ4" s="1" t="s">
        <v>472</v>
      </c>
      <c r="AK4" s="1" t="s">
        <v>473</v>
      </c>
      <c r="AL4" s="1" t="s">
        <v>474</v>
      </c>
      <c r="AM4" s="1" t="s">
        <v>629</v>
      </c>
    </row>
    <row r="5" spans="1:39">
      <c r="A5" s="1" t="s">
        <v>480</v>
      </c>
      <c r="B5" s="1" t="s">
        <v>481</v>
      </c>
      <c r="C5" s="1">
        <v>4173429392</v>
      </c>
      <c r="D5" s="1">
        <v>4185871781</v>
      </c>
      <c r="E5" s="1">
        <v>2786363711</v>
      </c>
      <c r="F5" s="1">
        <v>4607907977</v>
      </c>
      <c r="G5" s="1">
        <v>5021307354</v>
      </c>
      <c r="H5" s="1">
        <v>4518847203</v>
      </c>
      <c r="I5" s="1">
        <v>3929258297</v>
      </c>
      <c r="J5" s="1">
        <v>3248092408</v>
      </c>
      <c r="K5" s="1">
        <v>4045690069</v>
      </c>
      <c r="L5" s="1">
        <v>4881456225</v>
      </c>
      <c r="M5" s="1">
        <v>4170698093</v>
      </c>
      <c r="N5" s="1">
        <v>3761662438</v>
      </c>
      <c r="O5" s="1">
        <v>4570005293</v>
      </c>
      <c r="P5" s="1">
        <v>3061639707</v>
      </c>
      <c r="Q5" s="1">
        <v>2305087491</v>
      </c>
      <c r="R5" s="1">
        <v>3481409270</v>
      </c>
      <c r="S5" s="1">
        <v>3648881357</v>
      </c>
      <c r="T5" s="1">
        <v>4251752820</v>
      </c>
      <c r="U5" s="1">
        <v>4723186136</v>
      </c>
      <c r="V5" s="1">
        <v>3411517968</v>
      </c>
      <c r="W5" s="1">
        <v>3645012574</v>
      </c>
      <c r="X5" s="1">
        <v>4181657060</v>
      </c>
      <c r="Y5" s="1">
        <v>3359182752</v>
      </c>
      <c r="Z5" s="1">
        <v>3971996689</v>
      </c>
      <c r="AA5" s="1">
        <v>4715949666</v>
      </c>
      <c r="AB5" s="1">
        <v>3506373324</v>
      </c>
      <c r="AC5" s="1">
        <v>2899652901</v>
      </c>
      <c r="AD5" s="1">
        <v>4595176429</v>
      </c>
      <c r="AE5" s="1">
        <v>4390262629</v>
      </c>
      <c r="AF5" s="1">
        <v>5126112207</v>
      </c>
      <c r="AG5" s="1">
        <v>5360963605</v>
      </c>
      <c r="AH5" s="1">
        <v>4076377606</v>
      </c>
      <c r="AI5" s="1">
        <v>4726508373</v>
      </c>
      <c r="AJ5" s="1">
        <v>5368726840</v>
      </c>
      <c r="AK5" s="1">
        <v>4567062422</v>
      </c>
      <c r="AL5" s="1">
        <v>4992044775</v>
      </c>
      <c r="AM5" s="1">
        <f t="shared" ref="AM5:AM68" si="0">AVERAGE(J5:U5)</f>
        <v>3845796775.5833335</v>
      </c>
    </row>
    <row r="6" spans="1:39">
      <c r="A6" s="1" t="s">
        <v>564</v>
      </c>
      <c r="B6" s="1" t="s">
        <v>565</v>
      </c>
      <c r="C6" s="1">
        <v>1172996176</v>
      </c>
      <c r="D6" s="1">
        <v>1360935742</v>
      </c>
      <c r="E6" s="1">
        <v>1319674212</v>
      </c>
      <c r="F6" s="1">
        <v>1269115675</v>
      </c>
      <c r="G6" s="1">
        <v>1207420300</v>
      </c>
      <c r="H6" s="1">
        <v>1501628945</v>
      </c>
      <c r="I6" s="1">
        <v>1210485958</v>
      </c>
      <c r="J6" s="1">
        <v>1739200261</v>
      </c>
      <c r="K6" s="1">
        <v>1530365318</v>
      </c>
      <c r="L6" s="1">
        <v>2075499963</v>
      </c>
      <c r="M6" s="1">
        <v>1975497878</v>
      </c>
      <c r="N6" s="1">
        <v>1961766813</v>
      </c>
      <c r="O6" s="1">
        <v>2259079273</v>
      </c>
      <c r="P6" s="1">
        <v>2767627232</v>
      </c>
      <c r="Q6" s="1">
        <v>2979113697</v>
      </c>
      <c r="R6" s="1">
        <v>2830573781</v>
      </c>
      <c r="S6" s="1">
        <v>3913388362</v>
      </c>
      <c r="T6" s="1">
        <v>4442450748</v>
      </c>
      <c r="U6" s="1">
        <v>5149670333</v>
      </c>
      <c r="V6" s="1">
        <v>5338850468</v>
      </c>
      <c r="W6" s="1">
        <v>6017581724</v>
      </c>
      <c r="X6" s="1">
        <v>7554974123</v>
      </c>
      <c r="Y6" s="1">
        <v>7830075126</v>
      </c>
      <c r="Z6" s="1">
        <v>7424357461</v>
      </c>
      <c r="AA6" s="1">
        <v>6951241267</v>
      </c>
      <c r="AB6" s="1">
        <v>8065387210</v>
      </c>
      <c r="AC6" s="1">
        <v>9075694058</v>
      </c>
      <c r="AD6" s="1">
        <v>10162154199</v>
      </c>
      <c r="AE6" s="1">
        <v>5930116418</v>
      </c>
      <c r="AF6" s="1">
        <v>7344089561</v>
      </c>
      <c r="AG6" s="1">
        <v>9793233983</v>
      </c>
      <c r="AH6" s="1">
        <v>8263027094</v>
      </c>
      <c r="AI6" s="1">
        <v>6103806068</v>
      </c>
      <c r="AJ6" s="1">
        <v>5622391992</v>
      </c>
      <c r="AK6" s="1">
        <v>5059793146</v>
      </c>
      <c r="AL6" s="1">
        <v>5623712855</v>
      </c>
      <c r="AM6" s="1">
        <f t="shared" si="0"/>
        <v>2802019471.5833335</v>
      </c>
    </row>
    <row r="7" spans="1:39">
      <c r="A7" s="1" t="s">
        <v>478</v>
      </c>
      <c r="B7" s="1" t="s">
        <v>479</v>
      </c>
      <c r="C7" s="1">
        <v>2584137152</v>
      </c>
      <c r="D7" s="1">
        <v>2551450551</v>
      </c>
      <c r="E7" s="1">
        <v>2090820015</v>
      </c>
      <c r="F7" s="1">
        <v>2375347251</v>
      </c>
      <c r="G7" s="1">
        <v>2498198755</v>
      </c>
      <c r="H7" s="1">
        <v>2252964196</v>
      </c>
      <c r="I7" s="1">
        <v>2403392828</v>
      </c>
      <c r="J7" s="1">
        <v>2242671803</v>
      </c>
      <c r="K7" s="1">
        <v>2187370356</v>
      </c>
      <c r="L7" s="1">
        <v>2962531530</v>
      </c>
      <c r="M7" s="1">
        <v>2724211737</v>
      </c>
      <c r="N7" s="1">
        <v>2659334996</v>
      </c>
      <c r="O7" s="1">
        <v>3176481861</v>
      </c>
      <c r="P7" s="1">
        <v>2692473912</v>
      </c>
      <c r="Q7" s="1">
        <v>2480650647</v>
      </c>
      <c r="R7" s="1">
        <v>2809163210</v>
      </c>
      <c r="S7" s="1">
        <v>2833758510</v>
      </c>
      <c r="T7" s="1">
        <v>3045465660</v>
      </c>
      <c r="U7" s="1">
        <v>2881840497</v>
      </c>
      <c r="V7" s="1">
        <v>2886347080</v>
      </c>
      <c r="W7" s="1">
        <v>2986491427</v>
      </c>
      <c r="X7" s="1">
        <v>3199861081</v>
      </c>
      <c r="Y7" s="1">
        <v>2667256399</v>
      </c>
      <c r="Z7" s="1">
        <v>2629313747</v>
      </c>
      <c r="AA7" s="1">
        <v>3018296142</v>
      </c>
      <c r="AB7" s="1">
        <v>2674539748</v>
      </c>
      <c r="AC7" s="1">
        <v>2806917401</v>
      </c>
      <c r="AD7" s="1">
        <v>3592864514</v>
      </c>
      <c r="AE7" s="1">
        <v>2961829315</v>
      </c>
      <c r="AF7" s="1">
        <v>3028311514</v>
      </c>
      <c r="AG7" s="1">
        <v>2723589774</v>
      </c>
      <c r="AH7" s="1">
        <v>2980192543</v>
      </c>
      <c r="AI7" s="1">
        <v>2759742823</v>
      </c>
      <c r="AJ7" s="1">
        <v>3037269954</v>
      </c>
      <c r="AK7" s="1">
        <v>3175318687</v>
      </c>
      <c r="AL7" s="1">
        <v>2927252452</v>
      </c>
      <c r="AM7" s="1">
        <f t="shared" si="0"/>
        <v>2724662893.25</v>
      </c>
    </row>
    <row r="8" spans="1:39">
      <c r="A8" s="1" t="s">
        <v>484</v>
      </c>
      <c r="B8" s="1" t="s">
        <v>485</v>
      </c>
      <c r="C8" s="1">
        <v>2358925309</v>
      </c>
      <c r="D8" s="1">
        <v>2458304239</v>
      </c>
      <c r="E8" s="1">
        <v>1886727812</v>
      </c>
      <c r="F8" s="1">
        <v>2587738971</v>
      </c>
      <c r="G8" s="1">
        <v>2662681045</v>
      </c>
      <c r="H8" s="1">
        <v>2586464506</v>
      </c>
      <c r="I8" s="1">
        <v>2403888845</v>
      </c>
      <c r="J8" s="1">
        <v>2416211182</v>
      </c>
      <c r="K8" s="1">
        <v>2614044102</v>
      </c>
      <c r="L8" s="1">
        <v>3089816404</v>
      </c>
      <c r="M8" s="1">
        <v>2819418829</v>
      </c>
      <c r="N8" s="1">
        <v>2750791712</v>
      </c>
      <c r="O8" s="1">
        <v>2934120858</v>
      </c>
      <c r="P8" s="1">
        <v>2698728562</v>
      </c>
      <c r="Q8" s="1">
        <v>2219259515</v>
      </c>
      <c r="R8" s="1">
        <v>2853142517</v>
      </c>
      <c r="S8" s="1">
        <v>2681130538</v>
      </c>
      <c r="T8" s="1">
        <v>2797331830</v>
      </c>
      <c r="U8" s="1">
        <v>2739425392</v>
      </c>
      <c r="V8" s="1">
        <v>2657797037</v>
      </c>
      <c r="W8" s="1">
        <v>2883394326</v>
      </c>
      <c r="X8" s="1">
        <v>3387560362</v>
      </c>
      <c r="Y8" s="1">
        <v>2876344417</v>
      </c>
      <c r="Z8" s="1">
        <v>3125393261</v>
      </c>
      <c r="AA8" s="1">
        <v>3219772183</v>
      </c>
      <c r="AB8" s="1">
        <v>2833674663</v>
      </c>
      <c r="AC8" s="1">
        <v>2653536530</v>
      </c>
      <c r="AD8" s="1">
        <v>3319660691</v>
      </c>
      <c r="AE8" s="1">
        <v>3172786382</v>
      </c>
      <c r="AF8" s="1">
        <v>3263435047</v>
      </c>
      <c r="AG8" s="1">
        <v>2905174441</v>
      </c>
      <c r="AH8" s="1">
        <v>3060144685</v>
      </c>
      <c r="AI8" s="1">
        <v>3059704987</v>
      </c>
      <c r="AJ8" s="1">
        <v>3608885712</v>
      </c>
      <c r="AK8" s="1">
        <v>3020794572</v>
      </c>
      <c r="AL8" s="1">
        <v>3263696646</v>
      </c>
      <c r="AM8" s="1">
        <f t="shared" si="0"/>
        <v>2717785120.0833335</v>
      </c>
    </row>
    <row r="9" spans="1:39">
      <c r="A9" s="1" t="s">
        <v>482</v>
      </c>
      <c r="B9" s="1" t="s">
        <v>483</v>
      </c>
      <c r="C9" s="1">
        <v>1765781622</v>
      </c>
      <c r="D9" s="1">
        <v>1774003349</v>
      </c>
      <c r="E9" s="1">
        <v>1453933269</v>
      </c>
      <c r="F9" s="1">
        <v>1833356244</v>
      </c>
      <c r="G9" s="1">
        <v>1857856245</v>
      </c>
      <c r="H9" s="1">
        <v>1868814424</v>
      </c>
      <c r="I9" s="1">
        <v>1790607482</v>
      </c>
      <c r="J9" s="1">
        <v>1927226389</v>
      </c>
      <c r="K9" s="1">
        <v>2060924465</v>
      </c>
      <c r="L9" s="1">
        <v>2554124244</v>
      </c>
      <c r="M9" s="1">
        <v>2381254429</v>
      </c>
      <c r="N9" s="1">
        <v>2299288178</v>
      </c>
      <c r="O9" s="1">
        <v>2546829900</v>
      </c>
      <c r="P9" s="1">
        <v>2491229607</v>
      </c>
      <c r="Q9" s="1">
        <v>2186028500</v>
      </c>
      <c r="R9" s="1">
        <v>2630840457</v>
      </c>
      <c r="S9" s="1">
        <v>2622356740</v>
      </c>
      <c r="T9" s="1">
        <v>2684192343</v>
      </c>
      <c r="U9" s="1">
        <v>2701807785</v>
      </c>
      <c r="V9" s="1">
        <v>3404322531</v>
      </c>
      <c r="W9" s="1">
        <v>3261528361</v>
      </c>
      <c r="X9" s="1">
        <v>3598703390</v>
      </c>
      <c r="Y9" s="1">
        <v>3202782735</v>
      </c>
      <c r="Z9" s="1">
        <v>3390452156</v>
      </c>
      <c r="AA9" s="1">
        <v>3654720510</v>
      </c>
      <c r="AB9" s="1">
        <v>3146523626</v>
      </c>
      <c r="AC9" s="1">
        <v>3032433103</v>
      </c>
      <c r="AD9" s="1">
        <v>3495791671</v>
      </c>
      <c r="AE9" s="1">
        <v>3137635254</v>
      </c>
      <c r="AF9" s="1">
        <v>3401931119</v>
      </c>
      <c r="AG9" s="1">
        <v>2749108848</v>
      </c>
      <c r="AH9" s="1">
        <v>3030253172</v>
      </c>
      <c r="AI9" s="1">
        <v>2763968295</v>
      </c>
      <c r="AJ9" s="1">
        <v>3102160811</v>
      </c>
      <c r="AK9" s="1">
        <v>2699425254</v>
      </c>
      <c r="AL9" s="1">
        <v>2631095778</v>
      </c>
      <c r="AM9" s="1">
        <f t="shared" si="0"/>
        <v>2423841919.75</v>
      </c>
    </row>
    <row r="10" spans="1:39">
      <c r="A10" s="1" t="s">
        <v>520</v>
      </c>
      <c r="B10" s="1" t="s">
        <v>521</v>
      </c>
      <c r="C10" s="1">
        <v>1309907702</v>
      </c>
      <c r="D10" s="1">
        <v>1180329526</v>
      </c>
      <c r="E10" s="1">
        <v>1274360761</v>
      </c>
      <c r="F10" s="1">
        <v>1007776799</v>
      </c>
      <c r="G10" s="1">
        <v>1284939155</v>
      </c>
      <c r="H10" s="1">
        <v>880214838</v>
      </c>
      <c r="I10" s="1">
        <v>1352250902</v>
      </c>
      <c r="J10" s="1">
        <v>1820054934</v>
      </c>
      <c r="K10" s="1">
        <v>1729294735</v>
      </c>
      <c r="L10" s="1">
        <v>1600321895</v>
      </c>
      <c r="M10" s="1">
        <v>1775351900</v>
      </c>
      <c r="N10" s="1">
        <v>1850284645</v>
      </c>
      <c r="O10" s="1">
        <v>1835111580</v>
      </c>
      <c r="P10" s="1">
        <v>1744480704</v>
      </c>
      <c r="Q10" s="1">
        <v>2104879650</v>
      </c>
      <c r="R10" s="1">
        <v>1886076909</v>
      </c>
      <c r="S10" s="1">
        <v>2542318613</v>
      </c>
      <c r="T10" s="1">
        <v>2637889293</v>
      </c>
      <c r="U10" s="1">
        <v>2339678507</v>
      </c>
      <c r="V10" s="1">
        <v>2333020025</v>
      </c>
      <c r="W10" s="1">
        <v>2248755055</v>
      </c>
      <c r="X10" s="1">
        <v>3033329389</v>
      </c>
      <c r="Y10" s="1">
        <v>2971719259</v>
      </c>
      <c r="Z10" s="1">
        <v>3516083405</v>
      </c>
      <c r="AA10" s="1">
        <v>3588186097</v>
      </c>
      <c r="AB10" s="1">
        <v>3740720210</v>
      </c>
      <c r="AC10" s="1">
        <v>3099360770</v>
      </c>
      <c r="AD10" s="1">
        <v>2824043192</v>
      </c>
      <c r="AE10" s="1">
        <v>4886023509</v>
      </c>
      <c r="AF10" s="1">
        <v>3510537368</v>
      </c>
      <c r="AG10" s="1">
        <v>3034295339</v>
      </c>
      <c r="AH10" s="1">
        <v>2794878859</v>
      </c>
      <c r="AI10" s="1">
        <v>2531919688</v>
      </c>
      <c r="AJ10" s="1">
        <v>2138688607</v>
      </c>
      <c r="AK10" s="1">
        <v>3111084041</v>
      </c>
      <c r="AL10" s="1">
        <v>2519249293</v>
      </c>
      <c r="AM10" s="1">
        <f t="shared" si="0"/>
        <v>1988811947.0833333</v>
      </c>
    </row>
    <row r="11" spans="1:39">
      <c r="A11" s="1" t="s">
        <v>488</v>
      </c>
      <c r="B11" s="1" t="s">
        <v>489</v>
      </c>
      <c r="C11" s="1">
        <v>1752179902</v>
      </c>
      <c r="D11" s="1">
        <v>1728519273</v>
      </c>
      <c r="E11" s="1">
        <v>1360623668</v>
      </c>
      <c r="F11" s="1">
        <v>1821460341</v>
      </c>
      <c r="G11" s="1">
        <v>1915181470</v>
      </c>
      <c r="H11" s="1">
        <v>1854377345</v>
      </c>
      <c r="I11" s="1">
        <v>1693512137</v>
      </c>
      <c r="J11" s="1">
        <v>1757096304</v>
      </c>
      <c r="K11" s="1">
        <v>1866516106</v>
      </c>
      <c r="L11" s="1">
        <v>2087638716</v>
      </c>
      <c r="M11" s="1">
        <v>1842398662</v>
      </c>
      <c r="N11" s="1">
        <v>1786276412</v>
      </c>
      <c r="O11" s="1">
        <v>2006231099</v>
      </c>
      <c r="P11" s="1">
        <v>1847451751</v>
      </c>
      <c r="Q11" s="1">
        <v>1636549075</v>
      </c>
      <c r="R11" s="1">
        <v>1966303204</v>
      </c>
      <c r="S11" s="1">
        <v>2137562291</v>
      </c>
      <c r="T11" s="1">
        <v>2077703123</v>
      </c>
      <c r="U11" s="1">
        <v>2031992634</v>
      </c>
      <c r="V11" s="1">
        <v>2021691879</v>
      </c>
      <c r="W11" s="1">
        <v>2102155123</v>
      </c>
      <c r="X11" s="1">
        <v>2388764413</v>
      </c>
      <c r="Y11" s="1">
        <v>2118046198</v>
      </c>
      <c r="Z11" s="1">
        <v>2303709511</v>
      </c>
      <c r="AA11" s="1">
        <v>2434654238</v>
      </c>
      <c r="AB11" s="1">
        <v>2235221206</v>
      </c>
      <c r="AC11" s="1">
        <v>2150752323</v>
      </c>
      <c r="AD11" s="1">
        <v>2622014417</v>
      </c>
      <c r="AE11" s="1">
        <v>2488545203</v>
      </c>
      <c r="AF11" s="1">
        <v>2542785828</v>
      </c>
      <c r="AG11" s="1">
        <v>2340376254</v>
      </c>
      <c r="AH11" s="1">
        <v>2518229600</v>
      </c>
      <c r="AI11" s="1">
        <v>2391145205</v>
      </c>
      <c r="AJ11" s="1">
        <v>2733577552</v>
      </c>
      <c r="AK11" s="1">
        <v>2344114185</v>
      </c>
      <c r="AL11" s="1">
        <v>2610692147</v>
      </c>
      <c r="AM11" s="1">
        <f t="shared" si="0"/>
        <v>1920309948.0833333</v>
      </c>
    </row>
    <row r="12" spans="1:39">
      <c r="A12" s="1" t="s">
        <v>502</v>
      </c>
      <c r="B12" s="1" t="s">
        <v>503</v>
      </c>
      <c r="C12" s="1">
        <v>1572696820</v>
      </c>
      <c r="D12" s="1">
        <v>1914986464</v>
      </c>
      <c r="E12" s="1">
        <v>2011014707</v>
      </c>
      <c r="F12" s="1">
        <v>2079163418</v>
      </c>
      <c r="G12" s="1">
        <v>1909589410</v>
      </c>
      <c r="H12" s="1">
        <v>1472464980</v>
      </c>
      <c r="I12" s="1">
        <v>1889652887</v>
      </c>
      <c r="J12" s="1">
        <v>1671499367</v>
      </c>
      <c r="K12" s="1">
        <v>1560825281</v>
      </c>
      <c r="L12" s="1">
        <v>1669070128</v>
      </c>
      <c r="M12" s="1">
        <v>1271167729</v>
      </c>
      <c r="N12" s="1">
        <v>1492989840</v>
      </c>
      <c r="O12" s="1">
        <v>1821815682</v>
      </c>
      <c r="P12" s="1">
        <v>1831051929</v>
      </c>
      <c r="Q12" s="1">
        <v>1861973801</v>
      </c>
      <c r="R12" s="1">
        <v>1975561147</v>
      </c>
      <c r="S12" s="1">
        <v>1942279160</v>
      </c>
      <c r="T12" s="1">
        <v>2034469930</v>
      </c>
      <c r="U12" s="1">
        <v>2120121956</v>
      </c>
      <c r="V12" s="1">
        <v>2074610702</v>
      </c>
      <c r="W12" s="1">
        <v>1857931784</v>
      </c>
      <c r="X12" s="1">
        <v>2086756610</v>
      </c>
      <c r="Y12" s="1">
        <v>1835654767</v>
      </c>
      <c r="Z12" s="1">
        <v>1964917011</v>
      </c>
      <c r="AA12" s="1">
        <v>2173888492</v>
      </c>
      <c r="AB12" s="1">
        <v>2234843789</v>
      </c>
      <c r="AC12" s="1">
        <v>2700582684</v>
      </c>
      <c r="AD12" s="1">
        <v>2567655928</v>
      </c>
      <c r="AE12" s="1">
        <v>2417553887</v>
      </c>
      <c r="AF12" s="1">
        <v>2456083357</v>
      </c>
      <c r="AG12" s="1">
        <v>2361224077</v>
      </c>
      <c r="AH12" s="1">
        <v>2200990800</v>
      </c>
      <c r="AI12" s="1">
        <v>1896957148</v>
      </c>
      <c r="AJ12" s="1">
        <v>2153739648</v>
      </c>
      <c r="AK12" s="1">
        <v>1704916213</v>
      </c>
      <c r="AL12" s="1">
        <v>1955028005</v>
      </c>
      <c r="AM12" s="1">
        <f t="shared" si="0"/>
        <v>1771068829.1666667</v>
      </c>
    </row>
    <row r="13" spans="1:39">
      <c r="A13" s="1" t="s">
        <v>476</v>
      </c>
      <c r="B13" s="1" t="s">
        <v>477</v>
      </c>
      <c r="C13" s="1">
        <v>1232117914</v>
      </c>
      <c r="D13" s="1">
        <v>1103736052</v>
      </c>
      <c r="E13" s="1">
        <v>703420672</v>
      </c>
      <c r="F13" s="1">
        <v>1605783226</v>
      </c>
      <c r="G13" s="1">
        <v>1510024150</v>
      </c>
      <c r="H13" s="1">
        <v>1612474523</v>
      </c>
      <c r="I13" s="1">
        <v>1130056320</v>
      </c>
      <c r="J13" s="1">
        <v>1150838621</v>
      </c>
      <c r="K13" s="1">
        <v>1162407687</v>
      </c>
      <c r="L13" s="1">
        <v>1418648293</v>
      </c>
      <c r="M13" s="1">
        <v>1495761458</v>
      </c>
      <c r="N13" s="1">
        <v>1388245670</v>
      </c>
      <c r="O13" s="1">
        <v>1598286009</v>
      </c>
      <c r="P13" s="1">
        <v>1328595978</v>
      </c>
      <c r="Q13" s="1">
        <v>1081756822</v>
      </c>
      <c r="R13" s="1">
        <v>1482068457</v>
      </c>
      <c r="S13" s="1">
        <v>1660560812</v>
      </c>
      <c r="T13" s="1">
        <v>1911971746</v>
      </c>
      <c r="U13" s="1">
        <v>1679134684</v>
      </c>
      <c r="V13" s="1">
        <v>1434965473</v>
      </c>
      <c r="W13" s="1">
        <v>1523042304</v>
      </c>
      <c r="X13" s="1">
        <v>1786973567</v>
      </c>
      <c r="Y13" s="1">
        <v>1737806872</v>
      </c>
      <c r="Z13" s="1">
        <v>2079170317</v>
      </c>
      <c r="AA13" s="1">
        <v>2223474160</v>
      </c>
      <c r="AB13" s="1">
        <v>1643147554</v>
      </c>
      <c r="AC13" s="1">
        <v>1715520398</v>
      </c>
      <c r="AD13" s="1">
        <v>2685414550</v>
      </c>
      <c r="AE13" s="1">
        <v>1910746968</v>
      </c>
      <c r="AF13" s="1">
        <v>2361511020</v>
      </c>
      <c r="AG13" s="1">
        <v>1780784540</v>
      </c>
      <c r="AH13" s="1">
        <v>1678685104</v>
      </c>
      <c r="AI13" s="1">
        <v>1861023765</v>
      </c>
      <c r="AJ13" s="1">
        <v>2323719711</v>
      </c>
      <c r="AK13" s="1">
        <v>1945129525</v>
      </c>
      <c r="AL13" s="1">
        <v>1935869295</v>
      </c>
      <c r="AM13" s="1">
        <f t="shared" si="0"/>
        <v>1446523019.75</v>
      </c>
    </row>
    <row r="14" spans="1:39">
      <c r="A14" s="1" t="s">
        <v>486</v>
      </c>
      <c r="B14" s="1" t="s">
        <v>487</v>
      </c>
      <c r="C14" s="1">
        <v>1181024810</v>
      </c>
      <c r="D14" s="1">
        <v>1167812012</v>
      </c>
      <c r="E14" s="1">
        <v>1011337891</v>
      </c>
      <c r="F14" s="1">
        <v>1211238601</v>
      </c>
      <c r="G14" s="1">
        <v>1291219153</v>
      </c>
      <c r="H14" s="1">
        <v>1301273859</v>
      </c>
      <c r="I14" s="1">
        <v>1195874002</v>
      </c>
      <c r="J14" s="1">
        <v>1260580214</v>
      </c>
      <c r="K14" s="1">
        <v>1312272204</v>
      </c>
      <c r="L14" s="1">
        <v>1465065499</v>
      </c>
      <c r="M14" s="1">
        <v>1413515558</v>
      </c>
      <c r="N14" s="1">
        <v>1225758206</v>
      </c>
      <c r="O14" s="1">
        <v>1471314611</v>
      </c>
      <c r="P14" s="1">
        <v>1397683688</v>
      </c>
      <c r="Q14" s="1">
        <v>1255056336</v>
      </c>
      <c r="R14" s="1">
        <v>1447938189</v>
      </c>
      <c r="S14" s="1">
        <v>1356271526</v>
      </c>
      <c r="T14" s="1">
        <v>1427055665</v>
      </c>
      <c r="U14" s="1">
        <v>1528831832</v>
      </c>
      <c r="V14" s="1">
        <v>1773250075</v>
      </c>
      <c r="W14" s="1">
        <v>1661618033</v>
      </c>
      <c r="X14" s="1">
        <v>1852823548</v>
      </c>
      <c r="Y14" s="1">
        <v>1499436167</v>
      </c>
      <c r="Z14" s="1">
        <v>1786490772</v>
      </c>
      <c r="AA14" s="1">
        <v>1682091303</v>
      </c>
      <c r="AB14" s="1">
        <v>1695084747</v>
      </c>
      <c r="AC14" s="1">
        <v>1580372377</v>
      </c>
      <c r="AD14" s="1">
        <v>1765981120</v>
      </c>
      <c r="AE14" s="1">
        <v>1694358184</v>
      </c>
      <c r="AF14" s="1">
        <v>1770051190</v>
      </c>
      <c r="AG14" s="1">
        <v>1636148775</v>
      </c>
      <c r="AH14" s="1">
        <v>1849062576</v>
      </c>
      <c r="AI14" s="1">
        <v>1707893795</v>
      </c>
      <c r="AJ14" s="1">
        <v>1730287463</v>
      </c>
      <c r="AK14" s="1">
        <v>1447583059</v>
      </c>
      <c r="AL14" s="1">
        <v>1641986649</v>
      </c>
      <c r="AM14" s="1">
        <f t="shared" si="0"/>
        <v>1380111960.6666667</v>
      </c>
    </row>
    <row r="15" spans="1:39">
      <c r="A15" s="1" t="s">
        <v>500</v>
      </c>
      <c r="B15" s="1" t="s">
        <v>501</v>
      </c>
      <c r="C15" s="1">
        <v>960413186</v>
      </c>
      <c r="D15" s="1">
        <v>1049576627</v>
      </c>
      <c r="E15" s="1">
        <v>789640065</v>
      </c>
      <c r="F15" s="1">
        <v>1405970032</v>
      </c>
      <c r="G15" s="1">
        <v>1540305596</v>
      </c>
      <c r="H15" s="1">
        <v>1420293401</v>
      </c>
      <c r="I15" s="1">
        <v>1270995291</v>
      </c>
      <c r="J15" s="1">
        <v>1331481140</v>
      </c>
      <c r="K15" s="1">
        <v>1420806420</v>
      </c>
      <c r="L15" s="1">
        <v>1606540179</v>
      </c>
      <c r="M15" s="1">
        <v>1497539073</v>
      </c>
      <c r="N15" s="1">
        <v>1313927341</v>
      </c>
      <c r="O15" s="1">
        <v>1409549254</v>
      </c>
      <c r="P15" s="1">
        <v>1249000707</v>
      </c>
      <c r="Q15" s="1">
        <v>894579976</v>
      </c>
      <c r="R15" s="1">
        <v>1309971116</v>
      </c>
      <c r="S15" s="1">
        <v>1361348242</v>
      </c>
      <c r="T15" s="1">
        <v>1341480078</v>
      </c>
      <c r="U15" s="1">
        <v>1321720975</v>
      </c>
      <c r="V15" s="1">
        <v>1411010633</v>
      </c>
      <c r="W15" s="1">
        <v>1548241990</v>
      </c>
      <c r="X15" s="1">
        <v>1640711262</v>
      </c>
      <c r="Y15" s="1">
        <v>1481204054</v>
      </c>
      <c r="Z15" s="1">
        <v>1670188613</v>
      </c>
      <c r="AA15" s="1">
        <v>1726894410</v>
      </c>
      <c r="AB15" s="1">
        <v>1478582113</v>
      </c>
      <c r="AC15" s="1">
        <v>1175299597</v>
      </c>
      <c r="AD15" s="1">
        <v>1814644982</v>
      </c>
      <c r="AE15" s="1">
        <v>1761411886</v>
      </c>
      <c r="AF15" s="1">
        <v>1770824764</v>
      </c>
      <c r="AG15" s="1">
        <v>1494865110</v>
      </c>
      <c r="AH15" s="1">
        <v>1851534427</v>
      </c>
      <c r="AI15" s="1">
        <v>1763663514</v>
      </c>
      <c r="AJ15" s="1">
        <v>2018672994</v>
      </c>
      <c r="AK15" s="1">
        <v>1641110272</v>
      </c>
      <c r="AL15" s="1">
        <v>1788008156</v>
      </c>
      <c r="AM15" s="1">
        <f t="shared" si="0"/>
        <v>1338162041.75</v>
      </c>
    </row>
    <row r="16" spans="1:39">
      <c r="A16" s="1" t="s">
        <v>504</v>
      </c>
      <c r="B16" s="1" t="s">
        <v>505</v>
      </c>
      <c r="C16" s="1">
        <v>1153202531</v>
      </c>
      <c r="D16" s="1">
        <v>1150637236</v>
      </c>
      <c r="E16" s="1">
        <v>908021729</v>
      </c>
      <c r="F16" s="1">
        <v>1118701491</v>
      </c>
      <c r="G16" s="1">
        <v>1136496480</v>
      </c>
      <c r="H16" s="1">
        <v>1098911902</v>
      </c>
      <c r="I16" s="1">
        <v>991081986</v>
      </c>
      <c r="J16" s="1">
        <v>1100091088</v>
      </c>
      <c r="K16" s="1">
        <v>1173006805</v>
      </c>
      <c r="L16" s="1">
        <v>1355470818</v>
      </c>
      <c r="M16" s="1">
        <v>1262299003</v>
      </c>
      <c r="N16" s="1">
        <v>1257664671</v>
      </c>
      <c r="O16" s="1">
        <v>1356065137</v>
      </c>
      <c r="P16" s="1">
        <v>1276655387</v>
      </c>
      <c r="Q16" s="1">
        <v>1103016275</v>
      </c>
      <c r="R16" s="1">
        <v>1302863259</v>
      </c>
      <c r="S16" s="1">
        <v>1288814872</v>
      </c>
      <c r="T16" s="1">
        <v>1334204922</v>
      </c>
      <c r="U16" s="1">
        <v>1228606925</v>
      </c>
      <c r="V16" s="1">
        <v>1348641362</v>
      </c>
      <c r="W16" s="1">
        <v>1397377036</v>
      </c>
      <c r="X16" s="1">
        <v>1579759059</v>
      </c>
      <c r="Y16" s="1">
        <v>1411598107</v>
      </c>
      <c r="Z16" s="1">
        <v>1544388942</v>
      </c>
      <c r="AA16" s="1">
        <v>1570910810</v>
      </c>
      <c r="AB16" s="1">
        <v>1410398610</v>
      </c>
      <c r="AC16" s="1">
        <v>1286242052</v>
      </c>
      <c r="AD16" s="1">
        <v>1499382908</v>
      </c>
      <c r="AE16" s="1">
        <v>1413522386</v>
      </c>
      <c r="AF16" s="1">
        <v>1383574707</v>
      </c>
      <c r="AG16" s="1">
        <v>1183666516</v>
      </c>
      <c r="AH16" s="1">
        <v>1402991229</v>
      </c>
      <c r="AI16" s="1">
        <v>1366325944</v>
      </c>
      <c r="AJ16" s="1">
        <v>1521359254</v>
      </c>
      <c r="AK16" s="1">
        <v>1279297496</v>
      </c>
      <c r="AL16" s="1">
        <v>1390122565</v>
      </c>
      <c r="AM16" s="1">
        <f t="shared" si="0"/>
        <v>1253229930.1666667</v>
      </c>
    </row>
    <row r="17" spans="1:39">
      <c r="A17" s="1" t="s">
        <v>498</v>
      </c>
      <c r="B17" s="1" t="s">
        <v>499</v>
      </c>
      <c r="C17" s="1">
        <v>820552859</v>
      </c>
      <c r="D17" s="1">
        <v>854653024</v>
      </c>
      <c r="E17" s="1">
        <v>556699526</v>
      </c>
      <c r="F17" s="1">
        <v>910040815</v>
      </c>
      <c r="G17" s="1">
        <v>995201832</v>
      </c>
      <c r="H17" s="1">
        <v>933938697</v>
      </c>
      <c r="I17" s="1">
        <v>780161331</v>
      </c>
      <c r="J17" s="1">
        <v>1007523428</v>
      </c>
      <c r="K17" s="1">
        <v>1081705500</v>
      </c>
      <c r="L17" s="1">
        <v>1221604511</v>
      </c>
      <c r="M17" s="1">
        <v>1249891315</v>
      </c>
      <c r="N17" s="1">
        <v>1175066785</v>
      </c>
      <c r="O17" s="1">
        <v>1373649895</v>
      </c>
      <c r="P17" s="1">
        <v>1254721337</v>
      </c>
      <c r="Q17" s="1">
        <v>965513325</v>
      </c>
      <c r="R17" s="1">
        <v>1433040516</v>
      </c>
      <c r="S17" s="1">
        <v>1449193381</v>
      </c>
      <c r="T17" s="1">
        <v>1432595697</v>
      </c>
      <c r="U17" s="1">
        <v>1199612484</v>
      </c>
      <c r="V17" s="1">
        <v>1505270450</v>
      </c>
      <c r="W17" s="1">
        <v>1608851939</v>
      </c>
      <c r="X17" s="1">
        <v>1822726867</v>
      </c>
      <c r="Y17" s="1">
        <v>1741837482</v>
      </c>
      <c r="Z17" s="1">
        <v>1933384078</v>
      </c>
      <c r="AA17" s="1">
        <v>1898660559</v>
      </c>
      <c r="AB17" s="1">
        <v>1456048288</v>
      </c>
      <c r="AC17" s="1">
        <v>1002200743</v>
      </c>
      <c r="AD17" s="1">
        <v>1536419030</v>
      </c>
      <c r="AE17" s="1">
        <v>1541310163</v>
      </c>
      <c r="AF17" s="1">
        <v>1457621126</v>
      </c>
      <c r="AG17" s="1">
        <v>1012768927</v>
      </c>
      <c r="AH17" s="1">
        <v>1378767916</v>
      </c>
      <c r="AI17" s="1">
        <v>1403604753</v>
      </c>
      <c r="AJ17" s="1">
        <v>1529578067</v>
      </c>
      <c r="AK17" s="1">
        <v>1318675128</v>
      </c>
      <c r="AL17" s="1">
        <v>1437605200</v>
      </c>
      <c r="AM17" s="1">
        <f t="shared" si="0"/>
        <v>1237009847.8333333</v>
      </c>
    </row>
    <row r="18" spans="1:39">
      <c r="A18" s="1" t="s">
        <v>508</v>
      </c>
      <c r="B18" s="1" t="s">
        <v>509</v>
      </c>
      <c r="C18" s="1">
        <v>942257768</v>
      </c>
      <c r="D18" s="1">
        <v>970377743</v>
      </c>
      <c r="E18" s="1">
        <v>799294424</v>
      </c>
      <c r="F18" s="1">
        <v>1007730955</v>
      </c>
      <c r="G18" s="1">
        <v>1041961257</v>
      </c>
      <c r="H18" s="1">
        <v>1000316957</v>
      </c>
      <c r="I18" s="1">
        <v>948545245</v>
      </c>
      <c r="J18" s="1">
        <v>979754402</v>
      </c>
      <c r="K18" s="1">
        <v>1065324707</v>
      </c>
      <c r="L18" s="1">
        <v>1214660645</v>
      </c>
      <c r="M18" s="1">
        <v>1079726187</v>
      </c>
      <c r="N18" s="1">
        <v>1056381070</v>
      </c>
      <c r="O18" s="1">
        <v>1181753850</v>
      </c>
      <c r="P18" s="1">
        <v>1125961397</v>
      </c>
      <c r="Q18" s="1">
        <v>977245287</v>
      </c>
      <c r="R18" s="1">
        <v>1224497714</v>
      </c>
      <c r="S18" s="1">
        <v>1190442959</v>
      </c>
      <c r="T18" s="1">
        <v>1217421182</v>
      </c>
      <c r="U18" s="1">
        <v>1190849866</v>
      </c>
      <c r="V18" s="1">
        <v>1236798731</v>
      </c>
      <c r="W18" s="1">
        <v>1270481172</v>
      </c>
      <c r="X18" s="1">
        <v>1464139512</v>
      </c>
      <c r="Y18" s="1">
        <v>1266526239</v>
      </c>
      <c r="Z18" s="1">
        <v>1431627507</v>
      </c>
      <c r="AA18" s="1">
        <v>1454129187</v>
      </c>
      <c r="AB18" s="1">
        <v>1295386365</v>
      </c>
      <c r="AC18" s="1">
        <v>1213148156</v>
      </c>
      <c r="AD18" s="1">
        <v>1449226453</v>
      </c>
      <c r="AE18" s="1">
        <v>1349357215</v>
      </c>
      <c r="AF18" s="1">
        <v>1373007359</v>
      </c>
      <c r="AG18" s="1">
        <v>1204218576</v>
      </c>
      <c r="AH18" s="1">
        <v>1352192093</v>
      </c>
      <c r="AI18" s="1">
        <v>1320127016</v>
      </c>
      <c r="AJ18" s="1">
        <v>1505904940</v>
      </c>
      <c r="AK18" s="1">
        <v>1259359312</v>
      </c>
      <c r="AL18" s="1">
        <v>1386845819</v>
      </c>
      <c r="AM18" s="1">
        <f t="shared" si="0"/>
        <v>1125334938.8333333</v>
      </c>
    </row>
    <row r="19" spans="1:39">
      <c r="A19" s="1" t="s">
        <v>514</v>
      </c>
      <c r="B19" s="1" t="s">
        <v>515</v>
      </c>
      <c r="C19" s="1">
        <v>738538338</v>
      </c>
      <c r="D19" s="1">
        <v>787774364</v>
      </c>
      <c r="E19" s="1">
        <v>526665093</v>
      </c>
      <c r="F19" s="1">
        <v>865780372</v>
      </c>
      <c r="G19" s="1">
        <v>890799713</v>
      </c>
      <c r="H19" s="1">
        <v>871042304</v>
      </c>
      <c r="I19" s="1">
        <v>746556149</v>
      </c>
      <c r="J19" s="1">
        <v>885084963</v>
      </c>
      <c r="K19" s="1">
        <v>975020217</v>
      </c>
      <c r="L19" s="1">
        <v>1140549426</v>
      </c>
      <c r="M19" s="1">
        <v>1156852378</v>
      </c>
      <c r="N19" s="1">
        <v>1064371641</v>
      </c>
      <c r="O19" s="1">
        <v>1316739472</v>
      </c>
      <c r="P19" s="1">
        <v>1200361997</v>
      </c>
      <c r="Q19" s="1">
        <v>799991094</v>
      </c>
      <c r="R19" s="1">
        <v>1143589375</v>
      </c>
      <c r="S19" s="1">
        <v>1293302199</v>
      </c>
      <c r="T19" s="1">
        <v>1275449771</v>
      </c>
      <c r="U19" s="1">
        <v>1056928940</v>
      </c>
      <c r="V19" s="1">
        <v>1321047246</v>
      </c>
      <c r="W19" s="1">
        <v>1375822184</v>
      </c>
      <c r="X19" s="1">
        <v>1689335445</v>
      </c>
      <c r="Y19" s="1">
        <v>1660434729</v>
      </c>
      <c r="Z19" s="1">
        <v>1711855997</v>
      </c>
      <c r="AA19" s="1">
        <v>1597848186</v>
      </c>
      <c r="AB19" s="1">
        <v>1457293177</v>
      </c>
      <c r="AC19" s="1">
        <v>1081247412</v>
      </c>
      <c r="AD19" s="1">
        <v>1425742555</v>
      </c>
      <c r="AE19" s="1">
        <v>1291618440</v>
      </c>
      <c r="AF19" s="1">
        <v>1442679317</v>
      </c>
      <c r="AG19" s="1">
        <v>1124103367</v>
      </c>
      <c r="AH19" s="1">
        <v>1258946375</v>
      </c>
      <c r="AI19" s="1">
        <v>1367950518</v>
      </c>
      <c r="AJ19" s="1">
        <v>1608428864</v>
      </c>
      <c r="AK19" s="1">
        <v>1486190413</v>
      </c>
      <c r="AL19" s="1">
        <v>1425974893</v>
      </c>
      <c r="AM19" s="1">
        <f t="shared" si="0"/>
        <v>1109020122.75</v>
      </c>
    </row>
    <row r="20" spans="1:39">
      <c r="A20" s="1" t="s">
        <v>540</v>
      </c>
      <c r="B20" s="1" t="s">
        <v>541</v>
      </c>
      <c r="C20" s="1">
        <v>1010452677</v>
      </c>
      <c r="D20" s="1">
        <v>1065344967</v>
      </c>
      <c r="E20" s="1">
        <v>923473945</v>
      </c>
      <c r="F20" s="1">
        <v>988583267</v>
      </c>
      <c r="G20" s="1">
        <v>1024074561</v>
      </c>
      <c r="H20" s="1">
        <v>1208193755</v>
      </c>
      <c r="I20" s="1">
        <v>1259005923</v>
      </c>
      <c r="J20" s="1">
        <v>1111639566</v>
      </c>
      <c r="K20" s="1">
        <v>988522019</v>
      </c>
      <c r="L20" s="1">
        <v>1153482487</v>
      </c>
      <c r="M20" s="1">
        <v>1061850543</v>
      </c>
      <c r="N20" s="1">
        <v>938163013</v>
      </c>
      <c r="O20" s="1">
        <v>1066911818</v>
      </c>
      <c r="P20" s="1">
        <v>1086477051</v>
      </c>
      <c r="Q20" s="1">
        <v>1077059232</v>
      </c>
      <c r="R20" s="1">
        <v>1128656572</v>
      </c>
      <c r="S20" s="1">
        <v>1130401458</v>
      </c>
      <c r="T20" s="1">
        <v>1232177299</v>
      </c>
      <c r="U20" s="1">
        <v>1331472150</v>
      </c>
      <c r="V20" s="1">
        <v>1222411476</v>
      </c>
      <c r="W20" s="1">
        <v>1011860441</v>
      </c>
      <c r="X20" s="1">
        <v>1239033980</v>
      </c>
      <c r="Y20" s="1">
        <v>1058500408</v>
      </c>
      <c r="Z20" s="1">
        <v>1081256928</v>
      </c>
      <c r="AA20" s="1">
        <v>1252546378</v>
      </c>
      <c r="AB20" s="1">
        <v>1184078417</v>
      </c>
      <c r="AC20" s="1">
        <v>1114258870</v>
      </c>
      <c r="AD20" s="1">
        <v>1218792768</v>
      </c>
      <c r="AE20" s="1">
        <v>1199625821</v>
      </c>
      <c r="AF20" s="1">
        <v>1243227795</v>
      </c>
      <c r="AG20" s="1">
        <v>1084209317</v>
      </c>
      <c r="AH20" s="1">
        <v>1128111708</v>
      </c>
      <c r="AI20" s="1">
        <v>808858204</v>
      </c>
      <c r="AJ20" s="1">
        <v>1063803215</v>
      </c>
      <c r="AK20" s="1">
        <v>842027316</v>
      </c>
      <c r="AL20" s="1">
        <v>890656286</v>
      </c>
      <c r="AM20" s="1">
        <f t="shared" si="0"/>
        <v>1108901100.6666667</v>
      </c>
    </row>
    <row r="21" spans="1:39">
      <c r="A21" s="1" t="s">
        <v>494</v>
      </c>
      <c r="B21" s="1" t="s">
        <v>495</v>
      </c>
      <c r="C21" s="1">
        <v>1059846908</v>
      </c>
      <c r="D21" s="1">
        <v>849417596</v>
      </c>
      <c r="E21" s="1">
        <v>758034339</v>
      </c>
      <c r="F21" s="1">
        <v>838955708</v>
      </c>
      <c r="G21" s="1">
        <v>961680622</v>
      </c>
      <c r="H21" s="1">
        <v>1003444827</v>
      </c>
      <c r="I21" s="1">
        <v>1106197661</v>
      </c>
      <c r="J21" s="1">
        <v>1061470957</v>
      </c>
      <c r="K21" s="1">
        <v>1075488268</v>
      </c>
      <c r="L21" s="1">
        <v>1332761553</v>
      </c>
      <c r="M21" s="1">
        <v>1306636716</v>
      </c>
      <c r="N21" s="1">
        <v>1184619339</v>
      </c>
      <c r="O21" s="1">
        <v>1085247550</v>
      </c>
      <c r="P21" s="1">
        <v>972243772</v>
      </c>
      <c r="Q21" s="1">
        <v>879816025</v>
      </c>
      <c r="R21" s="1">
        <v>980443740</v>
      </c>
      <c r="S21" s="1">
        <v>1023706937</v>
      </c>
      <c r="T21" s="1">
        <v>1127826177</v>
      </c>
      <c r="U21" s="1">
        <v>1237870876</v>
      </c>
      <c r="V21" s="1">
        <v>1251377179</v>
      </c>
      <c r="W21" s="1">
        <v>1352881575</v>
      </c>
      <c r="X21" s="1">
        <v>1420273987</v>
      </c>
      <c r="Y21" s="1">
        <v>1359805063</v>
      </c>
      <c r="Z21" s="1">
        <v>1439941827</v>
      </c>
      <c r="AA21" s="1">
        <v>1186725776</v>
      </c>
      <c r="AB21" s="1">
        <v>1066009716</v>
      </c>
      <c r="AC21" s="1">
        <v>974708217</v>
      </c>
      <c r="AD21" s="1">
        <v>1046491049</v>
      </c>
      <c r="AE21" s="1">
        <v>1142220507</v>
      </c>
      <c r="AF21" s="1">
        <v>1272981083</v>
      </c>
      <c r="AG21" s="1">
        <v>1406274382</v>
      </c>
      <c r="AH21" s="1">
        <v>1346550938</v>
      </c>
      <c r="AI21" s="1">
        <v>1369933830</v>
      </c>
      <c r="AJ21" s="1">
        <v>1631071948</v>
      </c>
      <c r="AK21" s="1">
        <v>1430472937</v>
      </c>
      <c r="AL21" s="1">
        <v>1369145554</v>
      </c>
      <c r="AM21" s="1">
        <f t="shared" si="0"/>
        <v>1105677659.1666667</v>
      </c>
    </row>
    <row r="22" spans="1:39">
      <c r="A22" s="1" t="s">
        <v>542</v>
      </c>
      <c r="B22" s="1" t="s">
        <v>543</v>
      </c>
      <c r="C22" s="1">
        <v>1059981679</v>
      </c>
      <c r="D22" s="1">
        <v>1073032370</v>
      </c>
      <c r="E22" s="1">
        <v>883860903</v>
      </c>
      <c r="F22" s="1">
        <v>932772205</v>
      </c>
      <c r="G22" s="1">
        <v>1054358979</v>
      </c>
      <c r="H22" s="1">
        <v>1368866582</v>
      </c>
      <c r="I22" s="1">
        <v>1198952908</v>
      </c>
      <c r="J22" s="1">
        <v>1114337843</v>
      </c>
      <c r="K22" s="1">
        <v>924137434</v>
      </c>
      <c r="L22" s="1">
        <v>1032921380</v>
      </c>
      <c r="M22" s="1">
        <v>991850639</v>
      </c>
      <c r="N22" s="1">
        <v>890468000</v>
      </c>
      <c r="O22" s="1">
        <v>1047519607</v>
      </c>
      <c r="P22" s="1">
        <v>977392197</v>
      </c>
      <c r="Q22" s="1">
        <v>926914734</v>
      </c>
      <c r="R22" s="1">
        <v>1062764732</v>
      </c>
      <c r="S22" s="1">
        <v>1118908974</v>
      </c>
      <c r="T22" s="1">
        <v>1242909827</v>
      </c>
      <c r="U22" s="1">
        <v>1496074168</v>
      </c>
      <c r="V22" s="1">
        <v>1143375773</v>
      </c>
      <c r="W22" s="1">
        <v>1002841300</v>
      </c>
      <c r="X22" s="1">
        <v>1176512141</v>
      </c>
      <c r="Y22" s="1">
        <v>969499935</v>
      </c>
      <c r="Z22" s="1">
        <v>958326187</v>
      </c>
      <c r="AA22" s="1">
        <v>1122298192</v>
      </c>
      <c r="AB22" s="1">
        <v>956080361</v>
      </c>
      <c r="AC22" s="1">
        <v>1143807425</v>
      </c>
      <c r="AD22" s="1">
        <v>1456333845</v>
      </c>
      <c r="AE22" s="1">
        <v>1437610794</v>
      </c>
      <c r="AF22" s="1">
        <v>1547000516</v>
      </c>
      <c r="AG22" s="1">
        <v>1333831393</v>
      </c>
      <c r="AH22" s="1">
        <v>1447046226</v>
      </c>
      <c r="AI22" s="1">
        <v>965999306</v>
      </c>
      <c r="AJ22" s="1">
        <v>1071313927</v>
      </c>
      <c r="AK22" s="1">
        <v>1004492676</v>
      </c>
      <c r="AL22" s="1">
        <v>1030963652</v>
      </c>
      <c r="AM22" s="1">
        <f t="shared" si="0"/>
        <v>1068849961.25</v>
      </c>
    </row>
    <row r="23" spans="1:39">
      <c r="A23" s="1" t="s">
        <v>496</v>
      </c>
      <c r="B23" s="1" t="s">
        <v>497</v>
      </c>
      <c r="C23" s="1">
        <v>977771540</v>
      </c>
      <c r="D23" s="1">
        <v>1099859001</v>
      </c>
      <c r="E23" s="1">
        <v>944255033</v>
      </c>
      <c r="F23" s="1">
        <v>944056437</v>
      </c>
      <c r="G23" s="1">
        <v>837283825</v>
      </c>
      <c r="H23" s="1">
        <v>812440935</v>
      </c>
      <c r="I23" s="1">
        <v>892968347</v>
      </c>
      <c r="J23" s="1">
        <v>905962004</v>
      </c>
      <c r="K23" s="1">
        <v>875292084</v>
      </c>
      <c r="L23" s="1">
        <v>987083683</v>
      </c>
      <c r="M23" s="1">
        <v>807341453</v>
      </c>
      <c r="N23" s="1">
        <v>863253367</v>
      </c>
      <c r="O23" s="1">
        <v>998452707</v>
      </c>
      <c r="P23" s="1">
        <v>1103328740</v>
      </c>
      <c r="Q23" s="1">
        <v>998229654</v>
      </c>
      <c r="R23" s="1">
        <v>995563754</v>
      </c>
      <c r="S23" s="1">
        <v>983909989</v>
      </c>
      <c r="T23" s="1">
        <v>1041262799</v>
      </c>
      <c r="U23" s="1">
        <v>995967584</v>
      </c>
      <c r="V23" s="1">
        <v>966126436</v>
      </c>
      <c r="W23" s="1">
        <v>1018956661</v>
      </c>
      <c r="X23" s="1">
        <v>1206366755</v>
      </c>
      <c r="Y23" s="1">
        <v>1007116338</v>
      </c>
      <c r="Z23" s="1">
        <v>1155689726</v>
      </c>
      <c r="AA23" s="1">
        <v>1263404168</v>
      </c>
      <c r="AB23" s="1">
        <v>1283076222</v>
      </c>
      <c r="AC23" s="1">
        <v>1313274649</v>
      </c>
      <c r="AD23" s="1">
        <v>1305880945</v>
      </c>
      <c r="AE23" s="1">
        <v>1236802934</v>
      </c>
      <c r="AF23" s="1">
        <v>1308340688</v>
      </c>
      <c r="AG23" s="1">
        <v>1192974248</v>
      </c>
      <c r="AH23" s="1">
        <v>1251785569</v>
      </c>
      <c r="AI23" s="1">
        <v>1159550643</v>
      </c>
      <c r="AJ23" s="1">
        <v>1226480335</v>
      </c>
      <c r="AK23" s="1">
        <v>1025457487</v>
      </c>
      <c r="AL23" s="1">
        <v>1203294070</v>
      </c>
      <c r="AM23" s="1">
        <f t="shared" si="0"/>
        <v>962970651.5</v>
      </c>
    </row>
    <row r="24" spans="1:39">
      <c r="A24" s="1" t="s">
        <v>528</v>
      </c>
      <c r="B24" s="1" t="s">
        <v>529</v>
      </c>
      <c r="C24" s="1">
        <v>797720258</v>
      </c>
      <c r="D24" s="1">
        <v>799686491</v>
      </c>
      <c r="E24" s="1">
        <v>623210663</v>
      </c>
      <c r="F24" s="1">
        <v>835857767</v>
      </c>
      <c r="G24" s="1">
        <v>820751043</v>
      </c>
      <c r="H24" s="1">
        <v>755270157</v>
      </c>
      <c r="I24" s="1">
        <v>785721016</v>
      </c>
      <c r="J24" s="1">
        <v>768809796</v>
      </c>
      <c r="K24" s="1">
        <v>777344192</v>
      </c>
      <c r="L24" s="1">
        <v>910410991</v>
      </c>
      <c r="M24" s="1">
        <v>831062605</v>
      </c>
      <c r="N24" s="1">
        <v>793671712</v>
      </c>
      <c r="O24" s="1">
        <v>876519678</v>
      </c>
      <c r="P24" s="1">
        <v>826493471</v>
      </c>
      <c r="Q24" s="1">
        <v>648504584</v>
      </c>
      <c r="R24" s="1">
        <v>828970553</v>
      </c>
      <c r="S24" s="1">
        <v>842286787</v>
      </c>
      <c r="T24" s="1">
        <v>818832208</v>
      </c>
      <c r="U24" s="1">
        <v>846751515</v>
      </c>
      <c r="V24" s="1">
        <v>867910138</v>
      </c>
      <c r="W24" s="1">
        <v>824316527</v>
      </c>
      <c r="X24" s="1">
        <v>973458390</v>
      </c>
      <c r="Y24" s="1">
        <v>870069062</v>
      </c>
      <c r="Z24" s="1">
        <v>900211956</v>
      </c>
      <c r="AA24" s="1">
        <v>954722304</v>
      </c>
      <c r="AB24" s="1">
        <v>817106340</v>
      </c>
      <c r="AC24" s="1">
        <v>726293739</v>
      </c>
      <c r="AD24" s="1">
        <v>892100147</v>
      </c>
      <c r="AE24" s="1">
        <v>903953928</v>
      </c>
      <c r="AF24" s="1">
        <v>901346707</v>
      </c>
      <c r="AG24" s="1">
        <v>855581893</v>
      </c>
      <c r="AH24" s="1">
        <v>892605851</v>
      </c>
      <c r="AI24" s="1">
        <v>837140882</v>
      </c>
      <c r="AJ24" s="1">
        <v>1012505555</v>
      </c>
      <c r="AK24" s="1">
        <v>846692368</v>
      </c>
      <c r="AL24" s="1">
        <v>882346365</v>
      </c>
      <c r="AM24" s="1">
        <f t="shared" si="0"/>
        <v>814138174.33333337</v>
      </c>
    </row>
    <row r="25" spans="1:39">
      <c r="A25" s="1" t="s">
        <v>510</v>
      </c>
      <c r="B25" s="1" t="s">
        <v>511</v>
      </c>
      <c r="C25" s="1">
        <v>722823529</v>
      </c>
      <c r="D25" s="1">
        <v>743831703</v>
      </c>
      <c r="E25" s="1">
        <v>728196607</v>
      </c>
      <c r="F25" s="1">
        <v>866285774</v>
      </c>
      <c r="G25" s="1">
        <v>837595281</v>
      </c>
      <c r="H25" s="1">
        <v>777577048</v>
      </c>
      <c r="I25" s="1">
        <v>792007376</v>
      </c>
      <c r="J25" s="1">
        <v>727599712</v>
      </c>
      <c r="K25" s="1">
        <v>747591565</v>
      </c>
      <c r="L25" s="1">
        <v>875376174</v>
      </c>
      <c r="M25" s="1">
        <v>777123510</v>
      </c>
      <c r="N25" s="1">
        <v>761501639</v>
      </c>
      <c r="O25" s="1">
        <v>815059255</v>
      </c>
      <c r="P25" s="1">
        <v>754452914</v>
      </c>
      <c r="Q25" s="1">
        <v>808204559</v>
      </c>
      <c r="R25" s="1">
        <v>898976686</v>
      </c>
      <c r="S25" s="1">
        <v>885324246</v>
      </c>
      <c r="T25" s="1">
        <v>860163885</v>
      </c>
      <c r="U25" s="1">
        <v>842116906</v>
      </c>
      <c r="V25" s="1">
        <v>806882499</v>
      </c>
      <c r="W25" s="1">
        <v>872318956</v>
      </c>
      <c r="X25" s="1">
        <v>963660269</v>
      </c>
      <c r="Y25" s="1">
        <v>829629823</v>
      </c>
      <c r="Z25" s="1">
        <v>874596525</v>
      </c>
      <c r="AA25" s="1">
        <v>888535568</v>
      </c>
      <c r="AB25" s="1">
        <v>824965843</v>
      </c>
      <c r="AC25" s="1">
        <v>904185865</v>
      </c>
      <c r="AD25" s="1">
        <v>1000477108</v>
      </c>
      <c r="AE25" s="1">
        <v>973398705</v>
      </c>
      <c r="AF25" s="1">
        <v>993065644</v>
      </c>
      <c r="AG25" s="1">
        <v>903529239</v>
      </c>
      <c r="AH25" s="1">
        <v>922514953</v>
      </c>
      <c r="AI25" s="1">
        <v>933896135</v>
      </c>
      <c r="AJ25" s="1">
        <v>1019415230</v>
      </c>
      <c r="AK25" s="1">
        <v>876690107</v>
      </c>
      <c r="AL25" s="1">
        <v>958342901</v>
      </c>
      <c r="AM25" s="1">
        <f t="shared" si="0"/>
        <v>812790920.91666663</v>
      </c>
    </row>
    <row r="26" spans="1:39">
      <c r="A26" s="1" t="s">
        <v>516</v>
      </c>
      <c r="B26" s="1" t="s">
        <v>517</v>
      </c>
      <c r="C26" s="1">
        <v>669227567</v>
      </c>
      <c r="D26" s="1">
        <v>689351430</v>
      </c>
      <c r="E26" s="1">
        <v>513147921</v>
      </c>
      <c r="F26" s="1">
        <v>780042453</v>
      </c>
      <c r="G26" s="1">
        <v>677461842</v>
      </c>
      <c r="H26" s="1">
        <v>666064688</v>
      </c>
      <c r="I26" s="1">
        <v>733351899</v>
      </c>
      <c r="J26" s="1">
        <v>624678232</v>
      </c>
      <c r="K26" s="1">
        <v>709008493</v>
      </c>
      <c r="L26" s="1">
        <v>865325094</v>
      </c>
      <c r="M26" s="1">
        <v>760470709</v>
      </c>
      <c r="N26" s="1">
        <v>771789216</v>
      </c>
      <c r="O26" s="1">
        <v>803136689</v>
      </c>
      <c r="P26" s="1">
        <v>739881795</v>
      </c>
      <c r="Q26" s="1">
        <v>615599719</v>
      </c>
      <c r="R26" s="1">
        <v>800915296</v>
      </c>
      <c r="S26" s="1">
        <v>782581361</v>
      </c>
      <c r="T26" s="1">
        <v>843687469</v>
      </c>
      <c r="U26" s="1">
        <v>860960580</v>
      </c>
      <c r="V26" s="1">
        <v>768659140</v>
      </c>
      <c r="W26" s="1">
        <v>783626542</v>
      </c>
      <c r="X26" s="1">
        <v>997000437</v>
      </c>
      <c r="Y26" s="1">
        <v>860073596</v>
      </c>
      <c r="Z26" s="1">
        <v>897029089</v>
      </c>
      <c r="AA26" s="1">
        <v>888346147</v>
      </c>
      <c r="AB26" s="1">
        <v>799480868</v>
      </c>
      <c r="AC26" s="1">
        <v>711319334</v>
      </c>
      <c r="AD26" s="1">
        <v>913678562</v>
      </c>
      <c r="AE26" s="1">
        <v>831409671</v>
      </c>
      <c r="AF26" s="1">
        <v>949038893</v>
      </c>
      <c r="AG26" s="1">
        <v>1040642433</v>
      </c>
      <c r="AH26" s="1">
        <v>935157774</v>
      </c>
      <c r="AI26" s="1">
        <v>919242611</v>
      </c>
      <c r="AJ26" s="1">
        <v>1016871996</v>
      </c>
      <c r="AK26" s="1">
        <v>874889037</v>
      </c>
      <c r="AL26" s="1">
        <v>976028307</v>
      </c>
      <c r="AM26" s="1">
        <f t="shared" si="0"/>
        <v>764836221.08333337</v>
      </c>
    </row>
    <row r="27" spans="1:39">
      <c r="A27" s="1" t="s">
        <v>506</v>
      </c>
      <c r="B27" s="1" t="s">
        <v>507</v>
      </c>
      <c r="C27" s="1">
        <v>655622561</v>
      </c>
      <c r="D27" s="1">
        <v>685395519</v>
      </c>
      <c r="E27" s="1">
        <v>553453130</v>
      </c>
      <c r="F27" s="1">
        <v>703771154</v>
      </c>
      <c r="G27" s="1">
        <v>785346614</v>
      </c>
      <c r="H27" s="1">
        <v>776272898</v>
      </c>
      <c r="I27" s="1">
        <v>769643295</v>
      </c>
      <c r="J27" s="1">
        <v>660014163</v>
      </c>
      <c r="K27" s="1">
        <v>693417097</v>
      </c>
      <c r="L27" s="1">
        <v>794158640</v>
      </c>
      <c r="M27" s="1">
        <v>718206862</v>
      </c>
      <c r="N27" s="1">
        <v>703007834</v>
      </c>
      <c r="O27" s="1">
        <v>823885045</v>
      </c>
      <c r="P27" s="1">
        <v>769266730</v>
      </c>
      <c r="Q27" s="1">
        <v>635713550</v>
      </c>
      <c r="R27" s="1">
        <v>778109511</v>
      </c>
      <c r="S27" s="1">
        <v>856239636</v>
      </c>
      <c r="T27" s="1">
        <v>842284894</v>
      </c>
      <c r="U27" s="1">
        <v>853054150</v>
      </c>
      <c r="V27" s="1">
        <v>763114662</v>
      </c>
      <c r="W27" s="1">
        <v>777712041</v>
      </c>
      <c r="X27" s="1">
        <v>876379331</v>
      </c>
      <c r="Y27" s="1">
        <v>794542299</v>
      </c>
      <c r="Z27" s="1">
        <v>889517437</v>
      </c>
      <c r="AA27" s="1">
        <v>920608638</v>
      </c>
      <c r="AB27" s="1">
        <v>787732604</v>
      </c>
      <c r="AC27" s="1">
        <v>748600195</v>
      </c>
      <c r="AD27" s="1">
        <v>938434249</v>
      </c>
      <c r="AE27" s="1">
        <v>917245055</v>
      </c>
      <c r="AF27" s="1">
        <v>992278044</v>
      </c>
      <c r="AG27" s="1">
        <v>915995692</v>
      </c>
      <c r="AH27" s="1">
        <v>850956362</v>
      </c>
      <c r="AI27" s="1">
        <v>816642951</v>
      </c>
      <c r="AJ27" s="1">
        <v>998267692</v>
      </c>
      <c r="AK27" s="1">
        <v>834683989</v>
      </c>
      <c r="AL27" s="1">
        <v>913509850</v>
      </c>
      <c r="AM27" s="1">
        <f t="shared" si="0"/>
        <v>760613176</v>
      </c>
    </row>
    <row r="28" spans="1:39">
      <c r="A28" s="1" t="s">
        <v>566</v>
      </c>
      <c r="B28" s="1" t="s">
        <v>567</v>
      </c>
      <c r="C28" s="1">
        <v>561156567</v>
      </c>
      <c r="D28" s="1">
        <v>629483753</v>
      </c>
      <c r="E28" s="1">
        <v>537644294</v>
      </c>
      <c r="F28" s="1">
        <v>659210449</v>
      </c>
      <c r="G28" s="1">
        <v>686616267</v>
      </c>
      <c r="H28" s="1">
        <v>660089194</v>
      </c>
      <c r="I28" s="1">
        <v>616690301</v>
      </c>
      <c r="J28" s="1">
        <v>653794080</v>
      </c>
      <c r="K28" s="1">
        <v>726189246</v>
      </c>
      <c r="L28" s="1">
        <v>839789041</v>
      </c>
      <c r="M28" s="1">
        <v>787148160</v>
      </c>
      <c r="N28" s="1">
        <v>715575313</v>
      </c>
      <c r="O28" s="1">
        <v>734564585</v>
      </c>
      <c r="P28" s="1">
        <v>711551708</v>
      </c>
      <c r="Q28" s="1">
        <v>626514305</v>
      </c>
      <c r="R28" s="1">
        <v>728731997</v>
      </c>
      <c r="S28" s="1">
        <v>710603857</v>
      </c>
      <c r="T28" s="1">
        <v>748897096</v>
      </c>
      <c r="U28" s="1">
        <v>825142552</v>
      </c>
      <c r="V28" s="1">
        <v>801731022</v>
      </c>
      <c r="W28" s="1">
        <v>815696019</v>
      </c>
      <c r="X28" s="1">
        <v>897139165</v>
      </c>
      <c r="Y28" s="1">
        <v>781210052</v>
      </c>
      <c r="Z28" s="1">
        <v>930654432</v>
      </c>
      <c r="AA28" s="1">
        <v>821589780</v>
      </c>
      <c r="AB28" s="1">
        <v>697217736</v>
      </c>
      <c r="AC28" s="1">
        <v>675980764</v>
      </c>
      <c r="AD28" s="1">
        <v>760176480</v>
      </c>
      <c r="AE28" s="1">
        <v>734313515</v>
      </c>
      <c r="AF28" s="1">
        <v>806329803</v>
      </c>
      <c r="AG28" s="1">
        <v>755548318</v>
      </c>
      <c r="AH28" s="1">
        <v>780131360</v>
      </c>
      <c r="AI28" s="1">
        <v>780640508</v>
      </c>
      <c r="AJ28" s="1">
        <v>807717934</v>
      </c>
      <c r="AK28" s="1">
        <v>680889771</v>
      </c>
      <c r="AL28" s="1">
        <v>754442280</v>
      </c>
      <c r="AM28" s="1">
        <f t="shared" si="0"/>
        <v>734041828.33333337</v>
      </c>
    </row>
    <row r="29" spans="1:39">
      <c r="A29" s="1" t="s">
        <v>558</v>
      </c>
      <c r="B29" s="1" t="s">
        <v>559</v>
      </c>
      <c r="C29" s="1">
        <v>520585604</v>
      </c>
      <c r="D29" s="1">
        <v>573191954</v>
      </c>
      <c r="E29" s="1">
        <v>546431101</v>
      </c>
      <c r="F29" s="1">
        <v>685047030</v>
      </c>
      <c r="G29" s="1">
        <v>701258518</v>
      </c>
      <c r="H29" s="1">
        <v>696771477</v>
      </c>
      <c r="I29" s="1">
        <v>645638904</v>
      </c>
      <c r="J29" s="1">
        <v>603534617</v>
      </c>
      <c r="K29" s="1">
        <v>580606982</v>
      </c>
      <c r="L29" s="1">
        <v>676723421</v>
      </c>
      <c r="M29" s="1">
        <v>673799331</v>
      </c>
      <c r="N29" s="1">
        <v>646587469</v>
      </c>
      <c r="O29" s="1">
        <v>660839154</v>
      </c>
      <c r="P29" s="1">
        <v>607965109</v>
      </c>
      <c r="Q29" s="1">
        <v>619855965</v>
      </c>
      <c r="R29" s="1">
        <v>715558621</v>
      </c>
      <c r="S29" s="1">
        <v>700403358</v>
      </c>
      <c r="T29" s="1">
        <v>772326630</v>
      </c>
      <c r="U29" s="1">
        <v>760989217</v>
      </c>
      <c r="V29" s="1">
        <v>669695267</v>
      </c>
      <c r="W29" s="1">
        <v>647617359</v>
      </c>
      <c r="X29" s="1">
        <v>697339568</v>
      </c>
      <c r="Y29" s="1">
        <v>616518025</v>
      </c>
      <c r="Z29" s="1">
        <v>722484213</v>
      </c>
      <c r="AA29" s="1">
        <v>667931833</v>
      </c>
      <c r="AB29" s="1">
        <v>607832310</v>
      </c>
      <c r="AC29" s="1">
        <v>644527696</v>
      </c>
      <c r="AD29" s="1">
        <v>663791722</v>
      </c>
      <c r="AE29" s="1">
        <v>679388828</v>
      </c>
      <c r="AF29" s="1">
        <v>709144499</v>
      </c>
      <c r="AG29" s="1">
        <v>645460061</v>
      </c>
      <c r="AH29" s="1">
        <v>592855329</v>
      </c>
      <c r="AI29" s="1">
        <v>567647291</v>
      </c>
      <c r="AJ29" s="1">
        <v>616942771</v>
      </c>
      <c r="AK29" s="1">
        <v>556681952</v>
      </c>
      <c r="AL29" s="1">
        <v>621540829</v>
      </c>
      <c r="AM29" s="1">
        <f t="shared" si="0"/>
        <v>668265822.83333337</v>
      </c>
    </row>
    <row r="30" spans="1:39">
      <c r="A30" s="1" t="s">
        <v>536</v>
      </c>
      <c r="B30" s="1" t="s">
        <v>537</v>
      </c>
      <c r="C30" s="1">
        <v>473137147</v>
      </c>
      <c r="D30" s="1">
        <v>517264589</v>
      </c>
      <c r="E30" s="1">
        <v>581821142</v>
      </c>
      <c r="F30" s="1">
        <v>683054040</v>
      </c>
      <c r="G30" s="1">
        <v>665337273</v>
      </c>
      <c r="H30" s="1">
        <v>623677219</v>
      </c>
      <c r="I30" s="1">
        <v>557036235</v>
      </c>
      <c r="J30" s="1">
        <v>496554393</v>
      </c>
      <c r="K30" s="1">
        <v>535013857</v>
      </c>
      <c r="L30" s="1">
        <v>642810132</v>
      </c>
      <c r="M30" s="1">
        <v>588768038</v>
      </c>
      <c r="N30" s="1">
        <v>557240687</v>
      </c>
      <c r="O30" s="1">
        <v>596522163</v>
      </c>
      <c r="P30" s="1">
        <v>580987474</v>
      </c>
      <c r="Q30" s="1">
        <v>689690824</v>
      </c>
      <c r="R30" s="1">
        <v>794235823</v>
      </c>
      <c r="S30" s="1">
        <v>802658275</v>
      </c>
      <c r="T30" s="1">
        <v>857048105</v>
      </c>
      <c r="U30" s="1">
        <v>787288487</v>
      </c>
      <c r="V30" s="1">
        <v>643153060</v>
      </c>
      <c r="W30" s="1">
        <v>634691633</v>
      </c>
      <c r="X30" s="1">
        <v>697269344</v>
      </c>
      <c r="Y30" s="1">
        <v>618105387</v>
      </c>
      <c r="Z30" s="1">
        <v>662513678</v>
      </c>
      <c r="AA30" s="1">
        <v>684963352</v>
      </c>
      <c r="AB30" s="1">
        <v>654535481</v>
      </c>
      <c r="AC30" s="1">
        <v>787632022</v>
      </c>
      <c r="AD30" s="1">
        <v>913150071</v>
      </c>
      <c r="AE30" s="1">
        <v>797031047</v>
      </c>
      <c r="AF30" s="1">
        <v>781071754</v>
      </c>
      <c r="AG30" s="1">
        <v>668321345</v>
      </c>
      <c r="AH30" s="1">
        <v>581618107</v>
      </c>
      <c r="AI30" s="1">
        <v>551538571</v>
      </c>
      <c r="AJ30" s="1">
        <v>595939211</v>
      </c>
      <c r="AK30" s="1">
        <v>495805944</v>
      </c>
      <c r="AL30" s="1">
        <v>561443783</v>
      </c>
      <c r="AM30" s="1">
        <f t="shared" si="0"/>
        <v>660734854.83333337</v>
      </c>
    </row>
    <row r="31" spans="1:39">
      <c r="A31" s="1" t="s">
        <v>534</v>
      </c>
      <c r="B31" s="1" t="s">
        <v>535</v>
      </c>
      <c r="C31" s="1">
        <v>1620656833</v>
      </c>
      <c r="D31" s="1">
        <v>1153300502</v>
      </c>
      <c r="E31" s="1">
        <v>818703776</v>
      </c>
      <c r="F31" s="1">
        <v>899592197</v>
      </c>
      <c r="G31" s="1">
        <v>735579085</v>
      </c>
      <c r="H31" s="1">
        <v>607679338</v>
      </c>
      <c r="I31" s="1">
        <v>539228283</v>
      </c>
      <c r="J31" s="1">
        <v>501227492</v>
      </c>
      <c r="K31" s="1">
        <v>519225970</v>
      </c>
      <c r="L31" s="1">
        <v>623669783</v>
      </c>
      <c r="M31" s="1">
        <v>561144779</v>
      </c>
      <c r="N31" s="1">
        <v>540302094</v>
      </c>
      <c r="O31" s="1">
        <v>593272474</v>
      </c>
      <c r="P31" s="1">
        <v>566681804</v>
      </c>
      <c r="Q31" s="1">
        <v>506760029</v>
      </c>
      <c r="R31" s="1">
        <v>580359008</v>
      </c>
      <c r="S31" s="1">
        <v>601310549</v>
      </c>
      <c r="T31" s="1">
        <v>624631567</v>
      </c>
      <c r="U31" s="1">
        <v>587139501</v>
      </c>
      <c r="V31" s="1">
        <v>625302952</v>
      </c>
      <c r="W31" s="1">
        <v>626910125</v>
      </c>
      <c r="X31" s="1">
        <v>734464907</v>
      </c>
      <c r="Y31" s="1">
        <v>637297338</v>
      </c>
      <c r="Z31" s="1">
        <v>723748587</v>
      </c>
      <c r="AA31" s="1">
        <v>734947067</v>
      </c>
      <c r="AB31" s="1">
        <v>628486111</v>
      </c>
      <c r="AC31" s="1">
        <v>579589645</v>
      </c>
      <c r="AD31" s="1">
        <v>667500418</v>
      </c>
      <c r="AE31" s="1">
        <v>668606255</v>
      </c>
      <c r="AF31" s="1">
        <v>632364132</v>
      </c>
      <c r="AG31" s="1">
        <v>565944677</v>
      </c>
      <c r="AH31" s="1">
        <v>621819371</v>
      </c>
      <c r="AI31" s="1">
        <v>614532424</v>
      </c>
      <c r="AJ31" s="1">
        <v>683667594</v>
      </c>
      <c r="AK31" s="1">
        <v>598938219</v>
      </c>
      <c r="AL31" s="1">
        <v>671256519</v>
      </c>
      <c r="AM31" s="1">
        <f t="shared" si="0"/>
        <v>567143754.16666663</v>
      </c>
    </row>
    <row r="32" spans="1:39">
      <c r="A32" s="1" t="s">
        <v>512</v>
      </c>
      <c r="B32" s="1" t="s">
        <v>513</v>
      </c>
      <c r="C32" s="1">
        <v>399621482</v>
      </c>
      <c r="D32" s="1">
        <v>432780343</v>
      </c>
      <c r="E32" s="1">
        <v>377487262</v>
      </c>
      <c r="F32" s="1">
        <v>458506417</v>
      </c>
      <c r="G32" s="1">
        <v>464401003</v>
      </c>
      <c r="H32" s="1">
        <v>475790509</v>
      </c>
      <c r="I32" s="1">
        <v>435248533</v>
      </c>
      <c r="J32" s="1">
        <v>433624156</v>
      </c>
      <c r="K32" s="1">
        <v>436113697</v>
      </c>
      <c r="L32" s="1">
        <v>524701020</v>
      </c>
      <c r="M32" s="1">
        <v>502138359</v>
      </c>
      <c r="N32" s="1">
        <v>493910371</v>
      </c>
      <c r="O32" s="1">
        <v>533219161</v>
      </c>
      <c r="P32" s="1">
        <v>516854522</v>
      </c>
      <c r="Q32" s="1">
        <v>534844289</v>
      </c>
      <c r="R32" s="1">
        <v>579998802</v>
      </c>
      <c r="S32" s="1">
        <v>599987757</v>
      </c>
      <c r="T32" s="1">
        <v>627084280</v>
      </c>
      <c r="U32" s="1">
        <v>593853403</v>
      </c>
      <c r="V32" s="1">
        <v>653383514</v>
      </c>
      <c r="W32" s="1">
        <v>609362273</v>
      </c>
      <c r="X32" s="1">
        <v>708677637</v>
      </c>
      <c r="Y32" s="1">
        <v>749283071</v>
      </c>
      <c r="Z32" s="1">
        <v>785303536</v>
      </c>
      <c r="AA32" s="1">
        <v>799631163</v>
      </c>
      <c r="AB32" s="1">
        <v>806395050</v>
      </c>
      <c r="AC32" s="1">
        <v>789661379</v>
      </c>
      <c r="AD32" s="1">
        <v>799539841</v>
      </c>
      <c r="AE32" s="1">
        <v>777903692</v>
      </c>
      <c r="AF32" s="1">
        <v>771435819</v>
      </c>
      <c r="AG32" s="1">
        <v>615444211</v>
      </c>
      <c r="AH32" s="1">
        <v>699186835</v>
      </c>
      <c r="AI32" s="1">
        <v>633616961</v>
      </c>
      <c r="AJ32" s="1">
        <v>765824480</v>
      </c>
      <c r="AK32" s="1">
        <v>700082320</v>
      </c>
      <c r="AL32" s="1">
        <v>803188078</v>
      </c>
      <c r="AM32" s="1">
        <f t="shared" si="0"/>
        <v>531360818.08333331</v>
      </c>
    </row>
    <row r="33" spans="1:39">
      <c r="A33" s="1" t="s">
        <v>530</v>
      </c>
      <c r="B33" s="1" t="s">
        <v>531</v>
      </c>
      <c r="C33" s="1">
        <v>485771129</v>
      </c>
      <c r="D33" s="1">
        <v>504716188</v>
      </c>
      <c r="E33" s="1">
        <v>458710901</v>
      </c>
      <c r="F33" s="1">
        <v>486287605</v>
      </c>
      <c r="G33" s="1">
        <v>459288294</v>
      </c>
      <c r="H33" s="1">
        <v>414046165</v>
      </c>
      <c r="I33" s="1">
        <v>433258472</v>
      </c>
      <c r="J33" s="1">
        <v>410315790</v>
      </c>
      <c r="K33" s="1">
        <v>419790797</v>
      </c>
      <c r="L33" s="1">
        <v>516111879</v>
      </c>
      <c r="M33" s="1">
        <v>483409741</v>
      </c>
      <c r="N33" s="1">
        <v>519655823</v>
      </c>
      <c r="O33" s="1">
        <v>564924617</v>
      </c>
      <c r="P33" s="1">
        <v>550315612</v>
      </c>
      <c r="Q33" s="1">
        <v>546711043</v>
      </c>
      <c r="R33" s="1">
        <v>567253985</v>
      </c>
      <c r="S33" s="1">
        <v>568129232</v>
      </c>
      <c r="T33" s="1">
        <v>613295637</v>
      </c>
      <c r="U33" s="1">
        <v>601851769</v>
      </c>
      <c r="V33" s="1">
        <v>551865851</v>
      </c>
      <c r="W33" s="1">
        <v>558406939</v>
      </c>
      <c r="X33" s="1">
        <v>687836910</v>
      </c>
      <c r="Y33" s="1">
        <v>709872741</v>
      </c>
      <c r="Z33" s="1">
        <v>749249555</v>
      </c>
      <c r="AA33" s="1">
        <v>738314495</v>
      </c>
      <c r="AB33" s="1">
        <v>723998363</v>
      </c>
      <c r="AC33" s="1">
        <v>757600967</v>
      </c>
      <c r="AD33" s="1">
        <v>750133585</v>
      </c>
      <c r="AE33" s="1">
        <v>742896080</v>
      </c>
      <c r="AF33" s="1">
        <v>769805016</v>
      </c>
      <c r="AG33" s="1">
        <v>751244933</v>
      </c>
      <c r="AH33" s="1">
        <v>719369144</v>
      </c>
      <c r="AI33" s="1">
        <v>702652754</v>
      </c>
      <c r="AJ33" s="1">
        <v>816730482</v>
      </c>
      <c r="AK33" s="1">
        <v>698115661</v>
      </c>
      <c r="AL33" s="1">
        <v>767063090</v>
      </c>
      <c r="AM33" s="1">
        <f t="shared" si="0"/>
        <v>530147160.41666669</v>
      </c>
    </row>
    <row r="34" spans="1:39">
      <c r="A34" s="1" t="s">
        <v>532</v>
      </c>
      <c r="B34" s="1" t="s">
        <v>533</v>
      </c>
      <c r="C34" s="1">
        <v>443630128</v>
      </c>
      <c r="D34" s="1">
        <v>451163966</v>
      </c>
      <c r="E34" s="1">
        <v>383576943</v>
      </c>
      <c r="F34" s="1">
        <v>494475581</v>
      </c>
      <c r="G34" s="1">
        <v>514226912</v>
      </c>
      <c r="H34" s="1">
        <v>494113264</v>
      </c>
      <c r="I34" s="1">
        <v>417954783</v>
      </c>
      <c r="J34" s="1">
        <v>475278790</v>
      </c>
      <c r="K34" s="1">
        <v>490078565</v>
      </c>
      <c r="L34" s="1">
        <v>586123362</v>
      </c>
      <c r="M34" s="1">
        <v>542755241</v>
      </c>
      <c r="N34" s="1">
        <v>566187881</v>
      </c>
      <c r="O34" s="1">
        <v>551446585</v>
      </c>
      <c r="P34" s="1">
        <v>515675620</v>
      </c>
      <c r="Q34" s="1">
        <v>459150426</v>
      </c>
      <c r="R34" s="1">
        <v>540328507</v>
      </c>
      <c r="S34" s="1">
        <v>557128934</v>
      </c>
      <c r="T34" s="1">
        <v>548282041</v>
      </c>
      <c r="U34" s="1">
        <v>496027676</v>
      </c>
      <c r="V34" s="1">
        <v>518653056</v>
      </c>
      <c r="W34" s="1">
        <v>509364214</v>
      </c>
      <c r="X34" s="1">
        <v>599908755</v>
      </c>
      <c r="Y34" s="1">
        <v>558204899</v>
      </c>
      <c r="Z34" s="1">
        <v>615299533</v>
      </c>
      <c r="AA34" s="1">
        <v>594187023</v>
      </c>
      <c r="AB34" s="1">
        <v>529801966</v>
      </c>
      <c r="AC34" s="1">
        <v>537142603</v>
      </c>
      <c r="AD34" s="1">
        <v>611284476</v>
      </c>
      <c r="AE34" s="1">
        <v>617092183</v>
      </c>
      <c r="AF34" s="1">
        <v>591883484</v>
      </c>
      <c r="AG34" s="1">
        <v>499030186</v>
      </c>
      <c r="AH34" s="1">
        <v>591778052</v>
      </c>
      <c r="AI34" s="1">
        <v>599246314</v>
      </c>
      <c r="AJ34" s="1">
        <v>643489028</v>
      </c>
      <c r="AK34" s="1">
        <v>573254796</v>
      </c>
      <c r="AL34" s="1">
        <v>612257879</v>
      </c>
      <c r="AM34" s="1">
        <f t="shared" si="0"/>
        <v>527371969</v>
      </c>
    </row>
    <row r="35" spans="1:39">
      <c r="A35" s="1" t="s">
        <v>562</v>
      </c>
      <c r="B35" s="1" t="s">
        <v>563</v>
      </c>
      <c r="C35" s="1">
        <v>477335554</v>
      </c>
      <c r="D35" s="1">
        <v>472070031</v>
      </c>
      <c r="E35" s="1">
        <v>437304240</v>
      </c>
      <c r="F35" s="1">
        <v>495852369</v>
      </c>
      <c r="G35" s="1">
        <v>479680201</v>
      </c>
      <c r="H35" s="1">
        <v>442343363</v>
      </c>
      <c r="I35" s="1">
        <v>436596422</v>
      </c>
      <c r="J35" s="1">
        <v>418169126</v>
      </c>
      <c r="K35" s="1">
        <v>436600274</v>
      </c>
      <c r="L35" s="1">
        <v>504790106</v>
      </c>
      <c r="M35" s="1">
        <v>463877707</v>
      </c>
      <c r="N35" s="1">
        <v>459527726</v>
      </c>
      <c r="O35" s="1">
        <v>495984945</v>
      </c>
      <c r="P35" s="1">
        <v>446495089</v>
      </c>
      <c r="Q35" s="1">
        <v>453605443</v>
      </c>
      <c r="R35" s="1">
        <v>500097058</v>
      </c>
      <c r="S35" s="1">
        <v>487906518</v>
      </c>
      <c r="T35" s="1">
        <v>484805105</v>
      </c>
      <c r="U35" s="1">
        <v>492697451</v>
      </c>
      <c r="V35" s="1">
        <v>480921244</v>
      </c>
      <c r="W35" s="1">
        <v>470843209</v>
      </c>
      <c r="X35" s="1">
        <v>542777856</v>
      </c>
      <c r="Y35" s="1">
        <v>489731794</v>
      </c>
      <c r="Z35" s="1">
        <v>533399912</v>
      </c>
      <c r="AA35" s="1">
        <v>532484344</v>
      </c>
      <c r="AB35" s="1">
        <v>509533597</v>
      </c>
      <c r="AC35" s="1">
        <v>536065330</v>
      </c>
      <c r="AD35" s="1">
        <v>558402564</v>
      </c>
      <c r="AE35" s="1">
        <v>555875559</v>
      </c>
      <c r="AF35" s="1">
        <v>575826701</v>
      </c>
      <c r="AG35" s="1">
        <v>554421231</v>
      </c>
      <c r="AH35" s="1">
        <v>582976991</v>
      </c>
      <c r="AI35" s="1">
        <v>544436360</v>
      </c>
      <c r="AJ35" s="1">
        <v>603969694</v>
      </c>
      <c r="AK35" s="1">
        <v>551286567</v>
      </c>
      <c r="AL35" s="1">
        <v>604536137</v>
      </c>
      <c r="AM35" s="1">
        <f t="shared" si="0"/>
        <v>470379712.33333331</v>
      </c>
    </row>
    <row r="36" spans="1:39">
      <c r="A36" s="1" t="s">
        <v>574</v>
      </c>
      <c r="B36" s="1" t="s">
        <v>575</v>
      </c>
      <c r="C36" s="1">
        <v>389889475</v>
      </c>
      <c r="D36" s="1">
        <v>351695464</v>
      </c>
      <c r="E36" s="1">
        <v>348602885</v>
      </c>
      <c r="F36" s="1">
        <v>436217739</v>
      </c>
      <c r="G36" s="1">
        <v>554830483</v>
      </c>
      <c r="H36" s="1">
        <v>689432431</v>
      </c>
      <c r="I36" s="1">
        <v>549804255</v>
      </c>
      <c r="J36" s="1">
        <v>418597703</v>
      </c>
      <c r="K36" s="1">
        <v>462401255</v>
      </c>
      <c r="L36" s="1">
        <v>483566159</v>
      </c>
      <c r="M36" s="1">
        <v>431963734</v>
      </c>
      <c r="N36" s="1">
        <v>421087478</v>
      </c>
      <c r="O36" s="1">
        <v>457538417</v>
      </c>
      <c r="P36" s="1">
        <v>354693626</v>
      </c>
      <c r="Q36" s="1">
        <v>382414293</v>
      </c>
      <c r="R36" s="1">
        <v>439706117</v>
      </c>
      <c r="S36" s="1">
        <v>528424661</v>
      </c>
      <c r="T36" s="1">
        <v>646480931</v>
      </c>
      <c r="U36" s="1">
        <v>575300253</v>
      </c>
      <c r="V36" s="1">
        <v>451275012</v>
      </c>
      <c r="W36" s="1">
        <v>372194824</v>
      </c>
      <c r="X36" s="1">
        <v>411192361</v>
      </c>
      <c r="Y36" s="1">
        <v>367720279</v>
      </c>
      <c r="Z36" s="1">
        <v>416237242</v>
      </c>
      <c r="AA36" s="1">
        <v>422883361</v>
      </c>
      <c r="AB36" s="1">
        <v>353521272</v>
      </c>
      <c r="AC36" s="1">
        <v>420981934</v>
      </c>
      <c r="AD36" s="1">
        <v>477865964</v>
      </c>
      <c r="AE36" s="1">
        <v>589145674</v>
      </c>
      <c r="AF36" s="1">
        <v>663376893</v>
      </c>
      <c r="AG36" s="1">
        <v>554645012</v>
      </c>
      <c r="AH36" s="1">
        <v>451224453</v>
      </c>
      <c r="AI36" s="1">
        <v>409869287</v>
      </c>
      <c r="AJ36" s="1">
        <v>445582487</v>
      </c>
      <c r="AK36" s="1">
        <v>355862865</v>
      </c>
      <c r="AL36" s="1">
        <v>440893373</v>
      </c>
      <c r="AM36" s="1">
        <f t="shared" si="0"/>
        <v>466847885.58333331</v>
      </c>
    </row>
    <row r="37" spans="1:39">
      <c r="A37" s="1" t="s">
        <v>554</v>
      </c>
      <c r="B37" s="1" t="s">
        <v>555</v>
      </c>
      <c r="C37" s="1">
        <v>373323398</v>
      </c>
      <c r="D37" s="1">
        <v>390851006</v>
      </c>
      <c r="E37" s="1">
        <v>289648053</v>
      </c>
      <c r="F37" s="1">
        <v>368542973</v>
      </c>
      <c r="G37" s="1">
        <v>381662232</v>
      </c>
      <c r="H37" s="1">
        <v>364134508</v>
      </c>
      <c r="I37" s="1">
        <v>318623841</v>
      </c>
      <c r="J37" s="1">
        <v>363688339</v>
      </c>
      <c r="K37" s="1">
        <v>390172612</v>
      </c>
      <c r="L37" s="1">
        <v>470019156</v>
      </c>
      <c r="M37" s="1">
        <v>431933000</v>
      </c>
      <c r="N37" s="1">
        <v>428113580</v>
      </c>
      <c r="O37" s="1">
        <v>506062059</v>
      </c>
      <c r="P37" s="1">
        <v>483897045</v>
      </c>
      <c r="Q37" s="1">
        <v>401050004</v>
      </c>
      <c r="R37" s="1">
        <v>536300224</v>
      </c>
      <c r="S37" s="1">
        <v>522767951</v>
      </c>
      <c r="T37" s="1">
        <v>538144158</v>
      </c>
      <c r="U37" s="1">
        <v>455185125</v>
      </c>
      <c r="V37" s="1">
        <v>521675185</v>
      </c>
      <c r="W37" s="1">
        <v>555587319</v>
      </c>
      <c r="X37" s="1">
        <v>644740064</v>
      </c>
      <c r="Y37" s="1">
        <v>560671945</v>
      </c>
      <c r="Z37" s="1">
        <v>590877379</v>
      </c>
      <c r="AA37" s="1">
        <v>597732660</v>
      </c>
      <c r="AB37" s="1">
        <v>518441112</v>
      </c>
      <c r="AC37" s="1">
        <v>398706025</v>
      </c>
      <c r="AD37" s="1">
        <v>519517994</v>
      </c>
      <c r="AE37" s="1">
        <v>495518820</v>
      </c>
      <c r="AF37" s="1">
        <v>502507126</v>
      </c>
      <c r="AG37" s="1">
        <v>421857202</v>
      </c>
      <c r="AH37" s="1">
        <v>498071151</v>
      </c>
      <c r="AI37" s="1">
        <v>491258206</v>
      </c>
      <c r="AJ37" s="1">
        <v>569060847</v>
      </c>
      <c r="AK37" s="1">
        <v>493200918</v>
      </c>
      <c r="AL37" s="1">
        <v>516518136</v>
      </c>
      <c r="AM37" s="1">
        <f t="shared" si="0"/>
        <v>460611104.41666669</v>
      </c>
    </row>
    <row r="38" spans="1:39">
      <c r="A38" s="1" t="s">
        <v>492</v>
      </c>
      <c r="B38" s="1" t="s">
        <v>493</v>
      </c>
      <c r="C38" s="1">
        <v>420624578</v>
      </c>
      <c r="D38" s="1">
        <v>438299460</v>
      </c>
      <c r="E38" s="1">
        <v>380912163</v>
      </c>
      <c r="F38" s="1">
        <v>442326186</v>
      </c>
      <c r="G38" s="1">
        <v>459342388</v>
      </c>
      <c r="H38" s="1">
        <v>429978212</v>
      </c>
      <c r="I38" s="1">
        <v>422296365</v>
      </c>
      <c r="J38" s="1">
        <v>385290915</v>
      </c>
      <c r="K38" s="1">
        <v>394886866</v>
      </c>
      <c r="L38" s="1">
        <v>456457199</v>
      </c>
      <c r="M38" s="1">
        <v>422740226</v>
      </c>
      <c r="N38" s="1">
        <v>428336786</v>
      </c>
      <c r="O38" s="1">
        <v>451080354</v>
      </c>
      <c r="P38" s="1">
        <v>437674773</v>
      </c>
      <c r="Q38" s="1">
        <v>437921277</v>
      </c>
      <c r="R38" s="1">
        <v>472962268</v>
      </c>
      <c r="S38" s="1">
        <v>487706417</v>
      </c>
      <c r="T38" s="1">
        <v>507926043</v>
      </c>
      <c r="U38" s="1">
        <v>489525495</v>
      </c>
      <c r="V38" s="1">
        <v>450544207</v>
      </c>
      <c r="W38" s="1">
        <v>483779493</v>
      </c>
      <c r="X38" s="1">
        <v>537176497</v>
      </c>
      <c r="Y38" s="1">
        <v>454583699</v>
      </c>
      <c r="Z38" s="1">
        <v>516287387</v>
      </c>
      <c r="AA38" s="1">
        <v>529891682</v>
      </c>
      <c r="AB38" s="1">
        <v>517818756</v>
      </c>
      <c r="AC38" s="1">
        <v>534470302</v>
      </c>
      <c r="AD38" s="1">
        <v>592499880</v>
      </c>
      <c r="AE38" s="1">
        <v>582604941</v>
      </c>
      <c r="AF38" s="1">
        <v>620807115</v>
      </c>
      <c r="AG38" s="1">
        <v>557682881</v>
      </c>
      <c r="AH38" s="1">
        <v>555812955</v>
      </c>
      <c r="AI38" s="1">
        <v>542639015</v>
      </c>
      <c r="AJ38" s="1">
        <v>643835920</v>
      </c>
      <c r="AK38" s="1">
        <v>542974962</v>
      </c>
      <c r="AL38" s="1">
        <v>576755383</v>
      </c>
      <c r="AM38" s="1">
        <f t="shared" si="0"/>
        <v>447709051.58333331</v>
      </c>
    </row>
    <row r="39" spans="1:39">
      <c r="A39" s="1" t="s">
        <v>544</v>
      </c>
      <c r="B39" s="1" t="s">
        <v>545</v>
      </c>
      <c r="C39" s="1">
        <v>447138817</v>
      </c>
      <c r="D39" s="1">
        <v>385441528</v>
      </c>
      <c r="E39" s="1">
        <v>241255170</v>
      </c>
      <c r="F39" s="1">
        <v>401555680</v>
      </c>
      <c r="G39" s="1">
        <v>373946942</v>
      </c>
      <c r="H39" s="1">
        <v>363183843</v>
      </c>
      <c r="I39" s="1">
        <v>436317028</v>
      </c>
      <c r="J39" s="1">
        <v>353681737</v>
      </c>
      <c r="K39" s="1">
        <v>411432086</v>
      </c>
      <c r="L39" s="1">
        <v>532550336</v>
      </c>
      <c r="M39" s="1">
        <v>516594769</v>
      </c>
      <c r="N39" s="1">
        <v>494666805</v>
      </c>
      <c r="O39" s="1">
        <v>539949107</v>
      </c>
      <c r="P39" s="1">
        <v>428225831</v>
      </c>
      <c r="Q39" s="1">
        <v>318171250</v>
      </c>
      <c r="R39" s="1">
        <v>433820064</v>
      </c>
      <c r="S39" s="1">
        <v>388143729</v>
      </c>
      <c r="T39" s="1">
        <v>398573076</v>
      </c>
      <c r="U39" s="1">
        <v>529299814</v>
      </c>
      <c r="V39" s="1">
        <v>419236771</v>
      </c>
      <c r="W39" s="1">
        <v>477857727</v>
      </c>
      <c r="X39" s="1">
        <v>572945651</v>
      </c>
      <c r="Y39" s="1">
        <v>523837444</v>
      </c>
      <c r="Z39" s="1">
        <v>522271005</v>
      </c>
      <c r="AA39" s="1">
        <v>585311062</v>
      </c>
      <c r="AB39" s="1">
        <v>503974108</v>
      </c>
      <c r="AC39" s="1">
        <v>409052649</v>
      </c>
      <c r="AD39" s="1">
        <v>589995938</v>
      </c>
      <c r="AE39" s="1">
        <v>513366098</v>
      </c>
      <c r="AF39" s="1">
        <v>597097972</v>
      </c>
      <c r="AG39" s="1">
        <v>598905427</v>
      </c>
      <c r="AH39" s="1">
        <v>561649422</v>
      </c>
      <c r="AI39" s="1">
        <v>577037368</v>
      </c>
      <c r="AJ39" s="1">
        <v>724885400</v>
      </c>
      <c r="AK39" s="1">
        <v>588173782</v>
      </c>
      <c r="AL39" s="1">
        <v>638193909</v>
      </c>
      <c r="AM39" s="1">
        <f t="shared" si="0"/>
        <v>445425717</v>
      </c>
    </row>
    <row r="40" spans="1:39">
      <c r="A40" s="1" t="s">
        <v>538</v>
      </c>
      <c r="B40" s="1" t="s">
        <v>539</v>
      </c>
      <c r="C40" s="1">
        <v>368990124</v>
      </c>
      <c r="D40" s="1">
        <v>371899629</v>
      </c>
      <c r="E40" s="1">
        <v>324072617</v>
      </c>
      <c r="F40" s="1">
        <v>383019138</v>
      </c>
      <c r="G40" s="1">
        <v>403883051</v>
      </c>
      <c r="H40" s="1">
        <v>383405975</v>
      </c>
      <c r="I40" s="1">
        <v>366787946</v>
      </c>
      <c r="J40" s="1">
        <v>373741112</v>
      </c>
      <c r="K40" s="1">
        <v>368052806</v>
      </c>
      <c r="L40" s="1">
        <v>425400275</v>
      </c>
      <c r="M40" s="1">
        <v>413862656</v>
      </c>
      <c r="N40" s="1">
        <v>405960090</v>
      </c>
      <c r="O40" s="1">
        <v>463910055</v>
      </c>
      <c r="P40" s="1">
        <v>426443105</v>
      </c>
      <c r="Q40" s="1">
        <v>415333303</v>
      </c>
      <c r="R40" s="1">
        <v>489717265</v>
      </c>
      <c r="S40" s="1">
        <v>484474791</v>
      </c>
      <c r="T40" s="1">
        <v>503077207</v>
      </c>
      <c r="U40" s="1">
        <v>488158374</v>
      </c>
      <c r="V40" s="1">
        <v>526699960</v>
      </c>
      <c r="W40" s="1">
        <v>532733515</v>
      </c>
      <c r="X40" s="1">
        <v>639907546</v>
      </c>
      <c r="Y40" s="1">
        <v>561793587</v>
      </c>
      <c r="Z40" s="1">
        <v>614491995</v>
      </c>
      <c r="AA40" s="1">
        <v>679824214</v>
      </c>
      <c r="AB40" s="1">
        <v>613030973</v>
      </c>
      <c r="AC40" s="1">
        <v>624948399</v>
      </c>
      <c r="AD40" s="1">
        <v>683992312</v>
      </c>
      <c r="AE40" s="1">
        <v>662089603</v>
      </c>
      <c r="AF40" s="1">
        <v>644268352</v>
      </c>
      <c r="AG40" s="1">
        <v>542674628</v>
      </c>
      <c r="AH40" s="1">
        <v>583607683</v>
      </c>
      <c r="AI40" s="1">
        <v>530751785</v>
      </c>
      <c r="AJ40" s="1">
        <v>564096939</v>
      </c>
      <c r="AK40" s="1">
        <v>494094407</v>
      </c>
      <c r="AL40" s="1">
        <v>491439041</v>
      </c>
      <c r="AM40" s="1">
        <f t="shared" si="0"/>
        <v>438177586.58333331</v>
      </c>
    </row>
    <row r="41" spans="1:39">
      <c r="A41" s="1" t="s">
        <v>550</v>
      </c>
      <c r="B41" s="1" t="s">
        <v>551</v>
      </c>
      <c r="C41" s="1">
        <v>379302695</v>
      </c>
      <c r="D41" s="1">
        <v>419985717</v>
      </c>
      <c r="E41" s="1">
        <v>323795282</v>
      </c>
      <c r="F41" s="1">
        <v>405694348</v>
      </c>
      <c r="G41" s="1">
        <v>417979279</v>
      </c>
      <c r="H41" s="1">
        <v>399348859</v>
      </c>
      <c r="I41" s="1">
        <v>326818508</v>
      </c>
      <c r="J41" s="1">
        <v>349032832</v>
      </c>
      <c r="K41" s="1">
        <v>406733326</v>
      </c>
      <c r="L41" s="1">
        <v>471880228</v>
      </c>
      <c r="M41" s="1">
        <v>456097506</v>
      </c>
      <c r="N41" s="1">
        <v>443935916</v>
      </c>
      <c r="O41" s="1">
        <v>483295405</v>
      </c>
      <c r="P41" s="1">
        <v>443163370</v>
      </c>
      <c r="Q41" s="1">
        <v>346941420</v>
      </c>
      <c r="R41" s="1">
        <v>456511211</v>
      </c>
      <c r="S41" s="1">
        <v>450508982</v>
      </c>
      <c r="T41" s="1">
        <v>458874544</v>
      </c>
      <c r="U41" s="1">
        <v>405927683</v>
      </c>
      <c r="V41" s="1">
        <v>449450016</v>
      </c>
      <c r="W41" s="1">
        <v>464150095</v>
      </c>
      <c r="X41" s="1">
        <v>573548905</v>
      </c>
      <c r="Y41" s="1">
        <v>509830257</v>
      </c>
      <c r="Z41" s="1">
        <v>569259945</v>
      </c>
      <c r="AA41" s="1">
        <v>556499323</v>
      </c>
      <c r="AB41" s="1">
        <v>496214527</v>
      </c>
      <c r="AC41" s="1">
        <v>451606148</v>
      </c>
      <c r="AD41" s="1">
        <v>558832207</v>
      </c>
      <c r="AE41" s="1">
        <v>540756047</v>
      </c>
      <c r="AF41" s="1">
        <v>510790973</v>
      </c>
      <c r="AG41" s="1">
        <v>432188627</v>
      </c>
      <c r="AH41" s="1">
        <v>487127150</v>
      </c>
      <c r="AI41" s="1">
        <v>499312518</v>
      </c>
      <c r="AJ41" s="1">
        <v>573414919</v>
      </c>
      <c r="AK41" s="1">
        <v>503869495</v>
      </c>
      <c r="AL41" s="1">
        <v>532529276</v>
      </c>
      <c r="AM41" s="1">
        <f t="shared" si="0"/>
        <v>431075201.91666669</v>
      </c>
    </row>
    <row r="42" spans="1:39">
      <c r="A42" s="1" t="s">
        <v>526</v>
      </c>
      <c r="B42" s="1" t="s">
        <v>527</v>
      </c>
      <c r="C42" s="1">
        <v>365677408</v>
      </c>
      <c r="D42" s="1">
        <v>545099538</v>
      </c>
      <c r="E42" s="1">
        <v>296223357</v>
      </c>
      <c r="F42" s="1">
        <v>334654683</v>
      </c>
      <c r="G42" s="1">
        <v>404383926</v>
      </c>
      <c r="H42" s="1">
        <v>413088887</v>
      </c>
      <c r="I42" s="1">
        <v>518700104</v>
      </c>
      <c r="J42" s="1">
        <v>339888184</v>
      </c>
      <c r="K42" s="1">
        <v>316750945</v>
      </c>
      <c r="L42" s="1">
        <v>398313026</v>
      </c>
      <c r="M42" s="1">
        <v>334826520</v>
      </c>
      <c r="N42" s="1">
        <v>365581929</v>
      </c>
      <c r="O42" s="1">
        <v>568313040</v>
      </c>
      <c r="P42" s="1">
        <v>536154117</v>
      </c>
      <c r="Q42" s="1">
        <v>276456553</v>
      </c>
      <c r="R42" s="1">
        <v>405992445</v>
      </c>
      <c r="S42" s="1">
        <v>413395358</v>
      </c>
      <c r="T42" s="1">
        <v>439936172</v>
      </c>
      <c r="U42" s="1">
        <v>526510113</v>
      </c>
      <c r="V42" s="1">
        <v>403314228</v>
      </c>
      <c r="W42" s="1">
        <v>437396770</v>
      </c>
      <c r="X42" s="1">
        <v>535027199</v>
      </c>
      <c r="Y42" s="1">
        <v>435302942</v>
      </c>
      <c r="Z42" s="1">
        <v>686963245</v>
      </c>
      <c r="AA42" s="1">
        <v>871863123</v>
      </c>
      <c r="AB42" s="1">
        <v>493278869</v>
      </c>
      <c r="AC42" s="1">
        <v>409817298</v>
      </c>
      <c r="AD42" s="1">
        <v>544231323</v>
      </c>
      <c r="AE42" s="1">
        <v>546441561</v>
      </c>
      <c r="AF42" s="1">
        <v>602513597</v>
      </c>
      <c r="AG42" s="1">
        <v>631483110</v>
      </c>
      <c r="AH42" s="1">
        <v>507043177</v>
      </c>
      <c r="AI42" s="1">
        <v>407797626</v>
      </c>
      <c r="AJ42" s="1">
        <v>576969152</v>
      </c>
      <c r="AK42" s="1">
        <v>471167357</v>
      </c>
      <c r="AL42" s="1">
        <v>792418599</v>
      </c>
      <c r="AM42" s="1">
        <f t="shared" si="0"/>
        <v>410176533.5</v>
      </c>
    </row>
    <row r="43" spans="1:39">
      <c r="A43" s="1" t="s">
        <v>560</v>
      </c>
      <c r="B43" s="1" t="s">
        <v>561</v>
      </c>
      <c r="C43" s="1">
        <v>357105630</v>
      </c>
      <c r="D43" s="1">
        <v>368019758</v>
      </c>
      <c r="E43" s="1">
        <v>320463330</v>
      </c>
      <c r="F43" s="1">
        <v>375075288</v>
      </c>
      <c r="G43" s="1">
        <v>371849998</v>
      </c>
      <c r="H43" s="1">
        <v>352192127</v>
      </c>
      <c r="I43" s="1">
        <v>335183282</v>
      </c>
      <c r="J43" s="1">
        <v>311038642</v>
      </c>
      <c r="K43" s="1">
        <v>330836066</v>
      </c>
      <c r="L43" s="1">
        <v>372691369</v>
      </c>
      <c r="M43" s="1">
        <v>344995376</v>
      </c>
      <c r="N43" s="1">
        <v>336275704</v>
      </c>
      <c r="O43" s="1">
        <v>381641318</v>
      </c>
      <c r="P43" s="1">
        <v>377362800</v>
      </c>
      <c r="Q43" s="1">
        <v>359189106</v>
      </c>
      <c r="R43" s="1">
        <v>400542871</v>
      </c>
      <c r="S43" s="1">
        <v>400235783</v>
      </c>
      <c r="T43" s="1">
        <v>405003757</v>
      </c>
      <c r="U43" s="1">
        <v>410648172</v>
      </c>
      <c r="V43" s="1">
        <v>401023224</v>
      </c>
      <c r="W43" s="1">
        <v>402333142</v>
      </c>
      <c r="X43" s="1">
        <v>474363894</v>
      </c>
      <c r="Y43" s="1">
        <v>419013340</v>
      </c>
      <c r="Z43" s="1">
        <v>470583279</v>
      </c>
      <c r="AA43" s="1">
        <v>499999808</v>
      </c>
      <c r="AB43" s="1">
        <v>477401829</v>
      </c>
      <c r="AC43" s="1">
        <v>470288119</v>
      </c>
      <c r="AD43" s="1">
        <v>513904760</v>
      </c>
      <c r="AE43" s="1">
        <v>495825244</v>
      </c>
      <c r="AF43" s="1">
        <v>500094732</v>
      </c>
      <c r="AG43" s="1">
        <v>483943887</v>
      </c>
      <c r="AH43" s="1">
        <v>464923892</v>
      </c>
      <c r="AI43" s="1">
        <v>446712583</v>
      </c>
      <c r="AJ43" s="1">
        <v>499901989</v>
      </c>
      <c r="AK43" s="1">
        <v>426127836</v>
      </c>
      <c r="AL43" s="1">
        <v>462316580</v>
      </c>
      <c r="AM43" s="1">
        <f t="shared" si="0"/>
        <v>369205080.33333331</v>
      </c>
    </row>
    <row r="44" spans="1:39">
      <c r="A44" s="1" t="s">
        <v>586</v>
      </c>
      <c r="B44" s="1" t="s">
        <v>587</v>
      </c>
      <c r="C44" s="1">
        <v>350345263</v>
      </c>
      <c r="D44" s="1">
        <v>357157163</v>
      </c>
      <c r="E44" s="1">
        <v>343328615</v>
      </c>
      <c r="F44" s="1">
        <v>359863791</v>
      </c>
      <c r="G44" s="1">
        <v>358123134</v>
      </c>
      <c r="H44" s="1">
        <v>340674956</v>
      </c>
      <c r="I44" s="1">
        <v>329883179</v>
      </c>
      <c r="J44" s="1">
        <v>292305262</v>
      </c>
      <c r="K44" s="1">
        <v>266505130</v>
      </c>
      <c r="L44" s="1">
        <v>354703914</v>
      </c>
      <c r="M44" s="1">
        <v>343954754</v>
      </c>
      <c r="N44" s="1">
        <v>347197498</v>
      </c>
      <c r="O44" s="1">
        <v>366419523</v>
      </c>
      <c r="P44" s="1">
        <v>396843509</v>
      </c>
      <c r="Q44" s="1">
        <v>394982634</v>
      </c>
      <c r="R44" s="1">
        <v>383319967</v>
      </c>
      <c r="S44" s="1">
        <v>386315171</v>
      </c>
      <c r="T44" s="1">
        <v>431589510</v>
      </c>
      <c r="U44" s="1">
        <v>448001628</v>
      </c>
      <c r="V44" s="1">
        <v>353765966</v>
      </c>
      <c r="W44" s="1">
        <v>345494246</v>
      </c>
      <c r="X44" s="1">
        <v>431394512</v>
      </c>
      <c r="Y44" s="1">
        <v>406831961</v>
      </c>
      <c r="Z44" s="1">
        <v>447332959</v>
      </c>
      <c r="AA44" s="1">
        <v>451273644</v>
      </c>
      <c r="AB44" s="1">
        <v>426309230</v>
      </c>
      <c r="AC44" s="1">
        <v>482871995</v>
      </c>
      <c r="AD44" s="1">
        <v>507389393</v>
      </c>
      <c r="AE44" s="1">
        <v>506838804</v>
      </c>
      <c r="AF44" s="1">
        <v>534969995</v>
      </c>
      <c r="AG44" s="1">
        <v>454327923</v>
      </c>
      <c r="AH44" s="1">
        <v>392431902</v>
      </c>
      <c r="AI44" s="1">
        <v>364605313</v>
      </c>
      <c r="AJ44" s="1">
        <v>408782518</v>
      </c>
      <c r="AK44" s="1">
        <v>377022772</v>
      </c>
      <c r="AL44" s="1">
        <v>426957546</v>
      </c>
      <c r="AM44" s="1">
        <f t="shared" si="0"/>
        <v>367678208.33333331</v>
      </c>
    </row>
    <row r="45" spans="1:39">
      <c r="A45" s="1" t="s">
        <v>518</v>
      </c>
      <c r="B45" s="1" t="s">
        <v>519</v>
      </c>
      <c r="C45" s="1">
        <v>382315582</v>
      </c>
      <c r="D45" s="1">
        <v>355627366</v>
      </c>
      <c r="E45" s="1">
        <v>327846712</v>
      </c>
      <c r="F45" s="1">
        <v>336686270</v>
      </c>
      <c r="G45" s="1">
        <v>294759792</v>
      </c>
      <c r="H45" s="1">
        <v>281023491</v>
      </c>
      <c r="I45" s="1">
        <v>292345730</v>
      </c>
      <c r="J45" s="1">
        <v>264996116</v>
      </c>
      <c r="K45" s="1">
        <v>301431235</v>
      </c>
      <c r="L45" s="1">
        <v>355203790</v>
      </c>
      <c r="M45" s="1">
        <v>359550495</v>
      </c>
      <c r="N45" s="1">
        <v>377270927</v>
      </c>
      <c r="O45" s="1">
        <v>416737233</v>
      </c>
      <c r="P45" s="1">
        <v>376045752</v>
      </c>
      <c r="Q45" s="1">
        <v>377603220</v>
      </c>
      <c r="R45" s="1">
        <v>372781434</v>
      </c>
      <c r="S45" s="1">
        <v>353184119</v>
      </c>
      <c r="T45" s="1">
        <v>373073696</v>
      </c>
      <c r="U45" s="1">
        <v>407374750</v>
      </c>
      <c r="V45" s="1">
        <v>379221088</v>
      </c>
      <c r="W45" s="1">
        <v>404528361</v>
      </c>
      <c r="X45" s="1">
        <v>478432873</v>
      </c>
      <c r="Y45" s="1">
        <v>495375341</v>
      </c>
      <c r="Z45" s="1">
        <v>544003703</v>
      </c>
      <c r="AA45" s="1">
        <v>562361335</v>
      </c>
      <c r="AB45" s="1">
        <v>548910830</v>
      </c>
      <c r="AC45" s="1">
        <v>555745615</v>
      </c>
      <c r="AD45" s="1">
        <v>530766240</v>
      </c>
      <c r="AE45" s="1">
        <v>484213745</v>
      </c>
      <c r="AF45" s="1">
        <v>509239492</v>
      </c>
      <c r="AG45" s="1">
        <v>498874909</v>
      </c>
      <c r="AH45" s="1">
        <v>486986857</v>
      </c>
      <c r="AI45" s="1">
        <v>475195670</v>
      </c>
      <c r="AJ45" s="1">
        <v>543551446</v>
      </c>
      <c r="AK45" s="1">
        <v>507623089</v>
      </c>
      <c r="AL45" s="1">
        <v>536258405</v>
      </c>
      <c r="AM45" s="1">
        <f t="shared" si="0"/>
        <v>361271063.91666669</v>
      </c>
    </row>
    <row r="46" spans="1:39">
      <c r="A46" s="1" t="s">
        <v>490</v>
      </c>
      <c r="B46" s="1" t="s">
        <v>491</v>
      </c>
      <c r="C46" s="1">
        <v>320095576</v>
      </c>
      <c r="D46" s="1">
        <v>337529622</v>
      </c>
      <c r="E46" s="1">
        <v>321255770</v>
      </c>
      <c r="F46" s="1">
        <v>383193381</v>
      </c>
      <c r="G46" s="1">
        <v>345415694</v>
      </c>
      <c r="H46" s="1">
        <v>296303758</v>
      </c>
      <c r="I46" s="1">
        <v>269611095</v>
      </c>
      <c r="J46" s="1">
        <v>218495997</v>
      </c>
      <c r="K46" s="1">
        <v>260671477</v>
      </c>
      <c r="L46" s="1">
        <v>336517848</v>
      </c>
      <c r="M46" s="1">
        <v>329277784</v>
      </c>
      <c r="N46" s="1">
        <v>316718434</v>
      </c>
      <c r="O46" s="1">
        <v>405354778</v>
      </c>
      <c r="P46" s="1">
        <v>370992863</v>
      </c>
      <c r="Q46" s="1">
        <v>336675159</v>
      </c>
      <c r="R46" s="1">
        <v>354524087</v>
      </c>
      <c r="S46" s="1">
        <v>424946954</v>
      </c>
      <c r="T46" s="1">
        <v>361958119</v>
      </c>
      <c r="U46" s="1">
        <v>338702852</v>
      </c>
      <c r="V46" s="1">
        <v>313615047</v>
      </c>
      <c r="W46" s="1">
        <v>338494771</v>
      </c>
      <c r="X46" s="1">
        <v>396893262</v>
      </c>
      <c r="Y46" s="1">
        <v>371707183</v>
      </c>
      <c r="Z46" s="1">
        <v>420968608</v>
      </c>
      <c r="AA46" s="1">
        <v>424352715</v>
      </c>
      <c r="AB46" s="1">
        <v>392923639</v>
      </c>
      <c r="AC46" s="1">
        <v>404971404</v>
      </c>
      <c r="AD46" s="1">
        <v>453045534</v>
      </c>
      <c r="AE46" s="1">
        <v>499154816</v>
      </c>
      <c r="AF46" s="1">
        <v>411400939</v>
      </c>
      <c r="AG46" s="1">
        <v>383354898</v>
      </c>
      <c r="AH46" s="1">
        <v>346198174</v>
      </c>
      <c r="AI46" s="1">
        <v>377350118</v>
      </c>
      <c r="AJ46" s="1">
        <v>465630620</v>
      </c>
      <c r="AK46" s="1">
        <v>433675007</v>
      </c>
      <c r="AL46" s="1">
        <v>465339586</v>
      </c>
      <c r="AM46" s="1">
        <f t="shared" si="0"/>
        <v>337903029.33333331</v>
      </c>
    </row>
    <row r="47" spans="1:39">
      <c r="A47" s="1" t="s">
        <v>572</v>
      </c>
      <c r="B47" s="1" t="s">
        <v>573</v>
      </c>
      <c r="C47" s="1">
        <v>274913244</v>
      </c>
      <c r="D47" s="1">
        <v>276410662</v>
      </c>
      <c r="E47" s="1">
        <v>265146517</v>
      </c>
      <c r="F47" s="1">
        <v>254936263</v>
      </c>
      <c r="G47" s="1">
        <v>299535399</v>
      </c>
      <c r="H47" s="1">
        <v>244396101</v>
      </c>
      <c r="I47" s="1">
        <v>280647804</v>
      </c>
      <c r="J47" s="1">
        <v>297021903</v>
      </c>
      <c r="K47" s="1">
        <v>284807929</v>
      </c>
      <c r="L47" s="1">
        <v>376824602</v>
      </c>
      <c r="M47" s="1">
        <v>323002902</v>
      </c>
      <c r="N47" s="1">
        <v>338551863</v>
      </c>
      <c r="O47" s="1">
        <v>380337735</v>
      </c>
      <c r="P47" s="1">
        <v>306848475</v>
      </c>
      <c r="Q47" s="1">
        <v>329671642</v>
      </c>
      <c r="R47" s="1">
        <v>345005355</v>
      </c>
      <c r="S47" s="1">
        <v>309699839</v>
      </c>
      <c r="T47" s="1">
        <v>311641750</v>
      </c>
      <c r="U47" s="1">
        <v>403727510</v>
      </c>
      <c r="V47" s="1">
        <v>393848378</v>
      </c>
      <c r="W47" s="1">
        <v>400787977</v>
      </c>
      <c r="X47" s="1">
        <v>433051498</v>
      </c>
      <c r="Y47" s="1">
        <v>467178296</v>
      </c>
      <c r="Z47" s="1">
        <v>514836365</v>
      </c>
      <c r="AA47" s="1">
        <v>545624223</v>
      </c>
      <c r="AB47" s="1">
        <v>415802945</v>
      </c>
      <c r="AC47" s="1">
        <v>490185223</v>
      </c>
      <c r="AD47" s="1">
        <v>470500900</v>
      </c>
      <c r="AE47" s="1">
        <v>405357671</v>
      </c>
      <c r="AF47" s="1">
        <v>437188236</v>
      </c>
      <c r="AG47" s="1">
        <v>441718807</v>
      </c>
      <c r="AH47" s="1">
        <v>377643474</v>
      </c>
      <c r="AI47" s="1">
        <v>427024880</v>
      </c>
      <c r="AJ47" s="1">
        <v>404924651</v>
      </c>
      <c r="AK47" s="1">
        <v>400981997</v>
      </c>
      <c r="AL47" s="1">
        <v>383521996</v>
      </c>
      <c r="AM47" s="1">
        <f t="shared" si="0"/>
        <v>333928458.75</v>
      </c>
    </row>
    <row r="48" spans="1:39">
      <c r="A48" s="1" t="s">
        <v>582</v>
      </c>
      <c r="B48" s="1" t="s">
        <v>583</v>
      </c>
      <c r="C48" s="1">
        <v>348593202</v>
      </c>
      <c r="D48" s="1">
        <v>281180903</v>
      </c>
      <c r="E48" s="1">
        <v>223077673</v>
      </c>
      <c r="F48" s="1">
        <v>279418731</v>
      </c>
      <c r="G48" s="1">
        <v>264915099</v>
      </c>
      <c r="H48" s="1">
        <v>262502396</v>
      </c>
      <c r="I48" s="1">
        <v>241849630</v>
      </c>
      <c r="J48" s="1">
        <v>243490876</v>
      </c>
      <c r="K48" s="1">
        <v>265483649</v>
      </c>
      <c r="L48" s="1">
        <v>328881387</v>
      </c>
      <c r="M48" s="1">
        <v>344587184</v>
      </c>
      <c r="N48" s="1">
        <v>333973930</v>
      </c>
      <c r="O48" s="1">
        <v>358063096</v>
      </c>
      <c r="P48" s="1">
        <v>314111651</v>
      </c>
      <c r="Q48" s="1">
        <v>256028130</v>
      </c>
      <c r="R48" s="1">
        <v>314694133</v>
      </c>
      <c r="S48" s="1">
        <v>306609066</v>
      </c>
      <c r="T48" s="1">
        <v>317839495</v>
      </c>
      <c r="U48" s="1">
        <v>280966701</v>
      </c>
      <c r="V48" s="1">
        <v>287907701</v>
      </c>
      <c r="W48" s="1">
        <v>315350943</v>
      </c>
      <c r="X48" s="1">
        <v>380934042</v>
      </c>
      <c r="Y48" s="1">
        <v>371935380</v>
      </c>
      <c r="Z48" s="1">
        <v>391105328</v>
      </c>
      <c r="AA48" s="1">
        <v>413978718</v>
      </c>
      <c r="AB48" s="1">
        <v>337650882</v>
      </c>
      <c r="AC48" s="1">
        <v>317105278</v>
      </c>
      <c r="AD48" s="1">
        <v>423254609</v>
      </c>
      <c r="AE48" s="1">
        <v>355869840</v>
      </c>
      <c r="AF48" s="1">
        <v>366826891</v>
      </c>
      <c r="AG48" s="1">
        <v>265459245</v>
      </c>
      <c r="AH48" s="1">
        <v>304110827</v>
      </c>
      <c r="AI48" s="1">
        <v>332101893</v>
      </c>
      <c r="AJ48" s="1">
        <v>422300977</v>
      </c>
      <c r="AK48" s="1">
        <v>351506733</v>
      </c>
      <c r="AL48" s="1">
        <v>375962495</v>
      </c>
      <c r="AM48" s="1">
        <f t="shared" si="0"/>
        <v>305394108.16666669</v>
      </c>
    </row>
    <row r="49" spans="1:39">
      <c r="A49" s="1" t="s">
        <v>548</v>
      </c>
      <c r="B49" s="1" t="s">
        <v>549</v>
      </c>
      <c r="C49" s="1">
        <v>244397392</v>
      </c>
      <c r="D49" s="1">
        <v>270530225</v>
      </c>
      <c r="E49" s="1">
        <v>216894918</v>
      </c>
      <c r="F49" s="1">
        <v>277469390</v>
      </c>
      <c r="G49" s="1">
        <v>290173782</v>
      </c>
      <c r="H49" s="1">
        <v>269126943</v>
      </c>
      <c r="I49" s="1">
        <v>236501606</v>
      </c>
      <c r="J49" s="1">
        <v>260784875</v>
      </c>
      <c r="K49" s="1">
        <v>266781512</v>
      </c>
      <c r="L49" s="1">
        <v>316924714</v>
      </c>
      <c r="M49" s="1">
        <v>302304502</v>
      </c>
      <c r="N49" s="1">
        <v>284785423</v>
      </c>
      <c r="O49" s="1">
        <v>319723931</v>
      </c>
      <c r="P49" s="1">
        <v>297323091</v>
      </c>
      <c r="Q49" s="1">
        <v>249156311</v>
      </c>
      <c r="R49" s="1">
        <v>304884827</v>
      </c>
      <c r="S49" s="1">
        <v>296778563</v>
      </c>
      <c r="T49" s="1">
        <v>312533516</v>
      </c>
      <c r="U49" s="1">
        <v>289794251</v>
      </c>
      <c r="V49" s="1">
        <v>317125837</v>
      </c>
      <c r="W49" s="1">
        <v>307034592</v>
      </c>
      <c r="X49" s="1">
        <v>357218122</v>
      </c>
      <c r="Y49" s="1">
        <v>319147454</v>
      </c>
      <c r="Z49" s="1">
        <v>343260138</v>
      </c>
      <c r="AA49" s="1">
        <v>368123390</v>
      </c>
      <c r="AB49" s="1">
        <v>339159443</v>
      </c>
      <c r="AC49" s="1">
        <v>302753533</v>
      </c>
      <c r="AD49" s="1">
        <v>374112689</v>
      </c>
      <c r="AE49" s="1">
        <v>363401132</v>
      </c>
      <c r="AF49" s="1">
        <v>358456876</v>
      </c>
      <c r="AG49" s="1">
        <v>325170067</v>
      </c>
      <c r="AH49" s="1">
        <v>359240534</v>
      </c>
      <c r="AI49" s="1">
        <v>356076885</v>
      </c>
      <c r="AJ49" s="1">
        <v>422052900</v>
      </c>
      <c r="AK49" s="1">
        <v>379166948</v>
      </c>
      <c r="AL49" s="1">
        <v>389512537</v>
      </c>
      <c r="AM49" s="1">
        <f t="shared" si="0"/>
        <v>291814626.33333331</v>
      </c>
    </row>
    <row r="50" spans="1:39">
      <c r="A50" s="1" t="s">
        <v>524</v>
      </c>
      <c r="B50" s="1" t="s">
        <v>525</v>
      </c>
      <c r="C50" s="1">
        <v>35204163</v>
      </c>
      <c r="D50" s="1">
        <v>80512271</v>
      </c>
      <c r="E50" s="1">
        <v>83547598</v>
      </c>
      <c r="F50" s="1">
        <v>161011115</v>
      </c>
      <c r="G50" s="1">
        <v>75674977</v>
      </c>
      <c r="H50" s="1">
        <v>61865776</v>
      </c>
      <c r="I50" s="1">
        <v>132285108</v>
      </c>
      <c r="J50" s="1">
        <v>203669773</v>
      </c>
      <c r="K50" s="1">
        <v>118446124</v>
      </c>
      <c r="L50" s="1">
        <v>118760380</v>
      </c>
      <c r="M50" s="1">
        <v>190940602</v>
      </c>
      <c r="N50" s="1">
        <v>72837912</v>
      </c>
      <c r="O50" s="1">
        <v>51736544</v>
      </c>
      <c r="P50" s="1">
        <v>63586654</v>
      </c>
      <c r="Q50" s="1">
        <v>38279732</v>
      </c>
      <c r="R50" s="1">
        <v>93569208</v>
      </c>
      <c r="S50" s="1">
        <v>188100134</v>
      </c>
      <c r="T50" s="1">
        <v>833929729</v>
      </c>
      <c r="U50" s="1">
        <v>1399982229</v>
      </c>
      <c r="V50" s="1">
        <v>925666127</v>
      </c>
      <c r="W50" s="1">
        <v>449722405</v>
      </c>
      <c r="X50" s="1">
        <v>1162981248</v>
      </c>
      <c r="Y50" s="1">
        <v>963837358</v>
      </c>
      <c r="Z50" s="1">
        <v>612467345</v>
      </c>
      <c r="AA50" s="1">
        <v>993016594</v>
      </c>
      <c r="AB50" s="1">
        <v>2288056883</v>
      </c>
      <c r="AC50" s="1">
        <v>2695560988</v>
      </c>
      <c r="AD50" s="1">
        <v>2250567704</v>
      </c>
      <c r="AE50" s="1">
        <v>808926168</v>
      </c>
      <c r="AF50" s="1">
        <v>973437125</v>
      </c>
      <c r="AG50" s="1">
        <v>1796884876</v>
      </c>
      <c r="AH50" s="1">
        <v>588374197</v>
      </c>
      <c r="AI50" s="1">
        <v>522771496</v>
      </c>
      <c r="AJ50" s="1">
        <v>477760529</v>
      </c>
      <c r="AK50" s="1">
        <v>258713197</v>
      </c>
      <c r="AL50" s="1">
        <v>78387417</v>
      </c>
      <c r="AM50" s="1">
        <f t="shared" si="0"/>
        <v>281153251.75</v>
      </c>
    </row>
    <row r="51" spans="1:39">
      <c r="A51" s="1" t="s">
        <v>590</v>
      </c>
      <c r="B51" s="1" t="s">
        <v>591</v>
      </c>
      <c r="C51" s="1">
        <v>182386982</v>
      </c>
      <c r="D51" s="1">
        <v>198195840</v>
      </c>
      <c r="E51" s="1">
        <v>148138880</v>
      </c>
      <c r="F51" s="1">
        <v>236362505</v>
      </c>
      <c r="G51" s="1">
        <v>220656077</v>
      </c>
      <c r="H51" s="1">
        <v>206835210</v>
      </c>
      <c r="I51" s="1">
        <v>186107182</v>
      </c>
      <c r="J51" s="1">
        <v>194072021</v>
      </c>
      <c r="K51" s="1">
        <v>212500101</v>
      </c>
      <c r="L51" s="1">
        <v>298212386</v>
      </c>
      <c r="M51" s="1">
        <v>322966339</v>
      </c>
      <c r="N51" s="1">
        <v>259802736</v>
      </c>
      <c r="O51" s="1">
        <v>281185877</v>
      </c>
      <c r="P51" s="1">
        <v>296133735</v>
      </c>
      <c r="Q51" s="1">
        <v>242139636</v>
      </c>
      <c r="R51" s="1">
        <v>286579412</v>
      </c>
      <c r="S51" s="1">
        <v>281164003</v>
      </c>
      <c r="T51" s="1">
        <v>248691550</v>
      </c>
      <c r="U51" s="1">
        <v>298790999</v>
      </c>
      <c r="V51" s="1">
        <v>254200009</v>
      </c>
      <c r="W51" s="1">
        <v>269689612</v>
      </c>
      <c r="X51" s="1">
        <v>308333413</v>
      </c>
      <c r="Y51" s="1">
        <v>302485399</v>
      </c>
      <c r="Z51" s="1">
        <v>303645828</v>
      </c>
      <c r="AA51" s="1">
        <v>348433287</v>
      </c>
      <c r="AB51" s="1">
        <v>306648938</v>
      </c>
      <c r="AC51" s="1">
        <v>225561154</v>
      </c>
      <c r="AD51" s="1">
        <v>275023443</v>
      </c>
      <c r="AE51" s="1">
        <v>258026674</v>
      </c>
      <c r="AF51" s="1">
        <v>269933276</v>
      </c>
      <c r="AG51" s="1">
        <v>236232362</v>
      </c>
      <c r="AH51" s="1">
        <v>261255419</v>
      </c>
      <c r="AI51" s="1">
        <v>267769749</v>
      </c>
      <c r="AJ51" s="1">
        <v>311570765</v>
      </c>
      <c r="AK51" s="1">
        <v>239804100</v>
      </c>
      <c r="AL51" s="1">
        <v>286632263</v>
      </c>
      <c r="AM51" s="1">
        <f t="shared" si="0"/>
        <v>268519899.58333331</v>
      </c>
    </row>
    <row r="52" spans="1:39">
      <c r="A52" s="1" t="s">
        <v>570</v>
      </c>
      <c r="B52" s="1" t="s">
        <v>571</v>
      </c>
      <c r="C52" s="1">
        <v>208441017</v>
      </c>
      <c r="D52" s="1">
        <v>236996079</v>
      </c>
      <c r="E52" s="1">
        <v>188524450</v>
      </c>
      <c r="F52" s="1">
        <v>217895882</v>
      </c>
      <c r="G52" s="1">
        <v>233076284</v>
      </c>
      <c r="H52" s="1">
        <v>245605112</v>
      </c>
      <c r="I52" s="1">
        <v>227813490</v>
      </c>
      <c r="J52" s="1">
        <v>215766022</v>
      </c>
      <c r="K52" s="1">
        <v>210700034</v>
      </c>
      <c r="L52" s="1">
        <v>247564935</v>
      </c>
      <c r="M52" s="1">
        <v>241839013</v>
      </c>
      <c r="N52" s="1">
        <v>205247634</v>
      </c>
      <c r="O52" s="1">
        <v>220266328</v>
      </c>
      <c r="P52" s="1">
        <v>217622742</v>
      </c>
      <c r="Q52" s="1">
        <v>227690299</v>
      </c>
      <c r="R52" s="1">
        <v>227222765</v>
      </c>
      <c r="S52" s="1">
        <v>236084622</v>
      </c>
      <c r="T52" s="1">
        <v>248684720</v>
      </c>
      <c r="U52" s="1">
        <v>260699584</v>
      </c>
      <c r="V52" s="1">
        <v>205839092</v>
      </c>
      <c r="W52" s="1">
        <v>198035442</v>
      </c>
      <c r="X52" s="1">
        <v>250393048</v>
      </c>
      <c r="Y52" s="1">
        <v>232114706</v>
      </c>
      <c r="Z52" s="1">
        <v>268908832</v>
      </c>
      <c r="AA52" s="1">
        <v>272222063</v>
      </c>
      <c r="AB52" s="1">
        <v>291017627</v>
      </c>
      <c r="AC52" s="1">
        <v>280482169</v>
      </c>
      <c r="AD52" s="1">
        <v>271081974</v>
      </c>
      <c r="AE52" s="1">
        <v>270945515</v>
      </c>
      <c r="AF52" s="1">
        <v>302482348</v>
      </c>
      <c r="AG52" s="1">
        <v>263745746</v>
      </c>
      <c r="AH52" s="1">
        <v>215903716</v>
      </c>
      <c r="AI52" s="1">
        <v>240733102</v>
      </c>
      <c r="AJ52" s="1">
        <v>302752042</v>
      </c>
      <c r="AK52" s="1">
        <v>220071398</v>
      </c>
      <c r="AL52" s="1">
        <v>255309478</v>
      </c>
      <c r="AM52" s="1">
        <f t="shared" si="0"/>
        <v>229949058.16666666</v>
      </c>
    </row>
    <row r="53" spans="1:39">
      <c r="A53" s="1" t="s">
        <v>556</v>
      </c>
      <c r="B53" s="1" t="s">
        <v>557</v>
      </c>
      <c r="C53" s="1">
        <v>196354519</v>
      </c>
      <c r="D53" s="1">
        <v>198956906</v>
      </c>
      <c r="E53" s="1">
        <v>190756556</v>
      </c>
      <c r="F53" s="1">
        <v>225666202</v>
      </c>
      <c r="G53" s="1">
        <v>230915890</v>
      </c>
      <c r="H53" s="1">
        <v>220126795</v>
      </c>
      <c r="I53" s="1">
        <v>198897769</v>
      </c>
      <c r="J53" s="1">
        <v>190125762</v>
      </c>
      <c r="K53" s="1">
        <v>212279587</v>
      </c>
      <c r="L53" s="1">
        <v>232330292</v>
      </c>
      <c r="M53" s="1">
        <v>219407423</v>
      </c>
      <c r="N53" s="1">
        <v>203084170</v>
      </c>
      <c r="O53" s="1">
        <v>223410417</v>
      </c>
      <c r="P53" s="1">
        <v>205885025</v>
      </c>
      <c r="Q53" s="1">
        <v>214663865</v>
      </c>
      <c r="R53" s="1">
        <v>233121254</v>
      </c>
      <c r="S53" s="1">
        <v>233767068</v>
      </c>
      <c r="T53" s="1">
        <v>233630634</v>
      </c>
      <c r="U53" s="1">
        <v>247341570</v>
      </c>
      <c r="V53" s="1">
        <v>216933318</v>
      </c>
      <c r="W53" s="1">
        <v>233224059</v>
      </c>
      <c r="X53" s="1">
        <v>276794071</v>
      </c>
      <c r="Y53" s="1">
        <v>240247900</v>
      </c>
      <c r="Z53" s="1">
        <v>255904204</v>
      </c>
      <c r="AA53" s="1">
        <v>250057909</v>
      </c>
      <c r="AB53" s="1">
        <v>228149093</v>
      </c>
      <c r="AC53" s="1">
        <v>254074004</v>
      </c>
      <c r="AD53" s="1">
        <v>276009125</v>
      </c>
      <c r="AE53" s="1">
        <v>288796289</v>
      </c>
      <c r="AF53" s="1">
        <v>283265699</v>
      </c>
      <c r="AG53" s="1">
        <v>273943268</v>
      </c>
      <c r="AH53" s="1">
        <v>270310847</v>
      </c>
      <c r="AI53" s="1">
        <v>285906371</v>
      </c>
      <c r="AJ53" s="1">
        <v>336749832</v>
      </c>
      <c r="AK53" s="1">
        <v>259012472</v>
      </c>
      <c r="AL53" s="1">
        <v>291878361</v>
      </c>
      <c r="AM53" s="1">
        <f t="shared" si="0"/>
        <v>220753922.25</v>
      </c>
    </row>
    <row r="54" spans="1:39">
      <c r="A54" s="1" t="s">
        <v>608</v>
      </c>
      <c r="B54" s="1" t="s">
        <v>609</v>
      </c>
      <c r="C54" s="1">
        <v>61797295</v>
      </c>
      <c r="D54" s="1">
        <v>92764704</v>
      </c>
      <c r="E54" s="1">
        <v>186594214</v>
      </c>
      <c r="F54" s="1">
        <v>109248235</v>
      </c>
      <c r="G54" s="1">
        <v>162276955</v>
      </c>
      <c r="H54" s="1">
        <v>134487146</v>
      </c>
      <c r="I54" s="1">
        <v>156130010</v>
      </c>
      <c r="J54" s="1">
        <v>160326507</v>
      </c>
      <c r="K54" s="1">
        <v>161449005</v>
      </c>
      <c r="L54" s="1">
        <v>230661175</v>
      </c>
      <c r="M54" s="1">
        <v>245808253</v>
      </c>
      <c r="N54" s="1">
        <v>261952569</v>
      </c>
      <c r="O54" s="1">
        <v>213658425</v>
      </c>
      <c r="P54" s="1">
        <v>291562834</v>
      </c>
      <c r="Q54" s="1">
        <v>246401672</v>
      </c>
      <c r="R54" s="1">
        <v>268513697</v>
      </c>
      <c r="S54" s="1">
        <v>166676802</v>
      </c>
      <c r="T54" s="1">
        <v>121820833</v>
      </c>
      <c r="U54" s="1">
        <v>122898023</v>
      </c>
      <c r="V54" s="1">
        <v>113488310</v>
      </c>
      <c r="W54" s="1">
        <v>194143748</v>
      </c>
      <c r="X54" s="1">
        <v>214325638</v>
      </c>
      <c r="Y54" s="1">
        <v>176421641</v>
      </c>
      <c r="Z54" s="1">
        <v>208251897</v>
      </c>
      <c r="AA54" s="1">
        <v>231177183</v>
      </c>
      <c r="AB54" s="1">
        <v>182862158</v>
      </c>
      <c r="AC54" s="1">
        <v>223844247</v>
      </c>
      <c r="AD54" s="1">
        <v>127587219</v>
      </c>
      <c r="AE54" s="1">
        <v>163903500</v>
      </c>
      <c r="AF54" s="1">
        <v>131986537</v>
      </c>
      <c r="AG54" s="1">
        <v>125630467</v>
      </c>
      <c r="AH54" s="1">
        <v>101305358</v>
      </c>
      <c r="AI54" s="1">
        <v>114734663</v>
      </c>
      <c r="AJ54" s="1">
        <v>209958349</v>
      </c>
      <c r="AK54" s="1">
        <v>108311962</v>
      </c>
      <c r="AL54" s="1">
        <v>137230752</v>
      </c>
      <c r="AM54" s="1">
        <f t="shared" si="0"/>
        <v>207644149.58333334</v>
      </c>
    </row>
    <row r="55" spans="1:39">
      <c r="A55" s="1" t="s">
        <v>568</v>
      </c>
      <c r="B55" s="1" t="s">
        <v>569</v>
      </c>
      <c r="C55" s="1">
        <v>152945916</v>
      </c>
      <c r="D55" s="1">
        <v>249959018</v>
      </c>
      <c r="E55" s="1">
        <v>80707451</v>
      </c>
      <c r="F55" s="1">
        <v>171759333</v>
      </c>
      <c r="G55" s="1">
        <v>205347750</v>
      </c>
      <c r="H55" s="1">
        <v>174489208</v>
      </c>
      <c r="I55" s="1">
        <v>163332596</v>
      </c>
      <c r="J55" s="1">
        <v>166313223</v>
      </c>
      <c r="K55" s="1">
        <v>36602881</v>
      </c>
      <c r="L55" s="1">
        <v>341457801</v>
      </c>
      <c r="M55" s="1">
        <v>240988317</v>
      </c>
      <c r="N55" s="1">
        <v>209968719</v>
      </c>
      <c r="O55" s="1">
        <v>199021623</v>
      </c>
      <c r="P55" s="1">
        <v>373042621</v>
      </c>
      <c r="Q55" s="1">
        <v>97086771</v>
      </c>
      <c r="R55" s="1">
        <v>73247975</v>
      </c>
      <c r="S55" s="1">
        <v>179056329</v>
      </c>
      <c r="T55" s="1">
        <v>193505252</v>
      </c>
      <c r="U55" s="1">
        <v>265852809</v>
      </c>
      <c r="V55" s="1">
        <v>54121505</v>
      </c>
      <c r="W55" s="1">
        <v>69378222</v>
      </c>
      <c r="X55" s="1">
        <v>385339111</v>
      </c>
      <c r="Y55" s="1">
        <v>91280559</v>
      </c>
      <c r="Z55" s="1">
        <v>89108438</v>
      </c>
      <c r="AA55" s="1">
        <v>115622242</v>
      </c>
      <c r="AB55" s="1">
        <v>254279423</v>
      </c>
      <c r="AC55" s="1">
        <v>75051652</v>
      </c>
      <c r="AD55" s="1">
        <v>229148747</v>
      </c>
      <c r="AE55" s="1">
        <v>55004612</v>
      </c>
      <c r="AF55" s="1">
        <v>94987442</v>
      </c>
      <c r="AG55" s="1">
        <v>212902384</v>
      </c>
      <c r="AH55" s="1">
        <v>209375928</v>
      </c>
      <c r="AI55" s="1">
        <v>209509010</v>
      </c>
      <c r="AJ55" s="1">
        <v>127521847</v>
      </c>
      <c r="AK55" s="1">
        <v>100959560</v>
      </c>
      <c r="AL55" s="1">
        <v>266678567</v>
      </c>
      <c r="AM55" s="1">
        <f t="shared" si="0"/>
        <v>198012026.75</v>
      </c>
    </row>
    <row r="56" spans="1:39">
      <c r="A56" s="1" t="s">
        <v>588</v>
      </c>
      <c r="B56" s="1" t="s">
        <v>589</v>
      </c>
      <c r="C56" s="1">
        <v>146149294</v>
      </c>
      <c r="D56" s="1">
        <v>147338608</v>
      </c>
      <c r="E56" s="1">
        <v>144636745</v>
      </c>
      <c r="F56" s="1">
        <v>144848526</v>
      </c>
      <c r="G56" s="1">
        <v>133653829</v>
      </c>
      <c r="H56" s="1">
        <v>136278192</v>
      </c>
      <c r="I56" s="1">
        <v>175015917</v>
      </c>
      <c r="J56" s="1">
        <v>134825546</v>
      </c>
      <c r="K56" s="1">
        <v>132980433</v>
      </c>
      <c r="L56" s="1">
        <v>187306020</v>
      </c>
      <c r="M56" s="1">
        <v>159162002</v>
      </c>
      <c r="N56" s="1">
        <v>179530284</v>
      </c>
      <c r="O56" s="1">
        <v>188072728</v>
      </c>
      <c r="P56" s="1">
        <v>196507826</v>
      </c>
      <c r="Q56" s="1">
        <v>190437156</v>
      </c>
      <c r="R56" s="1">
        <v>190937822</v>
      </c>
      <c r="S56" s="1">
        <v>183617360</v>
      </c>
      <c r="T56" s="1">
        <v>208964766</v>
      </c>
      <c r="U56" s="1">
        <v>253217743</v>
      </c>
      <c r="V56" s="1">
        <v>162489851</v>
      </c>
      <c r="W56" s="1">
        <v>155690836</v>
      </c>
      <c r="X56" s="1">
        <v>201954635</v>
      </c>
      <c r="Y56" s="1">
        <v>198560600</v>
      </c>
      <c r="Z56" s="1">
        <v>209660018</v>
      </c>
      <c r="AA56" s="1">
        <v>214102822</v>
      </c>
      <c r="AB56" s="1">
        <v>209106684</v>
      </c>
      <c r="AC56" s="1">
        <v>222681270</v>
      </c>
      <c r="AD56" s="1">
        <v>202605381</v>
      </c>
      <c r="AE56" s="1">
        <v>200766296</v>
      </c>
      <c r="AF56" s="1">
        <v>206782248</v>
      </c>
      <c r="AG56" s="1">
        <v>251075775</v>
      </c>
      <c r="AH56" s="1">
        <v>172045919</v>
      </c>
      <c r="AI56" s="1">
        <v>170038666</v>
      </c>
      <c r="AJ56" s="1">
        <v>208336152</v>
      </c>
      <c r="AK56" s="1">
        <v>195124539</v>
      </c>
      <c r="AL56" s="1">
        <v>213300391</v>
      </c>
      <c r="AM56" s="1">
        <f t="shared" si="0"/>
        <v>183796640.5</v>
      </c>
    </row>
    <row r="57" spans="1:39">
      <c r="A57" s="1" t="s">
        <v>552</v>
      </c>
      <c r="B57" s="1" t="s">
        <v>553</v>
      </c>
      <c r="C57" s="1">
        <v>178014516</v>
      </c>
      <c r="D57" s="1">
        <v>163120023</v>
      </c>
      <c r="E57" s="1">
        <v>139653146</v>
      </c>
      <c r="F57" s="1">
        <v>158357379</v>
      </c>
      <c r="G57" s="1">
        <v>154583401</v>
      </c>
      <c r="H57" s="1">
        <v>147642048</v>
      </c>
      <c r="I57" s="1">
        <v>147851352</v>
      </c>
      <c r="J57" s="1">
        <v>143855644</v>
      </c>
      <c r="K57" s="1">
        <v>152530877</v>
      </c>
      <c r="L57" s="1">
        <v>181724902</v>
      </c>
      <c r="M57" s="1">
        <v>170873608</v>
      </c>
      <c r="N57" s="1">
        <v>157017655</v>
      </c>
      <c r="O57" s="1">
        <v>160396598</v>
      </c>
      <c r="P57" s="1">
        <v>161768458</v>
      </c>
      <c r="Q57" s="1">
        <v>157209594</v>
      </c>
      <c r="R57" s="1">
        <v>172815085</v>
      </c>
      <c r="S57" s="1">
        <v>163271258</v>
      </c>
      <c r="T57" s="1">
        <v>180293362</v>
      </c>
      <c r="U57" s="1">
        <v>181352431</v>
      </c>
      <c r="V57" s="1">
        <v>194993649</v>
      </c>
      <c r="W57" s="1">
        <v>200634729</v>
      </c>
      <c r="X57" s="1">
        <v>210240020</v>
      </c>
      <c r="Y57" s="1">
        <v>203417339</v>
      </c>
      <c r="Z57" s="1">
        <v>223169248</v>
      </c>
      <c r="AA57" s="1">
        <v>217085157</v>
      </c>
      <c r="AB57" s="1">
        <v>200787208</v>
      </c>
      <c r="AC57" s="1">
        <v>226636047</v>
      </c>
      <c r="AD57" s="1">
        <v>223088104</v>
      </c>
      <c r="AE57" s="1">
        <v>215809437</v>
      </c>
      <c r="AF57" s="1">
        <v>233415152</v>
      </c>
      <c r="AG57" s="1">
        <v>220708343</v>
      </c>
      <c r="AH57" s="1">
        <v>255303594</v>
      </c>
      <c r="AI57" s="1">
        <v>224468160</v>
      </c>
      <c r="AJ57" s="1">
        <v>278116684</v>
      </c>
      <c r="AK57" s="1">
        <v>228957022</v>
      </c>
      <c r="AL57" s="1">
        <v>240608998</v>
      </c>
      <c r="AM57" s="1">
        <f t="shared" si="0"/>
        <v>165259122.66666666</v>
      </c>
    </row>
    <row r="58" spans="1:39">
      <c r="A58" s="1" t="s">
        <v>522</v>
      </c>
      <c r="B58" s="1" t="s">
        <v>523</v>
      </c>
      <c r="C58" s="1">
        <v>124089091</v>
      </c>
      <c r="D58" s="1">
        <v>111187450</v>
      </c>
      <c r="E58" s="1">
        <v>81112636</v>
      </c>
      <c r="F58" s="1">
        <v>108056858</v>
      </c>
      <c r="G58" s="1">
        <v>118249137</v>
      </c>
      <c r="H58" s="1">
        <v>123668295</v>
      </c>
      <c r="I58" s="1">
        <v>114643094</v>
      </c>
      <c r="J58" s="1">
        <v>112784623</v>
      </c>
      <c r="K58" s="1">
        <v>122357865</v>
      </c>
      <c r="L58" s="1">
        <v>175696553</v>
      </c>
      <c r="M58" s="1">
        <v>177935148</v>
      </c>
      <c r="N58" s="1">
        <v>163234881</v>
      </c>
      <c r="O58" s="1">
        <v>173622921</v>
      </c>
      <c r="P58" s="1">
        <v>166490864</v>
      </c>
      <c r="Q58" s="1">
        <v>153389775</v>
      </c>
      <c r="R58" s="1">
        <v>169996082</v>
      </c>
      <c r="S58" s="1">
        <v>174025860</v>
      </c>
      <c r="T58" s="1">
        <v>172407044</v>
      </c>
      <c r="U58" s="1">
        <v>149119905</v>
      </c>
      <c r="V58" s="1">
        <v>151491274</v>
      </c>
      <c r="W58" s="1">
        <v>189424613</v>
      </c>
      <c r="X58" s="1">
        <v>236872508</v>
      </c>
      <c r="Y58" s="1">
        <v>223163413</v>
      </c>
      <c r="Z58" s="1">
        <v>234182560</v>
      </c>
      <c r="AA58" s="1">
        <v>240034568</v>
      </c>
      <c r="AB58" s="1">
        <v>188358832</v>
      </c>
      <c r="AC58" s="1">
        <v>177444408</v>
      </c>
      <c r="AD58" s="1">
        <v>193044568</v>
      </c>
      <c r="AE58" s="1">
        <v>181259208</v>
      </c>
      <c r="AF58" s="1">
        <v>159004531</v>
      </c>
      <c r="AG58" s="1">
        <v>133726154</v>
      </c>
      <c r="AH58" s="1">
        <v>139501237</v>
      </c>
      <c r="AI58" s="1">
        <v>184900824</v>
      </c>
      <c r="AJ58" s="1">
        <v>201318642</v>
      </c>
      <c r="AK58" s="1">
        <v>170213207</v>
      </c>
      <c r="AL58" s="1">
        <v>195548656</v>
      </c>
      <c r="AM58" s="1">
        <f t="shared" si="0"/>
        <v>159255126.75</v>
      </c>
    </row>
    <row r="59" spans="1:39">
      <c r="A59" s="1" t="s">
        <v>584</v>
      </c>
      <c r="B59" s="1" t="s">
        <v>585</v>
      </c>
      <c r="C59" s="1">
        <v>136454971</v>
      </c>
      <c r="D59" s="1">
        <v>144613657</v>
      </c>
      <c r="E59" s="1">
        <v>116193755</v>
      </c>
      <c r="F59" s="1">
        <v>136851493</v>
      </c>
      <c r="G59" s="1">
        <v>142306433</v>
      </c>
      <c r="H59" s="1">
        <v>156638853</v>
      </c>
      <c r="I59" s="1">
        <v>165045305</v>
      </c>
      <c r="J59" s="1">
        <v>121718629</v>
      </c>
      <c r="K59" s="1">
        <v>138526892</v>
      </c>
      <c r="L59" s="1">
        <v>168622914</v>
      </c>
      <c r="M59" s="1">
        <v>146220683</v>
      </c>
      <c r="N59" s="1">
        <v>131641146</v>
      </c>
      <c r="O59" s="1">
        <v>167407306</v>
      </c>
      <c r="P59" s="1">
        <v>144846774</v>
      </c>
      <c r="Q59" s="1">
        <v>119153174</v>
      </c>
      <c r="R59" s="1">
        <v>180946896</v>
      </c>
      <c r="S59" s="1">
        <v>162087140</v>
      </c>
      <c r="T59" s="1">
        <v>183542279</v>
      </c>
      <c r="U59" s="1">
        <v>194827832</v>
      </c>
      <c r="V59" s="1">
        <v>164985835</v>
      </c>
      <c r="W59" s="1">
        <v>166307568</v>
      </c>
      <c r="X59" s="1">
        <v>189580707</v>
      </c>
      <c r="Y59" s="1">
        <v>202098089</v>
      </c>
      <c r="Z59" s="1">
        <v>165060886</v>
      </c>
      <c r="AA59" s="1">
        <v>174463965</v>
      </c>
      <c r="AB59" s="1">
        <v>167778887</v>
      </c>
      <c r="AC59" s="1">
        <v>131061298</v>
      </c>
      <c r="AD59" s="1">
        <v>209848193</v>
      </c>
      <c r="AE59" s="1">
        <v>181464707</v>
      </c>
      <c r="AF59" s="1">
        <v>228611873</v>
      </c>
      <c r="AG59" s="1">
        <v>228251547</v>
      </c>
      <c r="AH59" s="1">
        <v>175097736</v>
      </c>
      <c r="AI59" s="1">
        <v>179067417</v>
      </c>
      <c r="AJ59" s="1">
        <v>220285582</v>
      </c>
      <c r="AK59" s="1">
        <v>182192777</v>
      </c>
      <c r="AL59" s="1">
        <v>178210603</v>
      </c>
      <c r="AM59" s="1">
        <f t="shared" si="0"/>
        <v>154961805.41666666</v>
      </c>
    </row>
    <row r="60" spans="1:39">
      <c r="A60" s="1" t="s">
        <v>576</v>
      </c>
      <c r="B60" s="1" t="s">
        <v>577</v>
      </c>
      <c r="C60" s="1">
        <v>130725269</v>
      </c>
      <c r="D60" s="1">
        <v>121196610</v>
      </c>
      <c r="E60" s="1">
        <v>132118674</v>
      </c>
      <c r="F60" s="1">
        <v>164338278</v>
      </c>
      <c r="G60" s="1">
        <v>151402136</v>
      </c>
      <c r="H60" s="1">
        <v>149940239</v>
      </c>
      <c r="I60" s="1">
        <v>167318502</v>
      </c>
      <c r="J60" s="1">
        <v>131807245</v>
      </c>
      <c r="K60" s="1">
        <v>127841708</v>
      </c>
      <c r="L60" s="1">
        <v>144227100</v>
      </c>
      <c r="M60" s="1">
        <v>141151245</v>
      </c>
      <c r="N60" s="1">
        <v>136650170</v>
      </c>
      <c r="O60" s="1">
        <v>135833221</v>
      </c>
      <c r="P60" s="1">
        <v>128280566</v>
      </c>
      <c r="Q60" s="1">
        <v>160598333</v>
      </c>
      <c r="R60" s="1">
        <v>183209830</v>
      </c>
      <c r="S60" s="1">
        <v>182944344</v>
      </c>
      <c r="T60" s="1">
        <v>185801885</v>
      </c>
      <c r="U60" s="1">
        <v>193415577</v>
      </c>
      <c r="V60" s="1">
        <v>165220823</v>
      </c>
      <c r="W60" s="1">
        <v>147998512</v>
      </c>
      <c r="X60" s="1">
        <v>171052431</v>
      </c>
      <c r="Y60" s="1">
        <v>164229451</v>
      </c>
      <c r="Z60" s="1">
        <v>167090912</v>
      </c>
      <c r="AA60" s="1">
        <v>181607930</v>
      </c>
      <c r="AB60" s="1">
        <v>151049379</v>
      </c>
      <c r="AC60" s="1">
        <v>175020974</v>
      </c>
      <c r="AD60" s="1">
        <v>193736355</v>
      </c>
      <c r="AE60" s="1">
        <v>185651765</v>
      </c>
      <c r="AF60" s="1">
        <v>170862015</v>
      </c>
      <c r="AG60" s="1">
        <v>186495650</v>
      </c>
      <c r="AH60" s="1">
        <v>166135344</v>
      </c>
      <c r="AI60" s="1">
        <v>134552928</v>
      </c>
      <c r="AJ60" s="1">
        <v>152197497</v>
      </c>
      <c r="AK60" s="1">
        <v>485783765</v>
      </c>
      <c r="AL60" s="1">
        <v>155918402</v>
      </c>
      <c r="AM60" s="1">
        <f t="shared" si="0"/>
        <v>154313435.33333334</v>
      </c>
    </row>
    <row r="61" spans="1:39">
      <c r="A61" s="1" t="s">
        <v>580</v>
      </c>
      <c r="B61" s="1" t="s">
        <v>581</v>
      </c>
      <c r="C61" s="1">
        <v>117024119</v>
      </c>
      <c r="D61" s="1">
        <v>106862650</v>
      </c>
      <c r="E61" s="1">
        <v>101109351</v>
      </c>
      <c r="F61" s="1">
        <v>133572839</v>
      </c>
      <c r="G61" s="1">
        <v>134891171</v>
      </c>
      <c r="H61" s="1">
        <v>137111464</v>
      </c>
      <c r="I61" s="1">
        <v>146321294</v>
      </c>
      <c r="J61" s="1">
        <v>115816320</v>
      </c>
      <c r="K61" s="1">
        <v>115282638</v>
      </c>
      <c r="L61" s="1">
        <v>141224488</v>
      </c>
      <c r="M61" s="1">
        <v>123266907</v>
      </c>
      <c r="N61" s="1">
        <v>120465199</v>
      </c>
      <c r="O61" s="1">
        <v>132739906</v>
      </c>
      <c r="P61" s="1">
        <v>133263443</v>
      </c>
      <c r="Q61" s="1">
        <v>108400349</v>
      </c>
      <c r="R61" s="1">
        <v>141235918</v>
      </c>
      <c r="S61" s="1">
        <v>134252107</v>
      </c>
      <c r="T61" s="1">
        <v>161575801</v>
      </c>
      <c r="U61" s="1">
        <v>177813308</v>
      </c>
      <c r="V61" s="1">
        <v>116597873</v>
      </c>
      <c r="W61" s="1">
        <v>110119570</v>
      </c>
      <c r="X61" s="1">
        <v>135402815</v>
      </c>
      <c r="Y61" s="1">
        <v>117830430</v>
      </c>
      <c r="Z61" s="1">
        <v>133603764</v>
      </c>
      <c r="AA61" s="1">
        <v>162482077</v>
      </c>
      <c r="AB61" s="1">
        <v>124837505</v>
      </c>
      <c r="AC61" s="1">
        <v>124052427</v>
      </c>
      <c r="AD61" s="1">
        <v>151421689</v>
      </c>
      <c r="AE61" s="1">
        <v>129314950</v>
      </c>
      <c r="AF61" s="1">
        <v>172803905</v>
      </c>
      <c r="AG61" s="1">
        <v>171075665</v>
      </c>
      <c r="AH61" s="1">
        <v>131274678</v>
      </c>
      <c r="AI61" s="1">
        <v>134408688</v>
      </c>
      <c r="AJ61" s="1">
        <v>156568572</v>
      </c>
      <c r="AK61" s="1">
        <v>130296104</v>
      </c>
      <c r="AL61" s="1">
        <v>142357269</v>
      </c>
      <c r="AM61" s="1">
        <f t="shared" si="0"/>
        <v>133778032</v>
      </c>
    </row>
    <row r="62" spans="1:39">
      <c r="A62" s="1" t="s">
        <v>604</v>
      </c>
      <c r="B62" s="1" t="s">
        <v>605</v>
      </c>
      <c r="C62" s="1">
        <v>162611341</v>
      </c>
      <c r="D62" s="1">
        <v>147654861</v>
      </c>
      <c r="E62" s="1">
        <v>107524837</v>
      </c>
      <c r="F62" s="1">
        <v>134472080</v>
      </c>
      <c r="G62" s="1">
        <v>140860108</v>
      </c>
      <c r="H62" s="1">
        <v>113241032</v>
      </c>
      <c r="I62" s="1">
        <v>114955963</v>
      </c>
      <c r="J62" s="1">
        <v>90444561</v>
      </c>
      <c r="K62" s="1">
        <v>113851256</v>
      </c>
      <c r="L62" s="1">
        <v>134642179</v>
      </c>
      <c r="M62" s="1">
        <v>153290840</v>
      </c>
      <c r="N62" s="1">
        <v>127812295</v>
      </c>
      <c r="O62" s="1">
        <v>159949480</v>
      </c>
      <c r="P62" s="1">
        <v>119925516</v>
      </c>
      <c r="Q62" s="1">
        <v>109473715</v>
      </c>
      <c r="R62" s="1">
        <v>129200404</v>
      </c>
      <c r="S62" s="1">
        <v>128635356</v>
      </c>
      <c r="T62" s="1">
        <v>142670612</v>
      </c>
      <c r="U62" s="1">
        <v>127912505</v>
      </c>
      <c r="V62" s="1">
        <v>111067204</v>
      </c>
      <c r="W62" s="1">
        <v>104715214</v>
      </c>
      <c r="X62" s="1">
        <v>115648845</v>
      </c>
      <c r="Y62" s="1">
        <v>98347872</v>
      </c>
      <c r="Z62" s="1">
        <v>110304353</v>
      </c>
      <c r="AA62" s="1">
        <v>119071466</v>
      </c>
      <c r="AB62" s="1">
        <v>84783498</v>
      </c>
      <c r="AC62" s="1">
        <v>109212434</v>
      </c>
      <c r="AD62" s="1">
        <v>107693890</v>
      </c>
      <c r="AE62" s="1">
        <v>112997194</v>
      </c>
      <c r="AF62" s="1">
        <v>100337900</v>
      </c>
      <c r="AG62" s="1">
        <v>102426904</v>
      </c>
      <c r="AH62" s="1">
        <v>109985541</v>
      </c>
      <c r="AI62" s="1">
        <v>93484622</v>
      </c>
      <c r="AJ62" s="1">
        <v>114512869</v>
      </c>
      <c r="AK62" s="1">
        <v>110186987</v>
      </c>
      <c r="AL62" s="1">
        <v>111959831</v>
      </c>
      <c r="AM62" s="1">
        <f t="shared" si="0"/>
        <v>128150726.58333333</v>
      </c>
    </row>
    <row r="63" spans="1:39">
      <c r="A63" s="1" t="s">
        <v>546</v>
      </c>
      <c r="B63" s="1" t="s">
        <v>547</v>
      </c>
      <c r="C63" s="1">
        <v>105798452</v>
      </c>
      <c r="D63" s="1">
        <v>109599866</v>
      </c>
      <c r="E63" s="1">
        <v>101181533</v>
      </c>
      <c r="F63" s="1">
        <v>108110528</v>
      </c>
      <c r="G63" s="1">
        <v>115518522</v>
      </c>
      <c r="H63" s="1">
        <v>120298573</v>
      </c>
      <c r="I63" s="1">
        <v>124769001</v>
      </c>
      <c r="J63" s="1">
        <v>108918865</v>
      </c>
      <c r="K63" s="1">
        <v>123434342</v>
      </c>
      <c r="L63" s="1">
        <v>133902141</v>
      </c>
      <c r="M63" s="1">
        <v>123124981</v>
      </c>
      <c r="N63" s="1">
        <v>117442342</v>
      </c>
      <c r="O63" s="1">
        <v>114176709</v>
      </c>
      <c r="P63" s="1">
        <v>118015394</v>
      </c>
      <c r="Q63" s="1">
        <v>129269135</v>
      </c>
      <c r="R63" s="1">
        <v>130879954</v>
      </c>
      <c r="S63" s="1">
        <v>126045096</v>
      </c>
      <c r="T63" s="1">
        <v>135822935</v>
      </c>
      <c r="U63" s="1">
        <v>141046810</v>
      </c>
      <c r="V63" s="1">
        <v>121420520</v>
      </c>
      <c r="W63" s="1">
        <v>120886982</v>
      </c>
      <c r="X63" s="1">
        <v>148159024</v>
      </c>
      <c r="Y63" s="1">
        <v>118594872</v>
      </c>
      <c r="Z63" s="1">
        <v>122538598</v>
      </c>
      <c r="AA63" s="1">
        <v>125144915</v>
      </c>
      <c r="AB63" s="1">
        <v>125404433</v>
      </c>
      <c r="AC63" s="1">
        <v>127870254</v>
      </c>
      <c r="AD63" s="1">
        <v>135471858</v>
      </c>
      <c r="AE63" s="1">
        <v>135375867</v>
      </c>
      <c r="AF63" s="1">
        <v>140736465</v>
      </c>
      <c r="AG63" s="1">
        <v>142012392</v>
      </c>
      <c r="AH63" s="1">
        <v>159898145</v>
      </c>
      <c r="AI63" s="1">
        <v>138721233</v>
      </c>
      <c r="AJ63" s="1">
        <v>154219582</v>
      </c>
      <c r="AK63" s="1">
        <v>135963408</v>
      </c>
      <c r="AL63" s="1">
        <v>149452374</v>
      </c>
      <c r="AM63" s="1">
        <f t="shared" si="0"/>
        <v>125173225.33333333</v>
      </c>
    </row>
    <row r="64" spans="1:39">
      <c r="A64" s="1" t="s">
        <v>594</v>
      </c>
      <c r="B64" s="1" t="s">
        <v>595</v>
      </c>
      <c r="C64" s="1">
        <v>80635949</v>
      </c>
      <c r="D64" s="1">
        <v>79183977</v>
      </c>
      <c r="E64" s="1">
        <v>68736899</v>
      </c>
      <c r="F64" s="1">
        <v>89921208</v>
      </c>
      <c r="G64" s="1">
        <v>104818292</v>
      </c>
      <c r="H64" s="1">
        <v>87716071</v>
      </c>
      <c r="I64" s="1">
        <v>76518671</v>
      </c>
      <c r="J64" s="1">
        <v>62902674</v>
      </c>
      <c r="K64" s="1">
        <v>74854995</v>
      </c>
      <c r="L64" s="1">
        <v>89318118</v>
      </c>
      <c r="M64" s="1">
        <v>74829638</v>
      </c>
      <c r="N64" s="1">
        <v>83703995</v>
      </c>
      <c r="O64" s="1">
        <v>105798911</v>
      </c>
      <c r="P64" s="1">
        <v>95615411</v>
      </c>
      <c r="Q64" s="1">
        <v>76376807</v>
      </c>
      <c r="R64" s="1">
        <v>100068360</v>
      </c>
      <c r="S64" s="1">
        <v>108243292</v>
      </c>
      <c r="T64" s="1">
        <v>116825326</v>
      </c>
      <c r="U64" s="1">
        <v>89085773</v>
      </c>
      <c r="V64" s="1">
        <v>86060131</v>
      </c>
      <c r="W64" s="1">
        <v>98073011</v>
      </c>
      <c r="X64" s="1">
        <v>121920358</v>
      </c>
      <c r="Y64" s="1">
        <v>104774576</v>
      </c>
      <c r="Z64" s="1">
        <v>113956275</v>
      </c>
      <c r="AA64" s="1">
        <v>100255393</v>
      </c>
      <c r="AB64" s="1">
        <v>102689681</v>
      </c>
      <c r="AC64" s="1">
        <v>95421266</v>
      </c>
      <c r="AD64" s="1">
        <v>125693334</v>
      </c>
      <c r="AE64" s="1">
        <v>107459452</v>
      </c>
      <c r="AF64" s="1">
        <v>136924237</v>
      </c>
      <c r="AG64" s="1">
        <v>94616058</v>
      </c>
      <c r="AH64" s="1">
        <v>84043176</v>
      </c>
      <c r="AI64" s="1">
        <v>99749542</v>
      </c>
      <c r="AJ64" s="1">
        <v>116891963</v>
      </c>
      <c r="AK64" s="1">
        <v>75506214</v>
      </c>
      <c r="AL64" s="1">
        <v>91722480</v>
      </c>
      <c r="AM64" s="1">
        <f t="shared" si="0"/>
        <v>89801941.666666672</v>
      </c>
    </row>
    <row r="65" spans="1:39">
      <c r="A65" s="1" t="s">
        <v>610</v>
      </c>
      <c r="B65" s="1" t="s">
        <v>611</v>
      </c>
      <c r="C65" s="1">
        <v>36541330</v>
      </c>
      <c r="D65" s="1">
        <v>88759928</v>
      </c>
      <c r="E65" s="1">
        <v>18260939</v>
      </c>
      <c r="F65" s="1">
        <v>77047643</v>
      </c>
      <c r="G65" s="1">
        <v>39296825</v>
      </c>
      <c r="H65" s="1">
        <v>72108117</v>
      </c>
      <c r="I65" s="1">
        <v>67715286</v>
      </c>
      <c r="J65" s="1">
        <v>64227517</v>
      </c>
      <c r="K65" s="1">
        <v>34009510</v>
      </c>
      <c r="L65" s="1">
        <v>88537676</v>
      </c>
      <c r="M65" s="1">
        <v>77592465</v>
      </c>
      <c r="N65" s="1">
        <v>53931080</v>
      </c>
      <c r="O65" s="1">
        <v>85237915</v>
      </c>
      <c r="P65" s="1">
        <v>65775446</v>
      </c>
      <c r="Q65" s="1">
        <v>83790901</v>
      </c>
      <c r="R65" s="1">
        <v>96834975</v>
      </c>
      <c r="S65" s="1">
        <v>141886552</v>
      </c>
      <c r="T65" s="1">
        <v>138166915</v>
      </c>
      <c r="U65" s="1">
        <v>78110339</v>
      </c>
      <c r="V65" s="1">
        <v>310251875</v>
      </c>
      <c r="W65" s="1">
        <v>105591921</v>
      </c>
      <c r="X65" s="1">
        <v>259321487</v>
      </c>
      <c r="Y65" s="1">
        <v>295437932</v>
      </c>
      <c r="Z65" s="1">
        <v>202447027</v>
      </c>
      <c r="AA65" s="1">
        <v>303068376</v>
      </c>
      <c r="AB65" s="1">
        <v>228759525</v>
      </c>
      <c r="AC65" s="1">
        <v>253242899</v>
      </c>
      <c r="AD65" s="1">
        <v>174324507</v>
      </c>
      <c r="AE65" s="1">
        <v>241284109</v>
      </c>
      <c r="AF65" s="1">
        <v>138208962</v>
      </c>
      <c r="AG65" s="1">
        <v>179553263</v>
      </c>
      <c r="AH65" s="1">
        <v>190686410</v>
      </c>
      <c r="AI65" s="1">
        <v>170907708</v>
      </c>
      <c r="AJ65" s="1">
        <v>149637075</v>
      </c>
      <c r="AK65" s="1">
        <v>256509518</v>
      </c>
      <c r="AL65" s="1">
        <v>164001134</v>
      </c>
      <c r="AM65" s="1">
        <f t="shared" si="0"/>
        <v>84008440.916666672</v>
      </c>
    </row>
    <row r="66" spans="1:39">
      <c r="A66" s="1" t="s">
        <v>598</v>
      </c>
      <c r="B66" s="1" t="s">
        <v>599</v>
      </c>
      <c r="C66" s="1">
        <v>71321464</v>
      </c>
      <c r="D66" s="1">
        <v>65491441</v>
      </c>
      <c r="E66" s="1">
        <v>57355870</v>
      </c>
      <c r="F66" s="1">
        <v>63870270</v>
      </c>
      <c r="G66" s="1">
        <v>72036180</v>
      </c>
      <c r="H66" s="1">
        <v>69333398</v>
      </c>
      <c r="I66" s="1">
        <v>63175419</v>
      </c>
      <c r="J66" s="1">
        <v>57854470</v>
      </c>
      <c r="K66" s="1">
        <v>65564412</v>
      </c>
      <c r="L66" s="1">
        <v>86990789</v>
      </c>
      <c r="M66" s="1">
        <v>85134601</v>
      </c>
      <c r="N66" s="1">
        <v>84091108</v>
      </c>
      <c r="O66" s="1">
        <v>88345830</v>
      </c>
      <c r="P66" s="1">
        <v>85759725</v>
      </c>
      <c r="Q66" s="1">
        <v>63401472</v>
      </c>
      <c r="R66" s="1">
        <v>88790480</v>
      </c>
      <c r="S66" s="1">
        <v>88874262</v>
      </c>
      <c r="T66" s="1">
        <v>77945810</v>
      </c>
      <c r="U66" s="1">
        <v>77522163</v>
      </c>
      <c r="V66" s="1">
        <v>82343375</v>
      </c>
      <c r="W66" s="1">
        <v>81697329</v>
      </c>
      <c r="X66" s="1">
        <v>102719387</v>
      </c>
      <c r="Y66" s="1">
        <v>101312137</v>
      </c>
      <c r="Z66" s="1">
        <v>107592151</v>
      </c>
      <c r="AA66" s="1">
        <v>111914468</v>
      </c>
      <c r="AB66" s="1">
        <v>92388715</v>
      </c>
      <c r="AC66" s="1">
        <v>86787086</v>
      </c>
      <c r="AD66" s="1">
        <v>96680419</v>
      </c>
      <c r="AE66" s="1">
        <v>93606587</v>
      </c>
      <c r="AF66" s="1">
        <v>91285229</v>
      </c>
      <c r="AG66" s="1">
        <v>79404083</v>
      </c>
      <c r="AH66" s="1">
        <v>71067597</v>
      </c>
      <c r="AI66" s="1">
        <v>99623725</v>
      </c>
      <c r="AJ66" s="1">
        <v>98694983</v>
      </c>
      <c r="AK66" s="1">
        <v>90419479</v>
      </c>
      <c r="AL66" s="1">
        <v>91173235</v>
      </c>
      <c r="AM66" s="1">
        <f t="shared" si="0"/>
        <v>79189593.5</v>
      </c>
    </row>
    <row r="67" spans="1:39">
      <c r="A67" s="1" t="s">
        <v>592</v>
      </c>
      <c r="B67" s="1" t="s">
        <v>593</v>
      </c>
      <c r="C67" s="1">
        <v>65043536</v>
      </c>
      <c r="D67" s="1">
        <v>67403591</v>
      </c>
      <c r="E67" s="1">
        <v>44905616</v>
      </c>
      <c r="F67" s="1">
        <v>62925243</v>
      </c>
      <c r="G67" s="1">
        <v>63001582</v>
      </c>
      <c r="H67" s="1">
        <v>61149996</v>
      </c>
      <c r="I67" s="1">
        <v>65678644</v>
      </c>
      <c r="J67" s="1">
        <v>54435190</v>
      </c>
      <c r="K67" s="1">
        <v>70235436</v>
      </c>
      <c r="L67" s="1">
        <v>61168048</v>
      </c>
      <c r="M67" s="1">
        <v>103941907</v>
      </c>
      <c r="N67" s="1">
        <v>52824435</v>
      </c>
      <c r="O67" s="1">
        <v>66232596</v>
      </c>
      <c r="P67" s="1">
        <v>59405204</v>
      </c>
      <c r="Q67" s="1">
        <v>40004333</v>
      </c>
      <c r="R67" s="1">
        <v>70772175</v>
      </c>
      <c r="S67" s="1">
        <v>85104084</v>
      </c>
      <c r="T67" s="1">
        <v>68031525</v>
      </c>
      <c r="U67" s="1">
        <v>66950920</v>
      </c>
      <c r="V67" s="1">
        <v>56015490</v>
      </c>
      <c r="W67" s="1">
        <v>58684038</v>
      </c>
      <c r="X67" s="1">
        <v>84081065</v>
      </c>
      <c r="Y67" s="1">
        <v>52987002</v>
      </c>
      <c r="Z67" s="1">
        <v>78216924</v>
      </c>
      <c r="AA67" s="1">
        <v>65078919</v>
      </c>
      <c r="AB67" s="1">
        <v>61657972</v>
      </c>
      <c r="AC67" s="1">
        <v>84003758</v>
      </c>
      <c r="AD67" s="1">
        <v>98396019</v>
      </c>
      <c r="AE67" s="1">
        <v>67994978</v>
      </c>
      <c r="AF67" s="1">
        <v>80895172</v>
      </c>
      <c r="AG67" s="1">
        <v>53344283</v>
      </c>
      <c r="AH67" s="1">
        <v>73724983</v>
      </c>
      <c r="AI67" s="1">
        <v>56664181</v>
      </c>
      <c r="AJ67" s="1">
        <v>62967115</v>
      </c>
      <c r="AK67" s="1">
        <v>77313725</v>
      </c>
      <c r="AL67" s="1">
        <v>70670037</v>
      </c>
      <c r="AM67" s="1">
        <f t="shared" si="0"/>
        <v>66592154.416666664</v>
      </c>
    </row>
    <row r="68" spans="1:39">
      <c r="A68" s="1" t="s">
        <v>578</v>
      </c>
      <c r="B68" s="1" t="s">
        <v>579</v>
      </c>
      <c r="C68" s="1">
        <v>35685018</v>
      </c>
      <c r="D68" s="1">
        <v>30498532</v>
      </c>
      <c r="E68" s="1">
        <v>22635130</v>
      </c>
      <c r="F68" s="1">
        <v>61097153</v>
      </c>
      <c r="G68" s="1">
        <v>39286947</v>
      </c>
      <c r="H68" s="1">
        <v>40052556</v>
      </c>
      <c r="I68" s="1">
        <v>63689346</v>
      </c>
      <c r="J68" s="1">
        <v>49053477</v>
      </c>
      <c r="K68" s="1">
        <v>35605606</v>
      </c>
      <c r="L68" s="1">
        <v>50337796</v>
      </c>
      <c r="M68" s="1">
        <v>28286544</v>
      </c>
      <c r="N68" s="1">
        <v>46101754</v>
      </c>
      <c r="O68" s="1">
        <v>91746924</v>
      </c>
      <c r="P68" s="1">
        <v>100462841</v>
      </c>
      <c r="Q68" s="1">
        <v>64849946</v>
      </c>
      <c r="R68" s="1">
        <v>37717524</v>
      </c>
      <c r="S68" s="1">
        <v>60528010</v>
      </c>
      <c r="T68" s="1">
        <v>105934256</v>
      </c>
      <c r="U68" s="1">
        <v>65066430</v>
      </c>
      <c r="V68" s="1">
        <v>84050222</v>
      </c>
      <c r="W68" s="1">
        <v>47294659</v>
      </c>
      <c r="X68" s="1">
        <v>57513695</v>
      </c>
      <c r="Y68" s="1">
        <v>58307320</v>
      </c>
      <c r="Z68" s="1">
        <v>88522747</v>
      </c>
      <c r="AA68" s="1">
        <v>69205721</v>
      </c>
      <c r="AB68" s="1">
        <v>66702973</v>
      </c>
      <c r="AC68" s="1">
        <v>64229762</v>
      </c>
      <c r="AD68" s="1">
        <v>47188091</v>
      </c>
      <c r="AE68" s="1">
        <v>94508623</v>
      </c>
      <c r="AF68" s="1">
        <v>102782969</v>
      </c>
      <c r="AG68" s="1">
        <v>83601369</v>
      </c>
      <c r="AH68" s="1">
        <v>84702511</v>
      </c>
      <c r="AI68" s="1">
        <v>76532728</v>
      </c>
      <c r="AJ68" s="1">
        <v>93313991</v>
      </c>
      <c r="AK68" s="1">
        <v>84493198</v>
      </c>
      <c r="AL68" s="1">
        <v>85264393</v>
      </c>
      <c r="AM68" s="1">
        <f t="shared" si="0"/>
        <v>61307592.333333336</v>
      </c>
    </row>
    <row r="69" spans="1:39">
      <c r="A69" s="1" t="s">
        <v>596</v>
      </c>
      <c r="B69" s="1" t="s">
        <v>597</v>
      </c>
      <c r="C69" s="1">
        <v>49267910</v>
      </c>
      <c r="D69" s="1">
        <v>58598275</v>
      </c>
      <c r="E69" s="1">
        <v>41589859</v>
      </c>
      <c r="F69" s="1">
        <v>52366830</v>
      </c>
      <c r="G69" s="1">
        <v>81731559</v>
      </c>
      <c r="H69" s="1">
        <v>81604594</v>
      </c>
      <c r="I69" s="1">
        <v>75324283</v>
      </c>
      <c r="J69" s="1">
        <v>48839625</v>
      </c>
      <c r="K69" s="1">
        <v>42876947</v>
      </c>
      <c r="L69" s="1">
        <v>69542162</v>
      </c>
      <c r="M69" s="1">
        <v>45442110</v>
      </c>
      <c r="N69" s="1">
        <v>45603328</v>
      </c>
      <c r="O69" s="1">
        <v>53768926</v>
      </c>
      <c r="P69" s="1">
        <v>42851014</v>
      </c>
      <c r="Q69" s="1">
        <v>49083521</v>
      </c>
      <c r="R69" s="1">
        <v>66732849</v>
      </c>
      <c r="S69" s="1">
        <v>80913081</v>
      </c>
      <c r="T69" s="1">
        <v>83543003</v>
      </c>
      <c r="U69" s="1">
        <v>73334254</v>
      </c>
      <c r="V69" s="1">
        <v>53390797</v>
      </c>
      <c r="W69" s="1">
        <v>61162578</v>
      </c>
      <c r="X69" s="1">
        <v>64549597</v>
      </c>
      <c r="Y69" s="1">
        <v>40952647</v>
      </c>
      <c r="Z69" s="1">
        <v>45073728</v>
      </c>
      <c r="AA69" s="1">
        <v>54193793</v>
      </c>
      <c r="AB69" s="1">
        <v>42299876</v>
      </c>
      <c r="AC69" s="1">
        <v>56734171</v>
      </c>
      <c r="AD69" s="1">
        <v>55091332</v>
      </c>
      <c r="AE69" s="1">
        <v>74732919</v>
      </c>
      <c r="AF69" s="1">
        <v>79447657</v>
      </c>
      <c r="AG69" s="1">
        <v>71151909</v>
      </c>
      <c r="AH69" s="1">
        <v>56615078</v>
      </c>
      <c r="AI69" s="1">
        <v>52527261</v>
      </c>
      <c r="AJ69" s="1">
        <v>63712247</v>
      </c>
      <c r="AK69" s="1">
        <v>42011054</v>
      </c>
      <c r="AL69" s="1">
        <v>62363542</v>
      </c>
      <c r="AM69" s="1">
        <f t="shared" ref="AM69:AM79" si="1">AVERAGE(J69:U69)</f>
        <v>58544235</v>
      </c>
    </row>
    <row r="70" spans="1:39">
      <c r="A70" s="1" t="s">
        <v>602</v>
      </c>
      <c r="B70" s="1" t="s">
        <v>603</v>
      </c>
      <c r="C70" s="1">
        <v>13759790</v>
      </c>
      <c r="D70" s="1">
        <v>17960487</v>
      </c>
      <c r="E70" s="1">
        <v>13634842</v>
      </c>
      <c r="F70" s="1">
        <v>19841908</v>
      </c>
      <c r="G70" s="1">
        <v>17554227</v>
      </c>
      <c r="H70" s="1">
        <v>22373021</v>
      </c>
      <c r="I70" s="1">
        <v>17451379</v>
      </c>
      <c r="J70" s="1">
        <v>20107156</v>
      </c>
      <c r="K70" s="1">
        <v>26701064</v>
      </c>
      <c r="L70" s="1">
        <v>24261256</v>
      </c>
      <c r="M70" s="1">
        <v>56843383</v>
      </c>
      <c r="N70" s="1">
        <v>21369335</v>
      </c>
      <c r="O70" s="1">
        <v>21775561</v>
      </c>
      <c r="P70" s="1">
        <v>40647003</v>
      </c>
      <c r="Q70" s="1">
        <v>18936871</v>
      </c>
      <c r="R70" s="1">
        <v>31287440</v>
      </c>
      <c r="S70" s="1">
        <v>82394687</v>
      </c>
      <c r="T70" s="1">
        <v>38160449</v>
      </c>
      <c r="U70" s="1">
        <v>23196630</v>
      </c>
      <c r="V70" s="1">
        <v>33813966</v>
      </c>
      <c r="W70" s="1">
        <v>24998958</v>
      </c>
      <c r="X70" s="1">
        <v>24874456</v>
      </c>
      <c r="Y70" s="1">
        <v>34902741</v>
      </c>
      <c r="Z70" s="1">
        <v>21510736</v>
      </c>
      <c r="AA70" s="1">
        <v>24892484</v>
      </c>
      <c r="AB70" s="1">
        <v>26283404</v>
      </c>
      <c r="AC70" s="1">
        <v>26648159</v>
      </c>
      <c r="AD70" s="1">
        <v>16786372</v>
      </c>
      <c r="AE70" s="1">
        <v>19071695</v>
      </c>
      <c r="AF70" s="1">
        <v>28168575</v>
      </c>
      <c r="AG70" s="1">
        <v>28325203</v>
      </c>
      <c r="AH70" s="1">
        <v>21831477</v>
      </c>
      <c r="AI70" s="1">
        <v>19943110</v>
      </c>
      <c r="AJ70" s="1">
        <v>52088822</v>
      </c>
      <c r="AK70" s="1">
        <v>23219943</v>
      </c>
      <c r="AL70" s="1">
        <v>19489323</v>
      </c>
      <c r="AM70" s="1">
        <f t="shared" si="1"/>
        <v>33806736.25</v>
      </c>
    </row>
    <row r="71" spans="1:39">
      <c r="A71" s="1" t="s">
        <v>600</v>
      </c>
      <c r="B71" s="1" t="s">
        <v>601</v>
      </c>
      <c r="C71" s="1">
        <v>17818523</v>
      </c>
      <c r="D71" s="1">
        <v>14672017</v>
      </c>
      <c r="E71" s="1">
        <v>19386349</v>
      </c>
      <c r="F71" s="1">
        <v>19571822</v>
      </c>
      <c r="G71" s="1">
        <v>19372513</v>
      </c>
      <c r="H71" s="1">
        <v>15175590</v>
      </c>
      <c r="I71" s="1">
        <v>16887166</v>
      </c>
      <c r="J71" s="1">
        <v>13129728</v>
      </c>
      <c r="K71" s="1">
        <v>18479347</v>
      </c>
      <c r="L71" s="1">
        <v>21077954</v>
      </c>
      <c r="M71" s="1">
        <v>18006149</v>
      </c>
      <c r="N71" s="1">
        <v>15226254</v>
      </c>
      <c r="O71" s="1">
        <v>18069147</v>
      </c>
      <c r="P71" s="1">
        <v>18774897</v>
      </c>
      <c r="Q71" s="1">
        <v>19187066</v>
      </c>
      <c r="R71" s="1">
        <v>23388998</v>
      </c>
      <c r="S71" s="1">
        <v>20385132</v>
      </c>
      <c r="T71" s="1">
        <v>19727150</v>
      </c>
      <c r="U71" s="1">
        <v>17245252</v>
      </c>
      <c r="V71" s="1">
        <v>20371992</v>
      </c>
      <c r="W71" s="1">
        <v>26331913</v>
      </c>
      <c r="X71" s="1">
        <v>32552433</v>
      </c>
      <c r="Y71" s="1">
        <v>23096822</v>
      </c>
      <c r="Z71" s="1">
        <v>27134530</v>
      </c>
      <c r="AA71" s="1">
        <v>36680241</v>
      </c>
      <c r="AB71" s="1">
        <v>24231494</v>
      </c>
      <c r="AC71" s="1">
        <v>28291438</v>
      </c>
      <c r="AD71" s="1">
        <v>28949433</v>
      </c>
      <c r="AE71" s="1">
        <v>25914938</v>
      </c>
      <c r="AF71" s="1">
        <v>25076343</v>
      </c>
      <c r="AG71" s="1">
        <v>23385436</v>
      </c>
      <c r="AH71" s="1">
        <v>24072657</v>
      </c>
      <c r="AI71" s="1">
        <v>26561974</v>
      </c>
      <c r="AJ71" s="1">
        <v>27964111</v>
      </c>
      <c r="AK71" s="1">
        <v>20892934</v>
      </c>
      <c r="AL71" s="1">
        <v>25740785</v>
      </c>
      <c r="AM71" s="1">
        <f t="shared" si="1"/>
        <v>18558089.5</v>
      </c>
    </row>
    <row r="72" spans="1:39">
      <c r="A72" s="1" t="s">
        <v>606</v>
      </c>
      <c r="B72" s="1" t="s">
        <v>607</v>
      </c>
      <c r="C72" s="1">
        <v>16294406</v>
      </c>
      <c r="D72" s="1">
        <v>14674823</v>
      </c>
      <c r="E72" s="1">
        <v>10007054</v>
      </c>
      <c r="F72" s="1">
        <v>17929458</v>
      </c>
      <c r="G72" s="1">
        <v>15689923</v>
      </c>
      <c r="H72" s="1">
        <v>16742742</v>
      </c>
      <c r="I72" s="1">
        <v>11539980</v>
      </c>
      <c r="J72" s="1">
        <v>16734657</v>
      </c>
      <c r="K72" s="1">
        <v>15938366</v>
      </c>
      <c r="L72" s="1">
        <v>17791335</v>
      </c>
      <c r="M72" s="1">
        <v>17442120</v>
      </c>
      <c r="N72" s="1">
        <v>17285898</v>
      </c>
      <c r="O72" s="1">
        <v>20021496</v>
      </c>
      <c r="P72" s="1">
        <v>18891129</v>
      </c>
      <c r="Q72" s="1">
        <v>14721569</v>
      </c>
      <c r="R72" s="1">
        <v>20050147</v>
      </c>
      <c r="S72" s="1">
        <v>16506821</v>
      </c>
      <c r="T72" s="1">
        <v>17215168</v>
      </c>
      <c r="U72" s="1">
        <v>18102132</v>
      </c>
      <c r="V72" s="1">
        <v>19765573</v>
      </c>
      <c r="W72" s="1">
        <v>16270655</v>
      </c>
      <c r="X72" s="1">
        <v>27447668</v>
      </c>
      <c r="Y72" s="1">
        <v>23279840</v>
      </c>
      <c r="Z72" s="1">
        <v>21906072</v>
      </c>
      <c r="AA72" s="1">
        <v>25258849</v>
      </c>
      <c r="AB72" s="1">
        <v>22444804</v>
      </c>
      <c r="AC72" s="1">
        <v>17930808</v>
      </c>
      <c r="AD72" s="1">
        <v>25624833</v>
      </c>
      <c r="AE72" s="1">
        <v>27774424</v>
      </c>
      <c r="AF72" s="1">
        <v>21773668</v>
      </c>
      <c r="AG72" s="1">
        <v>17618491</v>
      </c>
      <c r="AH72" s="1">
        <v>21789617</v>
      </c>
      <c r="AI72" s="1">
        <v>19677008</v>
      </c>
      <c r="AJ72" s="1">
        <v>21139705</v>
      </c>
      <c r="AK72" s="1">
        <v>16214876</v>
      </c>
      <c r="AL72" s="1">
        <v>19171690</v>
      </c>
      <c r="AM72" s="1">
        <f t="shared" si="1"/>
        <v>17558403.166666668</v>
      </c>
    </row>
    <row r="73" spans="1:39">
      <c r="A73" s="1" t="s">
        <v>612</v>
      </c>
      <c r="B73" s="1" t="s">
        <v>613</v>
      </c>
      <c r="C73" s="1">
        <v>16567605</v>
      </c>
      <c r="D73" s="1">
        <v>16168620</v>
      </c>
      <c r="E73" s="1">
        <v>11877421</v>
      </c>
      <c r="F73" s="1">
        <v>14001835</v>
      </c>
      <c r="G73" s="1">
        <v>11718526</v>
      </c>
      <c r="H73" s="1">
        <v>9393827</v>
      </c>
      <c r="I73" s="1">
        <v>9606794</v>
      </c>
      <c r="J73" s="1">
        <v>11421332</v>
      </c>
      <c r="K73" s="1">
        <v>13318505</v>
      </c>
      <c r="L73" s="1">
        <v>17668734</v>
      </c>
      <c r="M73" s="1">
        <v>15530571</v>
      </c>
      <c r="N73" s="1">
        <v>16202808</v>
      </c>
      <c r="O73" s="1">
        <v>17644203</v>
      </c>
      <c r="P73" s="1">
        <v>17118040</v>
      </c>
      <c r="Q73" s="1">
        <v>14721008</v>
      </c>
      <c r="R73" s="1">
        <v>16024651</v>
      </c>
      <c r="S73" s="1">
        <v>12797618</v>
      </c>
      <c r="T73" s="1">
        <v>14759048</v>
      </c>
      <c r="U73" s="1">
        <v>12657628</v>
      </c>
      <c r="V73" s="1">
        <v>13209045</v>
      </c>
      <c r="W73" s="1">
        <v>14387233</v>
      </c>
      <c r="X73" s="1">
        <v>22553473</v>
      </c>
      <c r="Y73" s="1">
        <v>18761808</v>
      </c>
      <c r="Z73" s="1">
        <v>20269606</v>
      </c>
      <c r="AA73" s="1">
        <v>23033065</v>
      </c>
      <c r="AB73" s="1">
        <v>19960453</v>
      </c>
      <c r="AC73" s="1">
        <v>15668164</v>
      </c>
      <c r="AD73" s="1">
        <v>15401247</v>
      </c>
      <c r="AE73" s="1">
        <v>17104903</v>
      </c>
      <c r="AF73" s="1">
        <v>15727770</v>
      </c>
      <c r="AG73" s="1">
        <v>10347085</v>
      </c>
      <c r="AH73" s="1">
        <v>16604134</v>
      </c>
      <c r="AI73" s="1">
        <v>15472100</v>
      </c>
      <c r="AJ73" s="1">
        <v>19529173</v>
      </c>
      <c r="AK73" s="1">
        <v>17007827</v>
      </c>
      <c r="AL73" s="1">
        <v>20167645</v>
      </c>
      <c r="AM73" s="1">
        <f t="shared" si="1"/>
        <v>14988678.833333334</v>
      </c>
    </row>
    <row r="74" spans="1:39">
      <c r="A74" s="1" t="s">
        <v>616</v>
      </c>
      <c r="B74" s="1" t="s">
        <v>617</v>
      </c>
      <c r="C74" s="1">
        <v>2739509</v>
      </c>
      <c r="D74" s="1">
        <v>3760916</v>
      </c>
      <c r="E74" s="1">
        <v>2885937</v>
      </c>
      <c r="F74" s="1">
        <v>2851743</v>
      </c>
      <c r="G74" s="1">
        <v>1909819</v>
      </c>
      <c r="H74" s="1">
        <v>1734404</v>
      </c>
      <c r="I74" s="1">
        <v>1239822</v>
      </c>
      <c r="J74" s="1">
        <v>1589134</v>
      </c>
      <c r="K74" s="1">
        <v>2440362</v>
      </c>
      <c r="L74" s="1">
        <v>4412651</v>
      </c>
      <c r="M74" s="1">
        <v>2416413</v>
      </c>
      <c r="N74" s="1">
        <v>1287139</v>
      </c>
      <c r="O74" s="1">
        <v>3265569</v>
      </c>
      <c r="P74" s="1">
        <v>2381421</v>
      </c>
      <c r="Q74" s="1">
        <v>2555814</v>
      </c>
      <c r="R74" s="1">
        <v>2808273</v>
      </c>
      <c r="S74" s="1">
        <v>2548100</v>
      </c>
      <c r="T74" s="1">
        <v>2136638</v>
      </c>
      <c r="U74" s="1">
        <v>4529477</v>
      </c>
      <c r="V74" s="1">
        <v>3676469</v>
      </c>
      <c r="W74" s="1">
        <v>4718026</v>
      </c>
      <c r="X74" s="1">
        <v>4356517</v>
      </c>
      <c r="Y74" s="1">
        <v>2703842</v>
      </c>
      <c r="Z74" s="1">
        <v>3736172</v>
      </c>
      <c r="AA74" s="1">
        <v>3071612</v>
      </c>
      <c r="AB74" s="1">
        <v>4143097</v>
      </c>
      <c r="AC74" s="1">
        <v>2420375</v>
      </c>
      <c r="AD74" s="1">
        <v>4068847</v>
      </c>
      <c r="AE74" s="1">
        <v>3145674</v>
      </c>
      <c r="AF74" s="1">
        <v>4299091</v>
      </c>
      <c r="AG74" s="1">
        <v>2973337</v>
      </c>
      <c r="AH74" s="1">
        <v>3085022</v>
      </c>
      <c r="AI74" s="1">
        <v>5188537</v>
      </c>
      <c r="AJ74" s="1">
        <v>4577458</v>
      </c>
      <c r="AK74" s="1">
        <v>2451205</v>
      </c>
      <c r="AL74" s="1">
        <v>4026432</v>
      </c>
      <c r="AM74" s="1">
        <f t="shared" si="1"/>
        <v>2697582.5833333335</v>
      </c>
    </row>
    <row r="75" spans="1:39">
      <c r="A75" s="1" t="s">
        <v>614</v>
      </c>
      <c r="B75" s="1" t="s">
        <v>615</v>
      </c>
      <c r="C75" s="1">
        <v>2083118</v>
      </c>
      <c r="D75" s="1">
        <v>1721919</v>
      </c>
      <c r="E75" s="1">
        <v>2066958</v>
      </c>
      <c r="F75" s="1">
        <v>1922796</v>
      </c>
      <c r="G75" s="1">
        <v>2438984</v>
      </c>
      <c r="H75" s="1">
        <v>2247574</v>
      </c>
      <c r="I75" s="1">
        <v>2051276</v>
      </c>
      <c r="J75" s="1">
        <v>2045638</v>
      </c>
      <c r="K75" s="1">
        <v>2590493</v>
      </c>
      <c r="L75" s="1">
        <v>2590498</v>
      </c>
      <c r="M75" s="1">
        <v>2435754</v>
      </c>
      <c r="N75" s="1">
        <v>2273060</v>
      </c>
      <c r="O75" s="1">
        <v>2638175</v>
      </c>
      <c r="P75" s="1">
        <v>1985576</v>
      </c>
      <c r="Q75" s="1">
        <v>2115335</v>
      </c>
      <c r="R75" s="1">
        <v>2497313</v>
      </c>
      <c r="S75" s="1">
        <v>1980789</v>
      </c>
      <c r="T75" s="1">
        <v>2027355</v>
      </c>
      <c r="U75" s="1">
        <v>2264927</v>
      </c>
      <c r="V75" s="1">
        <v>2171099</v>
      </c>
      <c r="W75" s="1">
        <v>2110800</v>
      </c>
      <c r="X75" s="1">
        <v>2898088</v>
      </c>
      <c r="Y75" s="1">
        <v>2081174</v>
      </c>
      <c r="Z75" s="1">
        <v>2319836</v>
      </c>
      <c r="AA75" s="1">
        <v>2329932</v>
      </c>
      <c r="AB75" s="1">
        <v>2348202</v>
      </c>
      <c r="AC75" s="1">
        <v>2001810</v>
      </c>
      <c r="AD75" s="1">
        <v>2759846</v>
      </c>
      <c r="AE75" s="1">
        <v>2114339</v>
      </c>
      <c r="AF75" s="1">
        <v>2318788</v>
      </c>
      <c r="AG75" s="1">
        <v>2770958</v>
      </c>
      <c r="AH75" s="1">
        <v>2217652</v>
      </c>
      <c r="AI75" s="1">
        <v>2199278</v>
      </c>
      <c r="AJ75" s="1">
        <v>2991324</v>
      </c>
      <c r="AK75" s="1">
        <v>1923597</v>
      </c>
      <c r="AL75" s="1">
        <v>2005123</v>
      </c>
      <c r="AM75" s="1">
        <f t="shared" si="1"/>
        <v>2287076.0833333335</v>
      </c>
    </row>
    <row r="76" spans="1:39">
      <c r="A76" s="1" t="s">
        <v>618</v>
      </c>
      <c r="B76" s="1" t="s">
        <v>619</v>
      </c>
      <c r="C76" s="1">
        <v>249256</v>
      </c>
      <c r="D76" s="1">
        <v>344262</v>
      </c>
      <c r="E76" s="1">
        <v>308019</v>
      </c>
      <c r="F76" s="1">
        <v>268990</v>
      </c>
      <c r="G76" s="1">
        <v>325274</v>
      </c>
      <c r="H76" s="1">
        <v>448228</v>
      </c>
      <c r="I76" s="1">
        <v>537050</v>
      </c>
      <c r="J76" s="1">
        <v>373395</v>
      </c>
      <c r="K76" s="1">
        <v>518170</v>
      </c>
      <c r="L76" s="1">
        <v>454696</v>
      </c>
      <c r="M76" s="1">
        <v>244207</v>
      </c>
      <c r="N76" s="1">
        <v>234020</v>
      </c>
      <c r="O76" s="1">
        <v>248092</v>
      </c>
      <c r="P76" s="1">
        <v>337977</v>
      </c>
      <c r="Q76" s="1">
        <v>397334</v>
      </c>
      <c r="R76" s="1">
        <v>292074</v>
      </c>
      <c r="S76" s="1">
        <v>413581</v>
      </c>
      <c r="T76" s="1">
        <v>521614</v>
      </c>
      <c r="U76" s="1">
        <v>571458</v>
      </c>
      <c r="V76" s="1">
        <v>274213</v>
      </c>
      <c r="W76" s="1">
        <v>549420</v>
      </c>
      <c r="X76" s="1">
        <v>257455</v>
      </c>
      <c r="Y76" s="1">
        <v>422325</v>
      </c>
      <c r="Z76" s="1">
        <v>235325</v>
      </c>
      <c r="AA76" s="1">
        <v>377285</v>
      </c>
      <c r="AB76" s="1">
        <v>306227</v>
      </c>
      <c r="AC76" s="1">
        <v>302721</v>
      </c>
      <c r="AD76" s="1">
        <v>228193</v>
      </c>
      <c r="AE76" s="1">
        <v>299493</v>
      </c>
      <c r="AF76" s="1">
        <v>395935</v>
      </c>
      <c r="AG76" s="1">
        <v>439714</v>
      </c>
      <c r="AH76" s="1">
        <v>251814</v>
      </c>
      <c r="AI76" s="1">
        <v>307143</v>
      </c>
      <c r="AJ76" s="1">
        <v>233052</v>
      </c>
      <c r="AK76" s="1">
        <v>193556</v>
      </c>
      <c r="AL76" s="1">
        <v>228403</v>
      </c>
      <c r="AM76" s="1">
        <f t="shared" si="1"/>
        <v>383884.83333333331</v>
      </c>
    </row>
    <row r="77" spans="1:39">
      <c r="A77" s="1" t="s">
        <v>624</v>
      </c>
      <c r="B77" s="1" t="s">
        <v>625</v>
      </c>
      <c r="C77" s="1">
        <v>51</v>
      </c>
      <c r="D77" s="1">
        <v>231174</v>
      </c>
      <c r="E77" s="1">
        <v>0</v>
      </c>
      <c r="F77" s="1">
        <v>438441</v>
      </c>
      <c r="G77" s="1">
        <v>179</v>
      </c>
      <c r="H77" s="1">
        <v>216389</v>
      </c>
      <c r="I77" s="1">
        <v>216290</v>
      </c>
      <c r="J77" s="1">
        <v>298</v>
      </c>
      <c r="K77" s="1">
        <v>63419</v>
      </c>
      <c r="L77" s="1">
        <v>216032</v>
      </c>
      <c r="M77" s="1">
        <v>216473</v>
      </c>
      <c r="N77" s="1">
        <v>1441</v>
      </c>
      <c r="O77" s="1">
        <v>1493</v>
      </c>
      <c r="P77" s="1">
        <v>216414</v>
      </c>
      <c r="Q77" s="1">
        <v>225915</v>
      </c>
      <c r="R77" s="1">
        <v>3563</v>
      </c>
      <c r="S77" s="1">
        <v>445401</v>
      </c>
      <c r="T77" s="1">
        <v>6782</v>
      </c>
      <c r="U77" s="1">
        <v>455765</v>
      </c>
      <c r="V77" s="1">
        <v>30356</v>
      </c>
      <c r="W77" s="1">
        <v>3043</v>
      </c>
      <c r="X77" s="1">
        <v>2619</v>
      </c>
      <c r="Y77" s="1">
        <v>2712</v>
      </c>
      <c r="Z77" s="1">
        <v>22716</v>
      </c>
      <c r="AA77" s="1">
        <v>2388</v>
      </c>
      <c r="AB77" s="1">
        <v>55586</v>
      </c>
      <c r="AC77" s="1">
        <v>373</v>
      </c>
      <c r="AD77" s="1">
        <v>1432</v>
      </c>
      <c r="AE77" s="1">
        <v>7227</v>
      </c>
      <c r="AF77" s="1">
        <v>262706</v>
      </c>
      <c r="AG77" s="1">
        <v>249238</v>
      </c>
      <c r="AH77" s="1">
        <v>2237</v>
      </c>
      <c r="AI77" s="1">
        <v>968</v>
      </c>
      <c r="AJ77" s="1">
        <v>1538</v>
      </c>
      <c r="AK77" s="1">
        <v>254773</v>
      </c>
      <c r="AL77" s="1">
        <v>1722</v>
      </c>
      <c r="AM77" s="1">
        <f t="shared" si="1"/>
        <v>154416.33333333334</v>
      </c>
    </row>
    <row r="78" spans="1:39">
      <c r="A78" s="1" t="s">
        <v>622</v>
      </c>
      <c r="B78" s="1" t="s">
        <v>623</v>
      </c>
      <c r="C78" s="1">
        <v>34435</v>
      </c>
      <c r="D78" s="1">
        <v>48954</v>
      </c>
      <c r="E78" s="1">
        <v>5628</v>
      </c>
      <c r="F78" s="1">
        <v>11142</v>
      </c>
      <c r="G78" s="1">
        <v>836</v>
      </c>
      <c r="H78" s="1">
        <v>436</v>
      </c>
      <c r="I78" s="1">
        <v>15815</v>
      </c>
      <c r="J78" s="1">
        <v>7859</v>
      </c>
      <c r="K78" s="1">
        <v>0</v>
      </c>
      <c r="L78" s="1">
        <v>12996</v>
      </c>
      <c r="M78" s="1">
        <v>11190</v>
      </c>
      <c r="N78" s="1">
        <v>876</v>
      </c>
      <c r="O78" s="1">
        <v>46617</v>
      </c>
      <c r="P78" s="1">
        <v>9101</v>
      </c>
      <c r="Q78" s="1">
        <v>27271</v>
      </c>
      <c r="R78" s="1">
        <v>19112</v>
      </c>
      <c r="S78" s="1">
        <v>24841</v>
      </c>
      <c r="T78" s="1">
        <v>23862</v>
      </c>
      <c r="U78" s="1">
        <v>400105</v>
      </c>
      <c r="V78" s="1">
        <v>27470</v>
      </c>
      <c r="W78" s="1">
        <v>33166</v>
      </c>
      <c r="X78" s="1">
        <v>297261</v>
      </c>
      <c r="Y78" s="1">
        <v>29903</v>
      </c>
      <c r="Z78" s="1">
        <v>68226</v>
      </c>
      <c r="AA78" s="1">
        <v>102373</v>
      </c>
      <c r="AB78" s="1">
        <v>2783</v>
      </c>
      <c r="AC78" s="1">
        <v>76704</v>
      </c>
      <c r="AD78" s="1">
        <v>570</v>
      </c>
      <c r="AE78" s="1">
        <v>36074</v>
      </c>
      <c r="AF78" s="1">
        <v>973</v>
      </c>
      <c r="AG78" s="1">
        <v>86217</v>
      </c>
      <c r="AH78" s="1">
        <v>19208</v>
      </c>
      <c r="AI78" s="1">
        <v>583</v>
      </c>
      <c r="AJ78" s="1">
        <v>249136</v>
      </c>
      <c r="AK78" s="1">
        <v>51916</v>
      </c>
      <c r="AL78" s="1">
        <v>954</v>
      </c>
      <c r="AM78" s="1">
        <f t="shared" si="1"/>
        <v>48652.5</v>
      </c>
    </row>
    <row r="79" spans="1:39">
      <c r="A79" s="1" t="s">
        <v>620</v>
      </c>
      <c r="B79" s="1" t="s">
        <v>621</v>
      </c>
      <c r="C79" s="1">
        <v>1717</v>
      </c>
      <c r="D79" s="1">
        <v>0</v>
      </c>
      <c r="E79" s="1">
        <v>0</v>
      </c>
      <c r="F79" s="1">
        <v>1231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51</v>
      </c>
      <c r="AC79" s="1">
        <v>0</v>
      </c>
      <c r="AD79" s="1">
        <v>0</v>
      </c>
      <c r="AE79" s="1">
        <v>0</v>
      </c>
      <c r="AF79" s="1">
        <v>21002</v>
      </c>
      <c r="AG79" s="1">
        <v>0</v>
      </c>
      <c r="AH79" s="1">
        <v>0</v>
      </c>
      <c r="AI79" s="1">
        <v>3291</v>
      </c>
      <c r="AJ79" s="1">
        <v>0</v>
      </c>
      <c r="AK79" s="1">
        <v>0</v>
      </c>
      <c r="AL79" s="1">
        <v>0</v>
      </c>
      <c r="AM79" s="1">
        <f t="shared" si="1"/>
        <v>0</v>
      </c>
    </row>
    <row r="85" spans="1:39">
      <c r="A85" s="1" t="s">
        <v>437</v>
      </c>
      <c r="B85" s="1" t="s">
        <v>438</v>
      </c>
      <c r="C85" s="1" t="s">
        <v>628</v>
      </c>
      <c r="D85" s="1" t="s">
        <v>440</v>
      </c>
      <c r="E85" s="1" t="s">
        <v>441</v>
      </c>
      <c r="F85" s="1" t="s">
        <v>442</v>
      </c>
      <c r="G85" s="1" t="s">
        <v>443</v>
      </c>
      <c r="H85" s="1" t="s">
        <v>444</v>
      </c>
      <c r="I85" s="1" t="s">
        <v>445</v>
      </c>
      <c r="J85" s="1" t="s">
        <v>446</v>
      </c>
      <c r="K85" s="1" t="s">
        <v>447</v>
      </c>
      <c r="L85" s="1" t="s">
        <v>448</v>
      </c>
      <c r="M85" s="1" t="s">
        <v>449</v>
      </c>
      <c r="N85" s="1" t="s">
        <v>450</v>
      </c>
      <c r="O85" s="1" t="s">
        <v>451</v>
      </c>
      <c r="P85" s="1" t="s">
        <v>452</v>
      </c>
      <c r="Q85" s="1" t="s">
        <v>453</v>
      </c>
      <c r="R85" s="1" t="s">
        <v>454</v>
      </c>
      <c r="S85" s="1" t="s">
        <v>455</v>
      </c>
      <c r="T85" s="1" t="s">
        <v>456</v>
      </c>
      <c r="U85" s="1" t="s">
        <v>457</v>
      </c>
      <c r="V85" s="1" t="s">
        <v>458</v>
      </c>
      <c r="W85" s="1" t="s">
        <v>459</v>
      </c>
      <c r="X85" s="1" t="s">
        <v>460</v>
      </c>
      <c r="Y85" s="1" t="s">
        <v>461</v>
      </c>
      <c r="Z85" s="1" t="s">
        <v>462</v>
      </c>
      <c r="AA85" s="1" t="s">
        <v>463</v>
      </c>
      <c r="AB85" s="1" t="s">
        <v>464</v>
      </c>
      <c r="AC85" s="1" t="s">
        <v>465</v>
      </c>
      <c r="AD85" s="1" t="s">
        <v>466</v>
      </c>
      <c r="AE85" s="1" t="s">
        <v>467</v>
      </c>
      <c r="AF85" s="1" t="s">
        <v>468</v>
      </c>
      <c r="AG85" s="1" t="s">
        <v>469</v>
      </c>
      <c r="AH85" s="1" t="s">
        <v>470</v>
      </c>
      <c r="AI85" s="1" t="s">
        <v>471</v>
      </c>
      <c r="AJ85" s="1" t="s">
        <v>472</v>
      </c>
      <c r="AK85" s="1" t="s">
        <v>473</v>
      </c>
      <c r="AL85" s="1" t="s">
        <v>474</v>
      </c>
      <c r="AM85" s="1" t="s">
        <v>629</v>
      </c>
    </row>
    <row r="86" spans="1:39">
      <c r="A86" s="1" t="s">
        <v>480</v>
      </c>
      <c r="B86" s="1" t="s">
        <v>481</v>
      </c>
      <c r="C86" s="1">
        <v>4173429392</v>
      </c>
      <c r="D86" s="1">
        <v>4185871781</v>
      </c>
      <c r="E86" s="1">
        <v>2786363711</v>
      </c>
      <c r="F86" s="1">
        <v>4607907977</v>
      </c>
      <c r="G86" s="1">
        <v>5021307354</v>
      </c>
      <c r="H86" s="1">
        <v>4518847203</v>
      </c>
      <c r="I86" s="1">
        <v>3929258297</v>
      </c>
      <c r="J86" s="1">
        <v>3248092408</v>
      </c>
      <c r="K86" s="1">
        <v>4045690069</v>
      </c>
      <c r="L86" s="1">
        <v>4881456225</v>
      </c>
      <c r="M86" s="1">
        <v>4170698093</v>
      </c>
      <c r="N86" s="1">
        <v>3761662438</v>
      </c>
      <c r="O86" s="1">
        <v>4570005293</v>
      </c>
      <c r="P86" s="1">
        <v>3061639707</v>
      </c>
      <c r="Q86" s="1">
        <v>2305087491</v>
      </c>
      <c r="R86" s="1">
        <v>3481409270</v>
      </c>
      <c r="S86" s="1">
        <v>3648881357</v>
      </c>
      <c r="T86" s="1">
        <v>4251752820</v>
      </c>
      <c r="U86" s="1">
        <v>4723186136</v>
      </c>
      <c r="V86" s="1">
        <v>3411517968</v>
      </c>
      <c r="W86" s="1">
        <v>3645012574</v>
      </c>
      <c r="X86" s="1">
        <v>4181657060</v>
      </c>
      <c r="Y86" s="1">
        <v>3359182752</v>
      </c>
      <c r="Z86" s="1">
        <v>3971996689</v>
      </c>
      <c r="AA86" s="1">
        <v>4715949666</v>
      </c>
      <c r="AB86" s="1">
        <v>3506373324</v>
      </c>
      <c r="AC86" s="1">
        <v>2899652901</v>
      </c>
      <c r="AD86" s="1">
        <v>4595176429</v>
      </c>
      <c r="AE86" s="1">
        <v>4390262629</v>
      </c>
      <c r="AF86" s="1">
        <v>5126112207</v>
      </c>
      <c r="AG86" s="1">
        <v>5360963605</v>
      </c>
      <c r="AH86" s="1">
        <v>4076377606</v>
      </c>
      <c r="AI86" s="1">
        <v>4726508373</v>
      </c>
      <c r="AJ86" s="1">
        <v>5368726840</v>
      </c>
      <c r="AK86" s="1">
        <v>4567062422</v>
      </c>
      <c r="AL86" s="1">
        <v>4992044775</v>
      </c>
      <c r="AM86" s="1">
        <v>3845796775.5833335</v>
      </c>
    </row>
    <row r="87" spans="1:39">
      <c r="A87" s="1" t="s">
        <v>564</v>
      </c>
      <c r="B87" s="1" t="s">
        <v>565</v>
      </c>
      <c r="C87" s="1">
        <v>1172996176</v>
      </c>
      <c r="D87" s="1">
        <v>1360935742</v>
      </c>
      <c r="E87" s="1">
        <v>1319674212</v>
      </c>
      <c r="F87" s="1">
        <v>1269115675</v>
      </c>
      <c r="G87" s="1">
        <v>1207420300</v>
      </c>
      <c r="H87" s="1">
        <v>1501628945</v>
      </c>
      <c r="I87" s="1">
        <v>1210485958</v>
      </c>
      <c r="J87" s="1">
        <v>1739200261</v>
      </c>
      <c r="K87" s="1">
        <v>1530365318</v>
      </c>
      <c r="L87" s="1">
        <v>2075499963</v>
      </c>
      <c r="M87" s="1">
        <v>1975497878</v>
      </c>
      <c r="N87" s="1">
        <v>1961766813</v>
      </c>
      <c r="O87" s="1">
        <v>2259079273</v>
      </c>
      <c r="P87" s="1">
        <v>2767627232</v>
      </c>
      <c r="Q87" s="1">
        <v>2979113697</v>
      </c>
      <c r="R87" s="1">
        <v>2830573781</v>
      </c>
      <c r="S87" s="1">
        <v>3913388362</v>
      </c>
      <c r="T87" s="1">
        <v>4442450748</v>
      </c>
      <c r="U87" s="1">
        <v>5149670333</v>
      </c>
      <c r="V87" s="1">
        <v>5338850468</v>
      </c>
      <c r="W87" s="1">
        <v>6017581724</v>
      </c>
      <c r="X87" s="1">
        <v>7554974123</v>
      </c>
      <c r="Y87" s="1">
        <v>7830075126</v>
      </c>
      <c r="Z87" s="1">
        <v>7424357461</v>
      </c>
      <c r="AA87" s="1">
        <v>6951241267</v>
      </c>
      <c r="AB87" s="1">
        <v>8065387210</v>
      </c>
      <c r="AC87" s="1">
        <v>9075694058</v>
      </c>
      <c r="AD87" s="1">
        <v>10162154199</v>
      </c>
      <c r="AE87" s="1">
        <v>5930116418</v>
      </c>
      <c r="AF87" s="1">
        <v>7344089561</v>
      </c>
      <c r="AG87" s="1">
        <v>9793233983</v>
      </c>
      <c r="AH87" s="1">
        <v>8263027094</v>
      </c>
      <c r="AI87" s="1">
        <v>6103806068</v>
      </c>
      <c r="AJ87" s="1">
        <v>5622391992</v>
      </c>
      <c r="AK87" s="1">
        <v>5059793146</v>
      </c>
      <c r="AL87" s="1">
        <v>5623712855</v>
      </c>
      <c r="AM87" s="1">
        <v>2802019471.5833335</v>
      </c>
    </row>
    <row r="88" spans="1:39">
      <c r="A88" s="1" t="s">
        <v>478</v>
      </c>
      <c r="B88" s="1" t="s">
        <v>479</v>
      </c>
      <c r="C88" s="1">
        <v>2584137152</v>
      </c>
      <c r="D88" s="1">
        <v>2551450551</v>
      </c>
      <c r="E88" s="1">
        <v>2090820015</v>
      </c>
      <c r="F88" s="1">
        <v>2375347251</v>
      </c>
      <c r="G88" s="1">
        <v>2498198755</v>
      </c>
      <c r="H88" s="1">
        <v>2252964196</v>
      </c>
      <c r="I88" s="1">
        <v>2403392828</v>
      </c>
      <c r="J88" s="1">
        <v>2242671803</v>
      </c>
      <c r="K88" s="1">
        <v>2187370356</v>
      </c>
      <c r="L88" s="1">
        <v>2962531530</v>
      </c>
      <c r="M88" s="1">
        <v>2724211737</v>
      </c>
      <c r="N88" s="1">
        <v>2659334996</v>
      </c>
      <c r="O88" s="1">
        <v>3176481861</v>
      </c>
      <c r="P88" s="1">
        <v>2692473912</v>
      </c>
      <c r="Q88" s="1">
        <v>2480650647</v>
      </c>
      <c r="R88" s="1">
        <v>2809163210</v>
      </c>
      <c r="S88" s="1">
        <v>2833758510</v>
      </c>
      <c r="T88" s="1">
        <v>3045465660</v>
      </c>
      <c r="U88" s="1">
        <v>2881840497</v>
      </c>
      <c r="V88" s="1">
        <v>2886347080</v>
      </c>
      <c r="W88" s="1">
        <v>2986491427</v>
      </c>
      <c r="X88" s="1">
        <v>3199861081</v>
      </c>
      <c r="Y88" s="1">
        <v>2667256399</v>
      </c>
      <c r="Z88" s="1">
        <v>2629313747</v>
      </c>
      <c r="AA88" s="1">
        <v>3018296142</v>
      </c>
      <c r="AB88" s="1">
        <v>2674539748</v>
      </c>
      <c r="AC88" s="1">
        <v>2806917401</v>
      </c>
      <c r="AD88" s="1">
        <v>3592864514</v>
      </c>
      <c r="AE88" s="1">
        <v>2961829315</v>
      </c>
      <c r="AF88" s="1">
        <v>3028311514</v>
      </c>
      <c r="AG88" s="1">
        <v>2723589774</v>
      </c>
      <c r="AH88" s="1">
        <v>2980192543</v>
      </c>
      <c r="AI88" s="1">
        <v>2759742823</v>
      </c>
      <c r="AJ88" s="1">
        <v>3037269954</v>
      </c>
      <c r="AK88" s="1">
        <v>3175318687</v>
      </c>
      <c r="AL88" s="1">
        <v>2927252452</v>
      </c>
      <c r="AM88" s="1">
        <v>2724662893.25</v>
      </c>
    </row>
    <row r="89" spans="1:39">
      <c r="A89" s="1" t="s">
        <v>484</v>
      </c>
      <c r="B89" s="1" t="s">
        <v>485</v>
      </c>
      <c r="C89" s="1">
        <v>2358925309</v>
      </c>
      <c r="D89" s="1">
        <v>2458304239</v>
      </c>
      <c r="E89" s="1">
        <v>1886727812</v>
      </c>
      <c r="F89" s="1">
        <v>2587738971</v>
      </c>
      <c r="G89" s="1">
        <v>2662681045</v>
      </c>
      <c r="H89" s="1">
        <v>2586464506</v>
      </c>
      <c r="I89" s="1">
        <v>2403888845</v>
      </c>
      <c r="J89" s="1">
        <v>2416211182</v>
      </c>
      <c r="K89" s="1">
        <v>2614044102</v>
      </c>
      <c r="L89" s="1">
        <v>3089816404</v>
      </c>
      <c r="M89" s="1">
        <v>2819418829</v>
      </c>
      <c r="N89" s="1">
        <v>2750791712</v>
      </c>
      <c r="O89" s="1">
        <v>2934120858</v>
      </c>
      <c r="P89" s="1">
        <v>2698728562</v>
      </c>
      <c r="Q89" s="1">
        <v>2219259515</v>
      </c>
      <c r="R89" s="1">
        <v>2853142517</v>
      </c>
      <c r="S89" s="1">
        <v>2681130538</v>
      </c>
      <c r="T89" s="1">
        <v>2797331830</v>
      </c>
      <c r="U89" s="1">
        <v>2739425392</v>
      </c>
      <c r="V89" s="1">
        <v>2657797037</v>
      </c>
      <c r="W89" s="1">
        <v>2883394326</v>
      </c>
      <c r="X89" s="1">
        <v>3387560362</v>
      </c>
      <c r="Y89" s="1">
        <v>2876344417</v>
      </c>
      <c r="Z89" s="1">
        <v>3125393261</v>
      </c>
      <c r="AA89" s="1">
        <v>3219772183</v>
      </c>
      <c r="AB89" s="1">
        <v>2833674663</v>
      </c>
      <c r="AC89" s="1">
        <v>2653536530</v>
      </c>
      <c r="AD89" s="1">
        <v>3319660691</v>
      </c>
      <c r="AE89" s="1">
        <v>3172786382</v>
      </c>
      <c r="AF89" s="1">
        <v>3263435047</v>
      </c>
      <c r="AG89" s="1">
        <v>2905174441</v>
      </c>
      <c r="AH89" s="1">
        <v>3060144685</v>
      </c>
      <c r="AI89" s="1">
        <v>3059704987</v>
      </c>
      <c r="AJ89" s="1">
        <v>3608885712</v>
      </c>
      <c r="AK89" s="1">
        <v>3020794572</v>
      </c>
      <c r="AL89" s="1">
        <v>3263696646</v>
      </c>
      <c r="AM89" s="1">
        <v>2717785120.0833335</v>
      </c>
    </row>
    <row r="90" spans="1:39">
      <c r="A90" s="1" t="s">
        <v>482</v>
      </c>
      <c r="B90" s="1" t="s">
        <v>483</v>
      </c>
      <c r="C90" s="1">
        <v>1765781622</v>
      </c>
      <c r="D90" s="1">
        <v>1774003349</v>
      </c>
      <c r="E90" s="1">
        <v>1453933269</v>
      </c>
      <c r="F90" s="1">
        <v>1833356244</v>
      </c>
      <c r="G90" s="1">
        <v>1857856245</v>
      </c>
      <c r="H90" s="1">
        <v>1868814424</v>
      </c>
      <c r="I90" s="1">
        <v>1790607482</v>
      </c>
      <c r="J90" s="1">
        <v>1927226389</v>
      </c>
      <c r="K90" s="1">
        <v>2060924465</v>
      </c>
      <c r="L90" s="1">
        <v>2554124244</v>
      </c>
      <c r="M90" s="1">
        <v>2381254429</v>
      </c>
      <c r="N90" s="1">
        <v>2299288178</v>
      </c>
      <c r="O90" s="1">
        <v>2546829900</v>
      </c>
      <c r="P90" s="1">
        <v>2491229607</v>
      </c>
      <c r="Q90" s="1">
        <v>2186028500</v>
      </c>
      <c r="R90" s="1">
        <v>2630840457</v>
      </c>
      <c r="S90" s="1">
        <v>2622356740</v>
      </c>
      <c r="T90" s="1">
        <v>2684192343</v>
      </c>
      <c r="U90" s="1">
        <v>2701807785</v>
      </c>
      <c r="V90" s="1">
        <v>3404322531</v>
      </c>
      <c r="W90" s="1">
        <v>3261528361</v>
      </c>
      <c r="X90" s="1">
        <v>3598703390</v>
      </c>
      <c r="Y90" s="1">
        <v>3202782735</v>
      </c>
      <c r="Z90" s="1">
        <v>3390452156</v>
      </c>
      <c r="AA90" s="1">
        <v>3654720510</v>
      </c>
      <c r="AB90" s="1">
        <v>3146523626</v>
      </c>
      <c r="AC90" s="1">
        <v>3032433103</v>
      </c>
      <c r="AD90" s="1">
        <v>3495791671</v>
      </c>
      <c r="AE90" s="1">
        <v>3137635254</v>
      </c>
      <c r="AF90" s="1">
        <v>3401931119</v>
      </c>
      <c r="AG90" s="1">
        <v>2749108848</v>
      </c>
      <c r="AH90" s="1">
        <v>3030253172</v>
      </c>
      <c r="AI90" s="1">
        <v>2763968295</v>
      </c>
      <c r="AJ90" s="1">
        <v>3102160811</v>
      </c>
      <c r="AK90" s="1">
        <v>2699425254</v>
      </c>
      <c r="AL90" s="1">
        <v>2631095778</v>
      </c>
      <c r="AM90" s="1">
        <v>2423841919.75</v>
      </c>
    </row>
    <row r="91" spans="1:39">
      <c r="A91" s="1" t="s">
        <v>520</v>
      </c>
      <c r="B91" s="1" t="s">
        <v>521</v>
      </c>
      <c r="C91" s="1">
        <v>1309907702</v>
      </c>
      <c r="D91" s="1">
        <v>1180329526</v>
      </c>
      <c r="E91" s="1">
        <v>1274360761</v>
      </c>
      <c r="F91" s="1">
        <v>1007776799</v>
      </c>
      <c r="G91" s="1">
        <v>1284939155</v>
      </c>
      <c r="H91" s="1">
        <v>880214838</v>
      </c>
      <c r="I91" s="1">
        <v>1352250902</v>
      </c>
      <c r="J91" s="1">
        <v>1820054934</v>
      </c>
      <c r="K91" s="1">
        <v>1729294735</v>
      </c>
      <c r="L91" s="1">
        <v>1600321895</v>
      </c>
      <c r="M91" s="1">
        <v>1775351900</v>
      </c>
      <c r="N91" s="1">
        <v>1850284645</v>
      </c>
      <c r="O91" s="1">
        <v>1835111580</v>
      </c>
      <c r="P91" s="1">
        <v>1744480704</v>
      </c>
      <c r="Q91" s="1">
        <v>2104879650</v>
      </c>
      <c r="R91" s="1">
        <v>1886076909</v>
      </c>
      <c r="S91" s="1">
        <v>2542318613</v>
      </c>
      <c r="T91" s="1">
        <v>2637889293</v>
      </c>
      <c r="U91" s="1">
        <v>2339678507</v>
      </c>
      <c r="V91" s="1">
        <v>2333020025</v>
      </c>
      <c r="W91" s="1">
        <v>2248755055</v>
      </c>
      <c r="X91" s="1">
        <v>3033329389</v>
      </c>
      <c r="Y91" s="1">
        <v>2971719259</v>
      </c>
      <c r="Z91" s="1">
        <v>3516083405</v>
      </c>
      <c r="AA91" s="1">
        <v>3588186097</v>
      </c>
      <c r="AB91" s="1">
        <v>3740720210</v>
      </c>
      <c r="AC91" s="1">
        <v>3099360770</v>
      </c>
      <c r="AD91" s="1">
        <v>2824043192</v>
      </c>
      <c r="AE91" s="1">
        <v>4886023509</v>
      </c>
      <c r="AF91" s="1">
        <v>3510537368</v>
      </c>
      <c r="AG91" s="1">
        <v>3034295339</v>
      </c>
      <c r="AH91" s="1">
        <v>2794878859</v>
      </c>
      <c r="AI91" s="1">
        <v>2531919688</v>
      </c>
      <c r="AJ91" s="1">
        <v>2138688607</v>
      </c>
      <c r="AK91" s="1">
        <v>3111084041</v>
      </c>
      <c r="AL91" s="1">
        <v>2519249293</v>
      </c>
      <c r="AM91" s="1">
        <v>1988811947.0833333</v>
      </c>
    </row>
    <row r="92" spans="1:39">
      <c r="A92" s="1" t="s">
        <v>488</v>
      </c>
      <c r="B92" s="1" t="s">
        <v>489</v>
      </c>
      <c r="C92" s="1">
        <v>1752179902</v>
      </c>
      <c r="D92" s="1">
        <v>1728519273</v>
      </c>
      <c r="E92" s="1">
        <v>1360623668</v>
      </c>
      <c r="F92" s="1">
        <v>1821460341</v>
      </c>
      <c r="G92" s="1">
        <v>1915181470</v>
      </c>
      <c r="H92" s="1">
        <v>1854377345</v>
      </c>
      <c r="I92" s="1">
        <v>1693512137</v>
      </c>
      <c r="J92" s="1">
        <v>1757096304</v>
      </c>
      <c r="K92" s="1">
        <v>1866516106</v>
      </c>
      <c r="L92" s="1">
        <v>2087638716</v>
      </c>
      <c r="M92" s="1">
        <v>1842398662</v>
      </c>
      <c r="N92" s="1">
        <v>1786276412</v>
      </c>
      <c r="O92" s="1">
        <v>2006231099</v>
      </c>
      <c r="P92" s="1">
        <v>1847451751</v>
      </c>
      <c r="Q92" s="1">
        <v>1636549075</v>
      </c>
      <c r="R92" s="1">
        <v>1966303204</v>
      </c>
      <c r="S92" s="1">
        <v>2137562291</v>
      </c>
      <c r="T92" s="1">
        <v>2077703123</v>
      </c>
      <c r="U92" s="1">
        <v>2031992634</v>
      </c>
      <c r="V92" s="1">
        <v>2021691879</v>
      </c>
      <c r="W92" s="1">
        <v>2102155123</v>
      </c>
      <c r="X92" s="1">
        <v>2388764413</v>
      </c>
      <c r="Y92" s="1">
        <v>2118046198</v>
      </c>
      <c r="Z92" s="1">
        <v>2303709511</v>
      </c>
      <c r="AA92" s="1">
        <v>2434654238</v>
      </c>
      <c r="AB92" s="1">
        <v>2235221206</v>
      </c>
      <c r="AC92" s="1">
        <v>2150752323</v>
      </c>
      <c r="AD92" s="1">
        <v>2622014417</v>
      </c>
      <c r="AE92" s="1">
        <v>2488545203</v>
      </c>
      <c r="AF92" s="1">
        <v>2542785828</v>
      </c>
      <c r="AG92" s="1">
        <v>2340376254</v>
      </c>
      <c r="AH92" s="1">
        <v>2518229600</v>
      </c>
      <c r="AI92" s="1">
        <v>2391145205</v>
      </c>
      <c r="AJ92" s="1">
        <v>2733577552</v>
      </c>
      <c r="AK92" s="1">
        <v>2344114185</v>
      </c>
      <c r="AL92" s="1">
        <v>2610692147</v>
      </c>
      <c r="AM92" s="1">
        <v>1920309948.0833333</v>
      </c>
    </row>
    <row r="93" spans="1:39">
      <c r="A93" s="1" t="s">
        <v>502</v>
      </c>
      <c r="B93" s="1" t="s">
        <v>503</v>
      </c>
      <c r="C93" s="1">
        <v>1572696820</v>
      </c>
      <c r="D93" s="1">
        <v>1914986464</v>
      </c>
      <c r="E93" s="1">
        <v>2011014707</v>
      </c>
      <c r="F93" s="1">
        <v>2079163418</v>
      </c>
      <c r="G93" s="1">
        <v>1909589410</v>
      </c>
      <c r="H93" s="1">
        <v>1472464980</v>
      </c>
      <c r="I93" s="1">
        <v>1889652887</v>
      </c>
      <c r="J93" s="1">
        <v>1671499367</v>
      </c>
      <c r="K93" s="1">
        <v>1560825281</v>
      </c>
      <c r="L93" s="1">
        <v>1669070128</v>
      </c>
      <c r="M93" s="1">
        <v>1271167729</v>
      </c>
      <c r="N93" s="1">
        <v>1492989840</v>
      </c>
      <c r="O93" s="1">
        <v>1821815682</v>
      </c>
      <c r="P93" s="1">
        <v>1831051929</v>
      </c>
      <c r="Q93" s="1">
        <v>1861973801</v>
      </c>
      <c r="R93" s="1">
        <v>1975561147</v>
      </c>
      <c r="S93" s="1">
        <v>1942279160</v>
      </c>
      <c r="T93" s="1">
        <v>2034469930</v>
      </c>
      <c r="U93" s="1">
        <v>2120121956</v>
      </c>
      <c r="V93" s="1">
        <v>2074610702</v>
      </c>
      <c r="W93" s="1">
        <v>1857931784</v>
      </c>
      <c r="X93" s="1">
        <v>2086756610</v>
      </c>
      <c r="Y93" s="1">
        <v>1835654767</v>
      </c>
      <c r="Z93" s="1">
        <v>1964917011</v>
      </c>
      <c r="AA93" s="1">
        <v>2173888492</v>
      </c>
      <c r="AB93" s="1">
        <v>2234843789</v>
      </c>
      <c r="AC93" s="1">
        <v>2700582684</v>
      </c>
      <c r="AD93" s="1">
        <v>2567655928</v>
      </c>
      <c r="AE93" s="1">
        <v>2417553887</v>
      </c>
      <c r="AF93" s="1">
        <v>2456083357</v>
      </c>
      <c r="AG93" s="1">
        <v>2361224077</v>
      </c>
      <c r="AH93" s="1">
        <v>2200990800</v>
      </c>
      <c r="AI93" s="1">
        <v>1896957148</v>
      </c>
      <c r="AJ93" s="1">
        <v>2153739648</v>
      </c>
      <c r="AK93" s="1">
        <v>1704916213</v>
      </c>
      <c r="AL93" s="1">
        <v>1955028005</v>
      </c>
      <c r="AM93" s="1">
        <v>1771068829.1666667</v>
      </c>
    </row>
    <row r="96" spans="1:39">
      <c r="A96" s="1" t="s">
        <v>437</v>
      </c>
      <c r="C96" s="99">
        <v>43983</v>
      </c>
      <c r="D96" s="99">
        <v>44013</v>
      </c>
      <c r="E96" s="99">
        <v>44044</v>
      </c>
      <c r="F96" s="99">
        <v>44075</v>
      </c>
      <c r="G96" s="99">
        <v>44105</v>
      </c>
      <c r="H96" s="99">
        <v>44136</v>
      </c>
      <c r="I96" s="99">
        <v>44166</v>
      </c>
      <c r="J96" s="99">
        <v>44197</v>
      </c>
      <c r="K96" s="99">
        <v>44228</v>
      </c>
      <c r="L96" s="99">
        <v>44256</v>
      </c>
      <c r="M96" s="99">
        <v>44287</v>
      </c>
      <c r="N96" s="99">
        <v>44317</v>
      </c>
      <c r="O96" s="99">
        <v>44348</v>
      </c>
      <c r="P96" s="99">
        <v>44378</v>
      </c>
      <c r="Q96" s="99">
        <v>44409</v>
      </c>
      <c r="R96" s="99">
        <v>44440</v>
      </c>
      <c r="S96" s="99">
        <v>44470</v>
      </c>
      <c r="T96" s="46">
        <v>44501</v>
      </c>
      <c r="U96" s="46">
        <v>44531</v>
      </c>
      <c r="V96" s="46">
        <v>44562</v>
      </c>
      <c r="W96" s="46">
        <v>44593</v>
      </c>
      <c r="X96" s="46">
        <v>44621</v>
      </c>
      <c r="Y96" s="46">
        <v>44652</v>
      </c>
      <c r="Z96" s="46">
        <v>44682</v>
      </c>
      <c r="AA96" s="46">
        <v>44713</v>
      </c>
      <c r="AB96" s="46">
        <v>44743</v>
      </c>
      <c r="AC96" s="46">
        <v>44774</v>
      </c>
      <c r="AD96" s="46">
        <v>44805</v>
      </c>
      <c r="AE96" s="46">
        <v>44835</v>
      </c>
      <c r="AF96" s="46">
        <v>44866</v>
      </c>
      <c r="AG96" s="46">
        <v>44896</v>
      </c>
      <c r="AH96" s="46">
        <v>44927</v>
      </c>
      <c r="AI96" s="46">
        <v>44958</v>
      </c>
      <c r="AJ96" s="46">
        <v>44986</v>
      </c>
      <c r="AK96" s="46">
        <v>45017</v>
      </c>
      <c r="AL96" s="46">
        <v>45047</v>
      </c>
    </row>
    <row r="97" spans="1:38">
      <c r="A97" s="1" t="s">
        <v>480</v>
      </c>
      <c r="B97" s="1" t="s">
        <v>481</v>
      </c>
      <c r="C97" s="1">
        <f t="shared" ref="C97:C104" si="2">100*C86/AVERAGE($J86:$U86)</f>
        <v>108.51923893890547</v>
      </c>
      <c r="D97" s="1">
        <f t="shared" ref="D97:AL104" si="3">100*D86/AVERAGE($J86:$U86)</f>
        <v>108.84277108909593</v>
      </c>
      <c r="E97" s="1">
        <f t="shared" si="3"/>
        <v>72.4521828269868</v>
      </c>
      <c r="F97" s="1">
        <f t="shared" si="3"/>
        <v>119.81673098940774</v>
      </c>
      <c r="G97" s="1">
        <f t="shared" si="3"/>
        <v>130.56611274625567</v>
      </c>
      <c r="H97" s="1">
        <f t="shared" si="3"/>
        <v>117.50093587081386</v>
      </c>
      <c r="I97" s="1">
        <f t="shared" si="3"/>
        <v>102.17020103471295</v>
      </c>
      <c r="J97" s="1">
        <f t="shared" si="3"/>
        <v>84.458243571836334</v>
      </c>
      <c r="K97" s="1">
        <f t="shared" si="3"/>
        <v>105.19770817547546</v>
      </c>
      <c r="L97" s="1">
        <f t="shared" si="3"/>
        <v>126.92964578866955</v>
      </c>
      <c r="M97" s="1">
        <f t="shared" si="3"/>
        <v>108.44821857149186</v>
      </c>
      <c r="N97" s="1">
        <f t="shared" si="3"/>
        <v>97.81230412076124</v>
      </c>
      <c r="O97" s="1">
        <f t="shared" si="3"/>
        <v>118.83116970752616</v>
      </c>
      <c r="P97" s="1">
        <f t="shared" si="3"/>
        <v>79.610023245068845</v>
      </c>
      <c r="Q97" s="1">
        <f t="shared" si="3"/>
        <v>59.937839296002906</v>
      </c>
      <c r="R97" s="1">
        <f t="shared" si="3"/>
        <v>90.52504521568062</v>
      </c>
      <c r="S97" s="1">
        <f t="shared" si="3"/>
        <v>94.879723758844094</v>
      </c>
      <c r="T97" s="1">
        <f t="shared" si="3"/>
        <v>110.5558371413188</v>
      </c>
      <c r="U97" s="1">
        <f t="shared" si="3"/>
        <v>122.81424140732406</v>
      </c>
      <c r="V97" s="1">
        <f t="shared" si="3"/>
        <v>88.707702644597958</v>
      </c>
      <c r="W97" s="1">
        <f t="shared" si="3"/>
        <v>94.779126061520031</v>
      </c>
      <c r="X97" s="1">
        <f t="shared" si="3"/>
        <v>108.73317816867021</v>
      </c>
      <c r="Y97" s="1">
        <f t="shared" si="3"/>
        <v>87.346860690278589</v>
      </c>
      <c r="Z97" s="1">
        <f t="shared" si="3"/>
        <v>103.28150239809602</v>
      </c>
      <c r="AA97" s="1">
        <f t="shared" si="3"/>
        <v>122.62607571833229</v>
      </c>
      <c r="AB97" s="1">
        <f t="shared" si="3"/>
        <v>91.17417088343548</v>
      </c>
      <c r="AC97" s="1">
        <f t="shared" si="3"/>
        <v>75.397975249489832</v>
      </c>
      <c r="AD97" s="1">
        <f t="shared" si="3"/>
        <v>119.48568000718134</v>
      </c>
      <c r="AE97" s="1">
        <f t="shared" si="3"/>
        <v>114.15742654093003</v>
      </c>
      <c r="AF97" s="1">
        <f t="shared" si="3"/>
        <v>133.29129192538957</v>
      </c>
      <c r="AG97" s="1">
        <f t="shared" si="3"/>
        <v>139.39799520963624</v>
      </c>
      <c r="AH97" s="1">
        <f t="shared" si="3"/>
        <v>105.99565821783945</v>
      </c>
      <c r="AI97" s="1">
        <f t="shared" si="3"/>
        <v>122.90062758927451</v>
      </c>
      <c r="AJ97" s="1">
        <f t="shared" si="3"/>
        <v>139.59985806024989</v>
      </c>
      <c r="AK97" s="1">
        <f t="shared" si="3"/>
        <v>118.75464795737327</v>
      </c>
      <c r="AL97" s="1">
        <f t="shared" si="3"/>
        <v>129.80521505177046</v>
      </c>
    </row>
    <row r="98" spans="1:38">
      <c r="A98" s="1" t="s">
        <v>564</v>
      </c>
      <c r="B98" s="1" t="s">
        <v>565</v>
      </c>
      <c r="C98" s="1">
        <f t="shared" si="2"/>
        <v>41.86252764821711</v>
      </c>
      <c r="D98" s="1">
        <f t="shared" ref="D98:R98" si="4">100*D87/AVERAGE($J87:$U87)</f>
        <v>48.569817440668167</v>
      </c>
      <c r="E98" s="1">
        <f t="shared" si="4"/>
        <v>47.09725344107953</v>
      </c>
      <c r="F98" s="1">
        <f t="shared" si="4"/>
        <v>45.292892782178363</v>
      </c>
      <c r="G98" s="1">
        <f t="shared" si="4"/>
        <v>43.091074571217185</v>
      </c>
      <c r="H98" s="1">
        <f t="shared" si="4"/>
        <v>53.590953247426093</v>
      </c>
      <c r="I98" s="1">
        <f t="shared" si="4"/>
        <v>43.20048344689026</v>
      </c>
      <c r="J98" s="1">
        <f t="shared" si="4"/>
        <v>62.069528018562714</v>
      </c>
      <c r="K98" s="1">
        <f t="shared" si="4"/>
        <v>54.616512608859153</v>
      </c>
      <c r="L98" s="1">
        <f t="shared" si="4"/>
        <v>74.071575306619835</v>
      </c>
      <c r="M98" s="1">
        <f t="shared" si="4"/>
        <v>70.502646324713368</v>
      </c>
      <c r="N98" s="1">
        <f t="shared" si="4"/>
        <v>70.012604583774248</v>
      </c>
      <c r="O98" s="1">
        <f t="shared" si="4"/>
        <v>80.623253903494998</v>
      </c>
      <c r="P98" s="1">
        <f t="shared" si="4"/>
        <v>98.772590985461662</v>
      </c>
      <c r="Q98" s="1">
        <f t="shared" si="4"/>
        <v>106.32023535927094</v>
      </c>
      <c r="R98" s="1">
        <f t="shared" si="4"/>
        <v>101.01906177691662</v>
      </c>
      <c r="S98" s="1">
        <f t="shared" si="3"/>
        <v>139.6631394495152</v>
      </c>
      <c r="T98" s="1">
        <f t="shared" si="3"/>
        <v>158.54460659724504</v>
      </c>
      <c r="U98" s="1">
        <f t="shared" si="3"/>
        <v>183.78424508556617</v>
      </c>
      <c r="V98" s="1">
        <f t="shared" si="3"/>
        <v>190.53580898148374</v>
      </c>
      <c r="W98" s="1">
        <f t="shared" si="3"/>
        <v>214.75874043800462</v>
      </c>
      <c r="X98" s="1">
        <f t="shared" si="3"/>
        <v>269.62603934836045</v>
      </c>
      <c r="Y98" s="1">
        <f t="shared" si="3"/>
        <v>279.44399406958689</v>
      </c>
      <c r="Z98" s="1">
        <f t="shared" si="3"/>
        <v>264.96452063570877</v>
      </c>
      <c r="AA98" s="1">
        <f t="shared" si="3"/>
        <v>248.07969171863289</v>
      </c>
      <c r="AB98" s="1">
        <f t="shared" si="3"/>
        <v>287.8419401362155</v>
      </c>
      <c r="AC98" s="1">
        <f t="shared" si="3"/>
        <v>323.89832226510578</v>
      </c>
      <c r="AD98" s="1">
        <f t="shared" si="3"/>
        <v>362.67250467241348</v>
      </c>
      <c r="AE98" s="1">
        <f t="shared" si="3"/>
        <v>211.63723086653201</v>
      </c>
      <c r="AF98" s="1">
        <f t="shared" si="3"/>
        <v>262.09987601728136</v>
      </c>
      <c r="AG98" s="1">
        <f t="shared" si="3"/>
        <v>349.50627867928949</v>
      </c>
      <c r="AH98" s="1">
        <f t="shared" si="3"/>
        <v>294.89542017103906</v>
      </c>
      <c r="AI98" s="1">
        <f t="shared" si="3"/>
        <v>217.83596188041227</v>
      </c>
      <c r="AJ98" s="1">
        <f t="shared" si="3"/>
        <v>200.65499362225924</v>
      </c>
      <c r="AK98" s="1">
        <f t="shared" si="3"/>
        <v>180.57665898877102</v>
      </c>
      <c r="AL98" s="1">
        <f t="shared" si="3"/>
        <v>200.70213330181519</v>
      </c>
    </row>
    <row r="99" spans="1:38">
      <c r="A99" s="1" t="s">
        <v>478</v>
      </c>
      <c r="B99" s="1" t="s">
        <v>479</v>
      </c>
      <c r="C99" s="1">
        <f t="shared" si="2"/>
        <v>94.842454029886255</v>
      </c>
      <c r="D99" s="1">
        <f t="shared" si="3"/>
        <v>93.642797328098411</v>
      </c>
      <c r="E99" s="1">
        <f t="shared" si="3"/>
        <v>76.736833029133123</v>
      </c>
      <c r="F99" s="1">
        <f t="shared" si="3"/>
        <v>87.179491337611552</v>
      </c>
      <c r="G99" s="1">
        <f t="shared" si="3"/>
        <v>91.688361198332629</v>
      </c>
      <c r="H99" s="1">
        <f t="shared" si="3"/>
        <v>82.687814392798003</v>
      </c>
      <c r="I99" s="1">
        <f t="shared" si="3"/>
        <v>88.208814160243264</v>
      </c>
      <c r="J99" s="1">
        <f t="shared" si="3"/>
        <v>82.310065166444232</v>
      </c>
      <c r="K99" s="1">
        <f t="shared" si="3"/>
        <v>80.280403180111833</v>
      </c>
      <c r="L99" s="1">
        <f t="shared" si="3"/>
        <v>108.73020428836494</v>
      </c>
      <c r="M99" s="1">
        <f t="shared" si="3"/>
        <v>99.983441758937673</v>
      </c>
      <c r="N99" s="1">
        <f t="shared" si="3"/>
        <v>97.602349361756225</v>
      </c>
      <c r="O99" s="1">
        <f t="shared" si="3"/>
        <v>116.58256398871666</v>
      </c>
      <c r="P99" s="1">
        <f t="shared" si="3"/>
        <v>98.818606832803283</v>
      </c>
      <c r="Q99" s="1">
        <f t="shared" si="3"/>
        <v>91.044314257939618</v>
      </c>
      <c r="R99" s="1">
        <f t="shared" si="3"/>
        <v>103.10131271502756</v>
      </c>
      <c r="S99" s="1">
        <f t="shared" si="3"/>
        <v>104.00400420251145</v>
      </c>
      <c r="T99" s="1">
        <f t="shared" si="3"/>
        <v>111.77403514925635</v>
      </c>
      <c r="U99" s="1">
        <f t="shared" si="3"/>
        <v>105.76869909813017</v>
      </c>
      <c r="V99" s="1">
        <f t="shared" si="3"/>
        <v>105.93409875219983</v>
      </c>
      <c r="W99" s="1">
        <f t="shared" si="3"/>
        <v>109.60957534962019</v>
      </c>
      <c r="X99" s="1">
        <f t="shared" si="3"/>
        <v>117.44062316579574</v>
      </c>
      <c r="Y99" s="1">
        <f t="shared" si="3"/>
        <v>97.893079015675028</v>
      </c>
      <c r="Z99" s="1">
        <f t="shared" si="3"/>
        <v>96.500515844135606</v>
      </c>
      <c r="AA99" s="1">
        <f t="shared" si="3"/>
        <v>110.77686525835685</v>
      </c>
      <c r="AB99" s="1">
        <f t="shared" si="3"/>
        <v>98.160390946925077</v>
      </c>
      <c r="AC99" s="1">
        <f t="shared" si="3"/>
        <v>103.01888750912177</v>
      </c>
      <c r="AD99" s="1">
        <f t="shared" si="3"/>
        <v>131.86455186441071</v>
      </c>
      <c r="AE99" s="1">
        <f t="shared" si="3"/>
        <v>108.70443174227348</v>
      </c>
      <c r="AF99" s="1">
        <f t="shared" si="3"/>
        <v>111.14444731868483</v>
      </c>
      <c r="AG99" s="1">
        <f t="shared" si="3"/>
        <v>99.960614604740329</v>
      </c>
      <c r="AH99" s="1">
        <f t="shared" si="3"/>
        <v>109.37839504413708</v>
      </c>
      <c r="AI99" s="1">
        <f t="shared" si="3"/>
        <v>101.28749614629047</v>
      </c>
      <c r="AJ99" s="1">
        <f t="shared" si="3"/>
        <v>111.47323808477165</v>
      </c>
      <c r="AK99" s="1">
        <f t="shared" si="3"/>
        <v>116.53987342311012</v>
      </c>
      <c r="AL99" s="1">
        <f t="shared" si="3"/>
        <v>107.43539904521361</v>
      </c>
    </row>
    <row r="100" spans="1:38">
      <c r="A100" s="1" t="s">
        <v>484</v>
      </c>
      <c r="B100" s="1" t="s">
        <v>485</v>
      </c>
      <c r="C100" s="1">
        <f t="shared" si="2"/>
        <v>86.795872549617528</v>
      </c>
      <c r="D100" s="1">
        <f t="shared" si="3"/>
        <v>90.452487241692708</v>
      </c>
      <c r="E100" s="1">
        <f t="shared" si="3"/>
        <v>69.421522623618927</v>
      </c>
      <c r="F100" s="1">
        <f t="shared" si="3"/>
        <v>95.214995176684681</v>
      </c>
      <c r="G100" s="1">
        <f t="shared" si="3"/>
        <v>97.972463875965147</v>
      </c>
      <c r="H100" s="1">
        <f t="shared" si="3"/>
        <v>95.16810166068953</v>
      </c>
      <c r="I100" s="1">
        <f t="shared" si="3"/>
        <v>88.450290909175749</v>
      </c>
      <c r="J100" s="1">
        <f t="shared" si="3"/>
        <v>88.903687202684864</v>
      </c>
      <c r="K100" s="1">
        <f t="shared" si="3"/>
        <v>96.18288372701987</v>
      </c>
      <c r="L100" s="1">
        <f t="shared" si="3"/>
        <v>113.68876741459454</v>
      </c>
      <c r="M100" s="1">
        <f t="shared" si="3"/>
        <v>103.73957853274104</v>
      </c>
      <c r="N100" s="1">
        <f t="shared" si="3"/>
        <v>101.21446657694757</v>
      </c>
      <c r="O100" s="1">
        <f t="shared" si="3"/>
        <v>107.96000155854975</v>
      </c>
      <c r="P100" s="1">
        <f t="shared" si="3"/>
        <v>99.298820280436701</v>
      </c>
      <c r="Q100" s="1">
        <f t="shared" si="3"/>
        <v>81.656916089523392</v>
      </c>
      <c r="R100" s="1">
        <f t="shared" si="3"/>
        <v>104.9804304216853</v>
      </c>
      <c r="S100" s="1">
        <f t="shared" si="3"/>
        <v>98.651306837598341</v>
      </c>
      <c r="T100" s="1">
        <f t="shared" si="3"/>
        <v>102.92689474708094</v>
      </c>
      <c r="U100" s="1">
        <f t="shared" si="3"/>
        <v>100.79624661113763</v>
      </c>
      <c r="V100" s="1">
        <f t="shared" si="3"/>
        <v>97.792758425232151</v>
      </c>
      <c r="W100" s="1">
        <f t="shared" si="3"/>
        <v>106.09353567700704</v>
      </c>
      <c r="X100" s="1">
        <f t="shared" si="3"/>
        <v>124.64415736797211</v>
      </c>
      <c r="Y100" s="1">
        <f t="shared" si="3"/>
        <v>105.83413661900558</v>
      </c>
      <c r="Z100" s="1">
        <f t="shared" si="3"/>
        <v>114.99780604083108</v>
      </c>
      <c r="AA100" s="1">
        <f t="shared" si="3"/>
        <v>118.470447100736</v>
      </c>
      <c r="AB100" s="1">
        <f t="shared" si="3"/>
        <v>104.2641172055984</v>
      </c>
      <c r="AC100" s="1">
        <f t="shared" si="3"/>
        <v>97.635994486519095</v>
      </c>
      <c r="AD100" s="1">
        <f t="shared" si="3"/>
        <v>122.14581154591838</v>
      </c>
      <c r="AE100" s="1">
        <f t="shared" si="3"/>
        <v>116.74162017277934</v>
      </c>
      <c r="AF100" s="1">
        <f t="shared" si="3"/>
        <v>120.07700766644626</v>
      </c>
      <c r="AG100" s="1">
        <f t="shared" si="3"/>
        <v>106.89492776790686</v>
      </c>
      <c r="AH100" s="1">
        <f t="shared" si="3"/>
        <v>112.59700637797917</v>
      </c>
      <c r="AI100" s="1">
        <f t="shared" si="3"/>
        <v>112.58082783624124</v>
      </c>
      <c r="AJ100" s="1">
        <f t="shared" si="3"/>
        <v>132.78775004439436</v>
      </c>
      <c r="AK100" s="1">
        <f t="shared" si="3"/>
        <v>111.14913205159411</v>
      </c>
      <c r="AL100" s="1">
        <f t="shared" si="3"/>
        <v>120.08663311468597</v>
      </c>
    </row>
    <row r="101" spans="1:38">
      <c r="A101" s="1" t="s">
        <v>482</v>
      </c>
      <c r="B101" s="1" t="s">
        <v>483</v>
      </c>
      <c r="C101" s="1">
        <f t="shared" si="2"/>
        <v>72.850527404944231</v>
      </c>
      <c r="D101" s="1">
        <f t="shared" si="3"/>
        <v>73.189729682659106</v>
      </c>
      <c r="E101" s="1">
        <f t="shared" si="3"/>
        <v>59.984657297698753</v>
      </c>
      <c r="F101" s="1">
        <f t="shared" si="3"/>
        <v>75.638441148385454</v>
      </c>
      <c r="G101" s="1">
        <f t="shared" si="3"/>
        <v>76.649233180669768</v>
      </c>
      <c r="H101" s="1">
        <f t="shared" si="3"/>
        <v>77.101332754932855</v>
      </c>
      <c r="I101" s="1">
        <f t="shared" si="3"/>
        <v>73.874763342020543</v>
      </c>
      <c r="J101" s="1">
        <f t="shared" si="3"/>
        <v>79.511224444817671</v>
      </c>
      <c r="K101" s="1">
        <f t="shared" si="3"/>
        <v>85.027181360596643</v>
      </c>
      <c r="L101" s="1">
        <f t="shared" si="3"/>
        <v>105.37503387446313</v>
      </c>
      <c r="M101" s="1">
        <f t="shared" si="3"/>
        <v>98.242975731916019</v>
      </c>
      <c r="N101" s="1">
        <f t="shared" si="3"/>
        <v>94.861309199452791</v>
      </c>
      <c r="O101" s="1">
        <f t="shared" si="3"/>
        <v>105.07409246650397</v>
      </c>
      <c r="P101" s="1">
        <f t="shared" si="3"/>
        <v>102.7802014108639</v>
      </c>
      <c r="Q101" s="1">
        <f t="shared" si="3"/>
        <v>90.188575508483297</v>
      </c>
      <c r="R101" s="1">
        <f t="shared" si="3"/>
        <v>108.54010055537574</v>
      </c>
      <c r="S101" s="1">
        <f t="shared" si="3"/>
        <v>108.19008940444743</v>
      </c>
      <c r="T101" s="1">
        <f t="shared" si="3"/>
        <v>110.74122949721297</v>
      </c>
      <c r="U101" s="1">
        <f t="shared" si="3"/>
        <v>111.46798654586641</v>
      </c>
      <c r="V101" s="1">
        <f t="shared" si="3"/>
        <v>140.45150813098937</v>
      </c>
      <c r="W101" s="1">
        <f t="shared" si="3"/>
        <v>134.56027533909474</v>
      </c>
      <c r="X101" s="1">
        <f t="shared" si="3"/>
        <v>148.47104345695851</v>
      </c>
      <c r="Y101" s="1">
        <f t="shared" si="3"/>
        <v>132.13661785873978</v>
      </c>
      <c r="Z101" s="1">
        <f t="shared" si="3"/>
        <v>139.87926062231395</v>
      </c>
      <c r="AA101" s="1">
        <f t="shared" si="3"/>
        <v>150.78213146742488</v>
      </c>
      <c r="AB101" s="1">
        <f t="shared" si="3"/>
        <v>129.81554615263602</v>
      </c>
      <c r="AC101" s="1">
        <f t="shared" si="3"/>
        <v>125.10853444240998</v>
      </c>
      <c r="AD101" s="1">
        <f t="shared" si="3"/>
        <v>144.22523360601681</v>
      </c>
      <c r="AE101" s="1">
        <f t="shared" si="3"/>
        <v>129.44884022484527</v>
      </c>
      <c r="AF101" s="1">
        <f t="shared" si="3"/>
        <v>140.3528460862201</v>
      </c>
      <c r="AG101" s="1">
        <f t="shared" si="3"/>
        <v>113.41947779678424</v>
      </c>
      <c r="AH101" s="1">
        <f t="shared" si="3"/>
        <v>125.01859743033681</v>
      </c>
      <c r="AI101" s="1">
        <f t="shared" si="3"/>
        <v>114.03253126693515</v>
      </c>
      <c r="AJ101" s="1">
        <f t="shared" si="3"/>
        <v>127.98527765869991</v>
      </c>
      <c r="AK101" s="1">
        <f t="shared" si="3"/>
        <v>111.36969090287968</v>
      </c>
      <c r="AL101" s="1">
        <f t="shared" si="3"/>
        <v>108.55063428688355</v>
      </c>
    </row>
    <row r="102" spans="1:38">
      <c r="A102" s="1" t="s">
        <v>520</v>
      </c>
      <c r="B102" s="1" t="s">
        <v>521</v>
      </c>
      <c r="C102" s="1">
        <f t="shared" si="2"/>
        <v>65.863829102647358</v>
      </c>
      <c r="D102" s="1">
        <f t="shared" si="3"/>
        <v>59.348473229507555</v>
      </c>
      <c r="E102" s="1">
        <f t="shared" si="3"/>
        <v>64.076483594585071</v>
      </c>
      <c r="F102" s="1">
        <f t="shared" si="3"/>
        <v>50.672302148925752</v>
      </c>
      <c r="G102" s="1">
        <f t="shared" si="3"/>
        <v>64.608378730045899</v>
      </c>
      <c r="H102" s="1">
        <f t="shared" si="3"/>
        <v>44.258324136219507</v>
      </c>
      <c r="I102" s="1">
        <f t="shared" si="3"/>
        <v>67.992899176974788</v>
      </c>
      <c r="J102" s="1">
        <f t="shared" si="3"/>
        <v>91.514682253854033</v>
      </c>
      <c r="K102" s="1">
        <f t="shared" si="3"/>
        <v>86.951143748712653</v>
      </c>
      <c r="L102" s="1">
        <f t="shared" si="3"/>
        <v>80.466224941323972</v>
      </c>
      <c r="M102" s="1">
        <f t="shared" si="3"/>
        <v>89.266956717733905</v>
      </c>
      <c r="N102" s="1">
        <f t="shared" si="3"/>
        <v>93.034670659209951</v>
      </c>
      <c r="O102" s="1">
        <f t="shared" si="3"/>
        <v>92.271749608667605</v>
      </c>
      <c r="P102" s="1">
        <f t="shared" si="3"/>
        <v>87.714713628824782</v>
      </c>
      <c r="Q102" s="1">
        <f t="shared" si="3"/>
        <v>105.83603206360884</v>
      </c>
      <c r="R102" s="1">
        <f t="shared" si="3"/>
        <v>94.83435132044545</v>
      </c>
      <c r="S102" s="1">
        <f t="shared" si="3"/>
        <v>127.83102076234029</v>
      </c>
      <c r="T102" s="1">
        <f t="shared" si="3"/>
        <v>132.6364363844738</v>
      </c>
      <c r="U102" s="1">
        <f t="shared" si="3"/>
        <v>117.64201791080477</v>
      </c>
      <c r="V102" s="1">
        <f t="shared" si="3"/>
        <v>117.30722094773519</v>
      </c>
      <c r="W102" s="1">
        <f t="shared" si="3"/>
        <v>113.07027083671149</v>
      </c>
      <c r="X102" s="1">
        <f t="shared" si="3"/>
        <v>152.51966851106715</v>
      </c>
      <c r="Y102" s="1">
        <f t="shared" si="3"/>
        <v>149.42183263521406</v>
      </c>
      <c r="Z102" s="1">
        <f t="shared" si="3"/>
        <v>176.79315584142921</v>
      </c>
      <c r="AA102" s="1">
        <f t="shared" si="3"/>
        <v>180.41857111036609</v>
      </c>
      <c r="AB102" s="1">
        <f t="shared" si="3"/>
        <v>188.08818075966937</v>
      </c>
      <c r="AC102" s="1">
        <f t="shared" si="3"/>
        <v>155.83981052332916</v>
      </c>
      <c r="AD102" s="1">
        <f t="shared" si="3"/>
        <v>141.99649173173785</v>
      </c>
      <c r="AE102" s="1">
        <f t="shared" si="3"/>
        <v>245.67549064483123</v>
      </c>
      <c r="AF102" s="1">
        <f t="shared" si="3"/>
        <v>176.51429403108392</v>
      </c>
      <c r="AG102" s="1">
        <f t="shared" si="3"/>
        <v>152.56823770844233</v>
      </c>
      <c r="AH102" s="1">
        <f t="shared" si="3"/>
        <v>140.53007189034608</v>
      </c>
      <c r="AI102" s="1">
        <f t="shared" si="3"/>
        <v>127.30814955698322</v>
      </c>
      <c r="AJ102" s="1">
        <f t="shared" si="3"/>
        <v>107.53598952060131</v>
      </c>
      <c r="AK102" s="1">
        <f t="shared" si="3"/>
        <v>156.429271533818</v>
      </c>
      <c r="AL102" s="1">
        <f t="shared" si="3"/>
        <v>126.67106594439825</v>
      </c>
    </row>
    <row r="103" spans="1:38">
      <c r="A103" s="1" t="s">
        <v>488</v>
      </c>
      <c r="B103" s="1" t="s">
        <v>489</v>
      </c>
      <c r="C103" s="1">
        <f t="shared" si="2"/>
        <v>91.244640155556951</v>
      </c>
      <c r="D103" s="1">
        <f t="shared" si="3"/>
        <v>90.012514632090515</v>
      </c>
      <c r="E103" s="1">
        <f t="shared" si="3"/>
        <v>70.85437792779453</v>
      </c>
      <c r="F103" s="1">
        <f t="shared" si="3"/>
        <v>94.852413945884351</v>
      </c>
      <c r="G103" s="1">
        <f t="shared" si="3"/>
        <v>99.732934879160936</v>
      </c>
      <c r="H103" s="1">
        <f t="shared" si="3"/>
        <v>96.56656452000675</v>
      </c>
      <c r="I103" s="1">
        <f t="shared" si="3"/>
        <v>88.189520587043731</v>
      </c>
      <c r="J103" s="1">
        <f t="shared" si="3"/>
        <v>91.500661429878164</v>
      </c>
      <c r="K103" s="1">
        <f t="shared" si="3"/>
        <v>97.198689610652437</v>
      </c>
      <c r="L103" s="1">
        <f t="shared" si="3"/>
        <v>108.71363334255901</v>
      </c>
      <c r="M103" s="1">
        <f t="shared" si="3"/>
        <v>95.942775479495026</v>
      </c>
      <c r="N103" s="1">
        <f t="shared" si="3"/>
        <v>93.02021341830195</v>
      </c>
      <c r="O103" s="1">
        <f t="shared" si="3"/>
        <v>104.47433764546317</v>
      </c>
      <c r="P103" s="1">
        <f t="shared" si="3"/>
        <v>96.205914719337201</v>
      </c>
      <c r="Q103" s="1">
        <f t="shared" si="3"/>
        <v>85.223173302489229</v>
      </c>
      <c r="R103" s="1">
        <f t="shared" si="3"/>
        <v>102.39509543563906</v>
      </c>
      <c r="S103" s="1">
        <f t="shared" si="3"/>
        <v>111.31339985680472</v>
      </c>
      <c r="T103" s="1">
        <f t="shared" si="3"/>
        <v>108.19623806426465</v>
      </c>
      <c r="U103" s="1">
        <f t="shared" si="3"/>
        <v>105.81586769511544</v>
      </c>
      <c r="V103" s="1">
        <f t="shared" si="3"/>
        <v>105.2794566323971</v>
      </c>
      <c r="W103" s="1">
        <f t="shared" si="3"/>
        <v>109.46957417463608</v>
      </c>
      <c r="X103" s="1">
        <f t="shared" si="3"/>
        <v>124.39473197460819</v>
      </c>
      <c r="Y103" s="1">
        <f t="shared" si="3"/>
        <v>110.29710074220195</v>
      </c>
      <c r="Z103" s="1">
        <f t="shared" si="3"/>
        <v>119.96550417808015</v>
      </c>
      <c r="AA103" s="1">
        <f t="shared" si="3"/>
        <v>126.78444125283188</v>
      </c>
      <c r="AB103" s="1">
        <f t="shared" si="3"/>
        <v>116.39898070782691</v>
      </c>
      <c r="AC103" s="1">
        <f t="shared" si="3"/>
        <v>112.00026980783346</v>
      </c>
      <c r="AD103" s="1">
        <f t="shared" si="3"/>
        <v>136.5412088614674</v>
      </c>
      <c r="AE103" s="1">
        <f t="shared" si="3"/>
        <v>129.5908093109565</v>
      </c>
      <c r="AF103" s="1">
        <f t="shared" si="3"/>
        <v>132.41538588798969</v>
      </c>
      <c r="AG103" s="1">
        <f t="shared" si="3"/>
        <v>121.8749221361862</v>
      </c>
      <c r="AH103" s="1">
        <f t="shared" si="3"/>
        <v>131.13662211214663</v>
      </c>
      <c r="AI103" s="1">
        <f t="shared" si="3"/>
        <v>124.51871154375931</v>
      </c>
      <c r="AJ103" s="1">
        <f t="shared" si="3"/>
        <v>142.35085095134727</v>
      </c>
      <c r="AK103" s="1">
        <f t="shared" si="3"/>
        <v>122.06957461943406</v>
      </c>
      <c r="AL103" s="1">
        <f t="shared" si="3"/>
        <v>135.95160247988815</v>
      </c>
    </row>
    <row r="104" spans="1:38">
      <c r="A104" s="1" t="s">
        <v>502</v>
      </c>
      <c r="B104" s="1" t="s">
        <v>503</v>
      </c>
      <c r="C104" s="1">
        <f t="shared" si="2"/>
        <v>88.799305487183929</v>
      </c>
      <c r="D104" s="1">
        <f t="shared" si="3"/>
        <v>108.12603284882215</v>
      </c>
      <c r="E104" s="1">
        <f t="shared" si="3"/>
        <v>113.54808316208884</v>
      </c>
      <c r="F104" s="1">
        <f t="shared" si="3"/>
        <v>117.39596924520995</v>
      </c>
      <c r="G104" s="1">
        <f t="shared" si="3"/>
        <v>107.82129856006279</v>
      </c>
      <c r="H104" s="1">
        <f t="shared" si="3"/>
        <v>83.139907142560489</v>
      </c>
      <c r="I104" s="1">
        <f t="shared" si="3"/>
        <v>106.69562107809949</v>
      </c>
      <c r="J104" s="1">
        <f t="shared" si="3"/>
        <v>94.378001547601244</v>
      </c>
      <c r="K104" s="1">
        <f t="shared" si="3"/>
        <v>88.12900183751799</v>
      </c>
      <c r="L104" s="1">
        <f t="shared" si="3"/>
        <v>94.240839232958564</v>
      </c>
      <c r="M104" s="1">
        <f t="shared" si="3"/>
        <v>71.774044467719364</v>
      </c>
      <c r="N104" s="1">
        <f t="shared" si="3"/>
        <v>84.298803943293947</v>
      </c>
      <c r="O104" s="1">
        <f t="shared" si="3"/>
        <v>102.86532358300332</v>
      </c>
      <c r="P104" s="1">
        <f t="shared" si="3"/>
        <v>103.38683053111814</v>
      </c>
      <c r="Q104" s="1">
        <f t="shared" si="3"/>
        <v>105.13277464637591</v>
      </c>
      <c r="R104" s="1">
        <f t="shared" si="3"/>
        <v>111.54626598727685</v>
      </c>
      <c r="S104" s="1">
        <f t="shared" si="3"/>
        <v>109.66706251127982</v>
      </c>
      <c r="T104" s="1">
        <f t="shared" si="3"/>
        <v>114.87243728168771</v>
      </c>
      <c r="U104" s="1">
        <f t="shared" si="3"/>
        <v>119.7086144301671</v>
      </c>
      <c r="V104" s="1">
        <f t="shared" si="3"/>
        <v>117.13890888002119</v>
      </c>
      <c r="W104" s="1">
        <f t="shared" si="3"/>
        <v>104.90454991939554</v>
      </c>
      <c r="X104" s="1">
        <f t="shared" si="3"/>
        <v>117.82470424833079</v>
      </c>
      <c r="Y104" s="1">
        <f t="shared" si="3"/>
        <v>103.64672093877473</v>
      </c>
      <c r="Z104" s="1">
        <f t="shared" si="3"/>
        <v>110.94526529070831</v>
      </c>
      <c r="AA104" s="1">
        <f t="shared" si="3"/>
        <v>122.74443862370218</v>
      </c>
      <c r="AB104" s="1">
        <f t="shared" si="3"/>
        <v>126.18616240067594</v>
      </c>
      <c r="AC104" s="1">
        <f t="shared" ref="AC104:AL104" si="5">100*AC93/AVERAGE($J93:$U93)</f>
        <v>152.48321462868799</v>
      </c>
      <c r="AD104" s="1">
        <f t="shared" si="5"/>
        <v>144.97776064457912</v>
      </c>
      <c r="AE104" s="1">
        <f t="shared" si="5"/>
        <v>136.50253717906159</v>
      </c>
      <c r="AF104" s="1">
        <f t="shared" si="5"/>
        <v>138.67802970456265</v>
      </c>
      <c r="AG104" s="1">
        <f t="shared" si="5"/>
        <v>133.32198264203072</v>
      </c>
      <c r="AH104" s="1">
        <f t="shared" si="5"/>
        <v>124.27471839339087</v>
      </c>
      <c r="AI104" s="1">
        <f t="shared" si="5"/>
        <v>107.10804214721384</v>
      </c>
      <c r="AJ104" s="1">
        <f t="shared" si="5"/>
        <v>121.6067728442485</v>
      </c>
      <c r="AK104" s="1">
        <f t="shared" si="5"/>
        <v>96.264819578028863</v>
      </c>
      <c r="AL104" s="1">
        <f t="shared" si="5"/>
        <v>110.38690155931945</v>
      </c>
    </row>
  </sheetData>
  <hyperlinks>
    <hyperlink ref="R1" r:id="rId1"/>
    <hyperlink ref="A1" r:id="rId2"/>
  </hyperlinks>
  <pageMargins left="0.7" right="0.7" top="0.75" bottom="0.75" header="0.3" footer="0.3"/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92"/>
  <sheetViews>
    <sheetView topLeftCell="A40" workbookViewId="0">
      <selection activeCell="M72" sqref="M72"/>
    </sheetView>
  </sheetViews>
  <sheetFormatPr baseColWidth="10" defaultRowHeight="15"/>
  <sheetData>
    <row r="1" spans="1:9">
      <c r="A1" t="s">
        <v>201</v>
      </c>
      <c r="B1" t="s">
        <v>202</v>
      </c>
      <c r="C1" t="s">
        <v>203</v>
      </c>
      <c r="D1" t="s">
        <v>204</v>
      </c>
    </row>
    <row r="2" spans="1:9">
      <c r="A2" t="s">
        <v>205</v>
      </c>
      <c r="B2" t="s">
        <v>206</v>
      </c>
      <c r="C2" t="s">
        <v>207</v>
      </c>
      <c r="D2" t="s">
        <v>208</v>
      </c>
    </row>
    <row r="3" spans="1:9">
      <c r="A3" t="s">
        <v>209</v>
      </c>
      <c r="B3" t="s">
        <v>210</v>
      </c>
      <c r="C3" t="s">
        <v>210</v>
      </c>
      <c r="D3" t="s">
        <v>210</v>
      </c>
    </row>
    <row r="4" spans="1:9">
      <c r="A4" t="s">
        <v>211</v>
      </c>
      <c r="B4" t="s">
        <v>212</v>
      </c>
      <c r="C4" t="s">
        <v>212</v>
      </c>
      <c r="D4" t="s">
        <v>212</v>
      </c>
    </row>
    <row r="6" spans="1:9">
      <c r="A6" t="s">
        <v>67</v>
      </c>
      <c r="B6" t="s">
        <v>633</v>
      </c>
    </row>
    <row r="8" spans="1:9">
      <c r="B8" t="s">
        <v>213</v>
      </c>
      <c r="C8" t="s">
        <v>214</v>
      </c>
      <c r="D8" t="s">
        <v>215</v>
      </c>
      <c r="G8" t="s">
        <v>213</v>
      </c>
      <c r="H8" t="s">
        <v>214</v>
      </c>
      <c r="I8" t="s">
        <v>215</v>
      </c>
    </row>
    <row r="9" spans="1:9">
      <c r="A9" s="12">
        <v>39448</v>
      </c>
      <c r="B9">
        <v>1853</v>
      </c>
      <c r="C9">
        <v>13232</v>
      </c>
      <c r="D9">
        <v>11379</v>
      </c>
      <c r="F9" t="s">
        <v>216</v>
      </c>
      <c r="G9">
        <f>SUM(B9:B14)</f>
        <v>11755</v>
      </c>
      <c r="H9">
        <f>SUM(C9:C14)</f>
        <v>77876</v>
      </c>
      <c r="I9">
        <f>SUM(D9:D14)</f>
        <v>66121</v>
      </c>
    </row>
    <row r="10" spans="1:9">
      <c r="A10" s="12">
        <v>39479</v>
      </c>
      <c r="B10">
        <v>1604</v>
      </c>
      <c r="C10">
        <v>13023</v>
      </c>
      <c r="D10">
        <v>11419</v>
      </c>
      <c r="F10" t="s">
        <v>217</v>
      </c>
      <c r="G10">
        <f>SUM(B15:B20)</f>
        <v>12112</v>
      </c>
      <c r="H10">
        <f>SUM(C15:C20)</f>
        <v>78179</v>
      </c>
      <c r="I10">
        <f>SUM(D15:D20)</f>
        <v>66067</v>
      </c>
    </row>
    <row r="11" spans="1:9">
      <c r="A11" s="12">
        <v>39508</v>
      </c>
      <c r="B11">
        <v>2539</v>
      </c>
      <c r="C11">
        <v>12641</v>
      </c>
      <c r="D11">
        <v>10102</v>
      </c>
      <c r="F11" t="s">
        <v>218</v>
      </c>
      <c r="G11">
        <f>SUM(B21:B26)</f>
        <v>8659</v>
      </c>
      <c r="H11">
        <f>SUM(C21:C26)</f>
        <v>72470</v>
      </c>
      <c r="I11">
        <f>SUM(D21:D26)</f>
        <v>63811</v>
      </c>
    </row>
    <row r="12" spans="1:9">
      <c r="A12" s="12">
        <v>39539</v>
      </c>
      <c r="B12">
        <v>1468</v>
      </c>
      <c r="C12">
        <v>12550</v>
      </c>
      <c r="D12">
        <v>11082</v>
      </c>
      <c r="F12" t="s">
        <v>219</v>
      </c>
      <c r="G12">
        <f>SUM(B27:B32)</f>
        <v>9556</v>
      </c>
      <c r="H12">
        <f>SUM(C27:C32)</f>
        <v>72099</v>
      </c>
      <c r="I12">
        <f>SUM(D27:D32)</f>
        <v>62543</v>
      </c>
    </row>
    <row r="13" spans="1:9">
      <c r="A13" s="12">
        <v>39569</v>
      </c>
      <c r="B13">
        <v>2658</v>
      </c>
      <c r="C13">
        <v>13336</v>
      </c>
      <c r="D13">
        <v>10678</v>
      </c>
      <c r="F13" t="s">
        <v>220</v>
      </c>
      <c r="G13">
        <f>SUM(B33:B38)</f>
        <v>11098</v>
      </c>
      <c r="H13">
        <f>SUM(C33:C38)</f>
        <v>78096</v>
      </c>
      <c r="I13">
        <f>SUM(D33:D38)</f>
        <v>66998</v>
      </c>
    </row>
    <row r="14" spans="1:9">
      <c r="A14" s="12">
        <v>39600</v>
      </c>
      <c r="B14">
        <v>1633</v>
      </c>
      <c r="C14">
        <v>13094</v>
      </c>
      <c r="D14">
        <v>11461</v>
      </c>
      <c r="F14" t="s">
        <v>221</v>
      </c>
      <c r="G14">
        <f>SUM(B39:B44)</f>
        <v>9226</v>
      </c>
      <c r="H14">
        <f>SUM(C39:C44)</f>
        <v>79338</v>
      </c>
      <c r="I14">
        <f>SUM(D39:D44)</f>
        <v>70112</v>
      </c>
    </row>
    <row r="15" spans="1:9">
      <c r="A15" s="12">
        <v>39630</v>
      </c>
      <c r="B15">
        <v>1874</v>
      </c>
      <c r="C15">
        <v>12803</v>
      </c>
      <c r="D15">
        <v>10929</v>
      </c>
      <c r="F15" t="s">
        <v>222</v>
      </c>
      <c r="G15">
        <f>SUM(B45:B50)</f>
        <v>11517</v>
      </c>
      <c r="H15">
        <f>SUM(C45:C50)</f>
        <v>84827</v>
      </c>
      <c r="I15">
        <f>SUM(D45:D50)</f>
        <v>73310</v>
      </c>
    </row>
    <row r="16" spans="1:9">
      <c r="A16" s="12">
        <v>39661</v>
      </c>
      <c r="B16">
        <v>1499</v>
      </c>
      <c r="C16">
        <v>12060</v>
      </c>
      <c r="D16">
        <v>10561</v>
      </c>
      <c r="F16" t="s">
        <v>223</v>
      </c>
      <c r="G16">
        <f>SUM(B51:B56)</f>
        <v>15810</v>
      </c>
      <c r="H16">
        <f>SUM(C51:C56)</f>
        <v>90214</v>
      </c>
      <c r="I16">
        <f>SUM(D51:D56)</f>
        <v>74404</v>
      </c>
    </row>
    <row r="17" spans="1:9">
      <c r="A17" s="12">
        <v>39692</v>
      </c>
      <c r="B17">
        <v>2421</v>
      </c>
      <c r="C17">
        <v>13207</v>
      </c>
      <c r="D17">
        <v>10786</v>
      </c>
      <c r="F17" t="s">
        <v>224</v>
      </c>
      <c r="G17">
        <f>SUM(B57:B62)</f>
        <v>16143</v>
      </c>
      <c r="H17">
        <f>SUM(C57:C62)</f>
        <v>93624</v>
      </c>
      <c r="I17">
        <f>SUM(D57:D62)</f>
        <v>77481</v>
      </c>
    </row>
    <row r="18" spans="1:9">
      <c r="A18" s="12">
        <v>39722</v>
      </c>
      <c r="B18">
        <v>1537</v>
      </c>
      <c r="C18">
        <v>13057</v>
      </c>
      <c r="D18">
        <v>11520</v>
      </c>
      <c r="F18" t="s">
        <v>225</v>
      </c>
      <c r="G18">
        <f>SUM(B63:B68)</f>
        <v>14471</v>
      </c>
      <c r="H18">
        <f>SUM(C63:C68)</f>
        <v>95827</v>
      </c>
      <c r="I18">
        <f>SUM(D63:D68)</f>
        <v>81356</v>
      </c>
    </row>
    <row r="19" spans="1:9">
      <c r="A19" s="12">
        <v>39753</v>
      </c>
      <c r="B19">
        <v>2027</v>
      </c>
      <c r="C19">
        <v>13154</v>
      </c>
      <c r="D19">
        <v>11127</v>
      </c>
      <c r="F19" t="s">
        <v>226</v>
      </c>
      <c r="G19">
        <f>SUM(B69:B74)</f>
        <v>14992</v>
      </c>
      <c r="H19">
        <f>SUM(C69:C74)</f>
        <v>98352</v>
      </c>
      <c r="I19">
        <f>SUM(D69:D74)</f>
        <v>83360</v>
      </c>
    </row>
    <row r="20" spans="1:9">
      <c r="A20" s="12">
        <v>39783</v>
      </c>
      <c r="B20">
        <v>2754</v>
      </c>
      <c r="C20">
        <v>13898</v>
      </c>
      <c r="D20">
        <v>11144</v>
      </c>
      <c r="F20" t="s">
        <v>227</v>
      </c>
      <c r="G20">
        <f>SUM(B75:B80)</f>
        <v>15472</v>
      </c>
      <c r="H20">
        <f>SUM(C75:C80)</f>
        <v>103424</v>
      </c>
      <c r="I20">
        <f>SUM(D75:D80)</f>
        <v>87952</v>
      </c>
    </row>
    <row r="21" spans="1:9">
      <c r="A21" s="12">
        <v>39814</v>
      </c>
      <c r="B21">
        <v>1449</v>
      </c>
      <c r="C21">
        <v>12518</v>
      </c>
      <c r="D21">
        <v>11069</v>
      </c>
      <c r="F21" t="s">
        <v>228</v>
      </c>
      <c r="G21">
        <f>SUM(B81:B86)</f>
        <v>12019</v>
      </c>
      <c r="H21">
        <f>SUM(C81:C86)</f>
        <v>104677</v>
      </c>
      <c r="I21">
        <f>SUM(D81:D86)</f>
        <v>92658</v>
      </c>
    </row>
    <row r="22" spans="1:9">
      <c r="A22" s="12">
        <v>39845</v>
      </c>
      <c r="B22">
        <v>1687</v>
      </c>
      <c r="C22">
        <v>12451</v>
      </c>
      <c r="D22">
        <v>10764</v>
      </c>
      <c r="F22" t="s">
        <v>229</v>
      </c>
      <c r="G22">
        <f>SUM(B87:B92)</f>
        <v>13557</v>
      </c>
      <c r="H22">
        <f>SUM(C87:C92)</f>
        <v>110861</v>
      </c>
      <c r="I22">
        <f>SUM(D87:D92)</f>
        <v>97304</v>
      </c>
    </row>
    <row r="23" spans="1:9">
      <c r="A23" s="12">
        <v>39873</v>
      </c>
      <c r="B23">
        <v>1239</v>
      </c>
      <c r="C23">
        <v>12128</v>
      </c>
      <c r="D23">
        <v>10889</v>
      </c>
      <c r="F23" t="s">
        <v>230</v>
      </c>
      <c r="G23">
        <f>SUM(B93:B98)</f>
        <v>11097</v>
      </c>
      <c r="H23">
        <f>SUM(C93:C98)</f>
        <v>113585</v>
      </c>
      <c r="I23">
        <f>SUM(D93:D98)</f>
        <v>102488</v>
      </c>
    </row>
    <row r="24" spans="1:9">
      <c r="A24" s="12">
        <v>39904</v>
      </c>
      <c r="B24">
        <v>1131</v>
      </c>
      <c r="C24">
        <v>11702</v>
      </c>
      <c r="D24">
        <v>10571</v>
      </c>
      <c r="F24" t="s">
        <v>231</v>
      </c>
      <c r="G24">
        <f>SUM(B99:B104)</f>
        <v>8719</v>
      </c>
      <c r="H24">
        <f>SUM(C99:C104)</f>
        <v>116738</v>
      </c>
      <c r="I24">
        <f>SUM(D99:D104)</f>
        <v>108019</v>
      </c>
    </row>
    <row r="25" spans="1:9">
      <c r="A25" s="12">
        <v>39934</v>
      </c>
      <c r="B25">
        <v>1080</v>
      </c>
      <c r="C25">
        <v>11366</v>
      </c>
      <c r="D25">
        <v>10286</v>
      </c>
      <c r="F25" t="s">
        <v>232</v>
      </c>
      <c r="G25">
        <f>SUM(B105:B110)</f>
        <v>11873</v>
      </c>
      <c r="H25">
        <f>SUM(C105:C110)</f>
        <v>117689</v>
      </c>
      <c r="I25">
        <f>SUM(D105:D110)</f>
        <v>105816</v>
      </c>
    </row>
    <row r="26" spans="1:9">
      <c r="A26" s="12">
        <v>39965</v>
      </c>
      <c r="B26">
        <v>2073</v>
      </c>
      <c r="C26">
        <v>12305</v>
      </c>
      <c r="D26">
        <v>10232</v>
      </c>
      <c r="F26" t="s">
        <v>233</v>
      </c>
      <c r="G26">
        <f>SUM(B111:B116)</f>
        <v>8803</v>
      </c>
      <c r="H26">
        <f>SUM(C111:C116)</f>
        <v>116391</v>
      </c>
      <c r="I26">
        <f>SUM(D111:D116)</f>
        <v>107588</v>
      </c>
    </row>
    <row r="27" spans="1:9">
      <c r="A27" s="12">
        <v>39995</v>
      </c>
      <c r="B27">
        <v>2034</v>
      </c>
      <c r="C27">
        <v>12420</v>
      </c>
      <c r="D27">
        <v>10386</v>
      </c>
      <c r="F27" t="s">
        <v>234</v>
      </c>
      <c r="G27">
        <f>SUM(B117:B122)</f>
        <v>11766</v>
      </c>
      <c r="H27">
        <f>SUM(C117:C122)</f>
        <v>120909</v>
      </c>
      <c r="I27">
        <f>SUM(D117:D122)</f>
        <v>109143</v>
      </c>
    </row>
    <row r="28" spans="1:9">
      <c r="A28" s="12">
        <v>40026</v>
      </c>
      <c r="B28">
        <v>957</v>
      </c>
      <c r="C28">
        <v>11502</v>
      </c>
      <c r="D28">
        <v>10545</v>
      </c>
      <c r="F28" t="s">
        <v>235</v>
      </c>
      <c r="G28">
        <f>SUM(B123:B128)</f>
        <v>12845</v>
      </c>
      <c r="H28">
        <f>SUM(C123:C128)</f>
        <v>121747</v>
      </c>
      <c r="I28">
        <f>SUM(D123:D128)</f>
        <v>108902</v>
      </c>
    </row>
    <row r="29" spans="1:9">
      <c r="A29" s="12">
        <v>40057</v>
      </c>
      <c r="B29">
        <v>1425</v>
      </c>
      <c r="C29">
        <v>11836</v>
      </c>
      <c r="D29">
        <v>10411</v>
      </c>
      <c r="F29" t="s">
        <v>236</v>
      </c>
      <c r="G29">
        <f>SUM(B129:B134)</f>
        <v>11286</v>
      </c>
      <c r="H29">
        <f>SUM(C129:C134)</f>
        <v>126019</v>
      </c>
      <c r="I29">
        <f>SUM(D129:D134)</f>
        <v>114733</v>
      </c>
    </row>
    <row r="30" spans="1:9">
      <c r="A30" s="12">
        <v>40087</v>
      </c>
      <c r="B30">
        <v>2132</v>
      </c>
      <c r="C30">
        <v>12350</v>
      </c>
      <c r="D30">
        <v>10218</v>
      </c>
      <c r="F30" t="s">
        <v>237</v>
      </c>
      <c r="G30">
        <f>SUM(B135:B140)</f>
        <v>13223</v>
      </c>
      <c r="H30">
        <f>SUM(C135:C140)</f>
        <v>130287</v>
      </c>
      <c r="I30">
        <f>SUM(D135:D140)</f>
        <v>117064</v>
      </c>
    </row>
    <row r="31" spans="1:9">
      <c r="A31" s="12">
        <v>40118</v>
      </c>
      <c r="B31">
        <v>1249</v>
      </c>
      <c r="C31">
        <v>11867</v>
      </c>
      <c r="D31">
        <v>10618</v>
      </c>
      <c r="F31" t="s">
        <v>238</v>
      </c>
      <c r="G31">
        <f>SUM(B141:B146)</f>
        <v>11844</v>
      </c>
      <c r="H31">
        <f>SUM(C141:C146)</f>
        <v>130524</v>
      </c>
      <c r="I31">
        <f>SUM(D141:D146)</f>
        <v>118680</v>
      </c>
    </row>
    <row r="32" spans="1:9">
      <c r="A32" s="12">
        <v>40148</v>
      </c>
      <c r="B32">
        <v>1759</v>
      </c>
      <c r="C32">
        <v>12124</v>
      </c>
      <c r="D32">
        <v>10365</v>
      </c>
      <c r="F32" t="s">
        <v>239</v>
      </c>
      <c r="G32">
        <f>SUM(B147:B152)</f>
        <v>13442</v>
      </c>
      <c r="H32">
        <f>SUM(C147:C152)</f>
        <v>133506</v>
      </c>
      <c r="I32">
        <f>SUM(D147:D152)</f>
        <v>120064</v>
      </c>
    </row>
    <row r="33" spans="1:42">
      <c r="A33" s="12">
        <v>40179</v>
      </c>
      <c r="B33">
        <v>1517</v>
      </c>
      <c r="C33">
        <v>12420</v>
      </c>
      <c r="D33">
        <v>10903</v>
      </c>
      <c r="F33" t="s">
        <v>240</v>
      </c>
      <c r="G33">
        <f>SUM(B153:B158)</f>
        <v>5071</v>
      </c>
      <c r="H33">
        <f>SUM(C153:C158)</f>
        <v>107101</v>
      </c>
      <c r="I33">
        <f>SUM(D153:D158)</f>
        <v>102030</v>
      </c>
    </row>
    <row r="34" spans="1:42">
      <c r="A34" s="12">
        <v>40210</v>
      </c>
      <c r="B34">
        <v>1800</v>
      </c>
      <c r="C34">
        <v>12950</v>
      </c>
      <c r="D34">
        <v>11150</v>
      </c>
      <c r="F34" t="s">
        <v>241</v>
      </c>
      <c r="G34">
        <f>SUM(B159:B164)</f>
        <v>10230</v>
      </c>
      <c r="H34">
        <f>SUM(C159:C164)</f>
        <v>107742</v>
      </c>
      <c r="I34">
        <f>SUM(D159:D164)</f>
        <v>97512</v>
      </c>
    </row>
    <row r="35" spans="1:42">
      <c r="A35" s="12">
        <v>40238</v>
      </c>
      <c r="B35">
        <v>2158</v>
      </c>
      <c r="C35">
        <v>12923</v>
      </c>
      <c r="D35">
        <v>10765</v>
      </c>
      <c r="F35" t="s">
        <v>242</v>
      </c>
      <c r="G35">
        <f>SUM(B165:B170)</f>
        <v>13446</v>
      </c>
      <c r="H35">
        <f>SUM(C165:C170)</f>
        <v>117960</v>
      </c>
      <c r="I35">
        <f>SUM(D165:D170)</f>
        <v>104514</v>
      </c>
    </row>
    <row r="36" spans="1:42">
      <c r="A36" s="12">
        <v>40269</v>
      </c>
      <c r="B36">
        <v>1892</v>
      </c>
      <c r="C36">
        <v>12911</v>
      </c>
      <c r="D36">
        <v>11019</v>
      </c>
      <c r="F36" t="s">
        <v>243</v>
      </c>
      <c r="G36">
        <f>SUM(B171:B176)</f>
        <v>22084</v>
      </c>
      <c r="H36">
        <f>SUM(C171:C176)</f>
        <v>138632</v>
      </c>
      <c r="I36">
        <f>SUM(D171:D176)</f>
        <v>116548</v>
      </c>
    </row>
    <row r="37" spans="1:42">
      <c r="A37" s="12">
        <v>40299</v>
      </c>
      <c r="B37">
        <v>2157</v>
      </c>
      <c r="C37">
        <v>13766</v>
      </c>
      <c r="D37">
        <v>11609</v>
      </c>
      <c r="F37" t="s">
        <v>244</v>
      </c>
      <c r="G37">
        <f>SUM(B177:B182)</f>
        <v>30045</v>
      </c>
      <c r="H37">
        <f>SUM(C177:C182)</f>
        <v>160512</v>
      </c>
      <c r="I37">
        <f>SUM(D177:D182)</f>
        <v>130467</v>
      </c>
    </row>
    <row r="38" spans="1:42">
      <c r="A38" s="12">
        <v>40330</v>
      </c>
      <c r="B38">
        <v>1574</v>
      </c>
      <c r="C38">
        <v>13126</v>
      </c>
      <c r="D38">
        <v>11552</v>
      </c>
      <c r="F38" t="s">
        <v>245</v>
      </c>
      <c r="G38">
        <f>SUM(B183:B188)</f>
        <v>22826</v>
      </c>
      <c r="H38">
        <f>SUM(C183:C188)</f>
        <v>166402</v>
      </c>
      <c r="I38">
        <f>SUM(D183:D188)</f>
        <v>143576</v>
      </c>
    </row>
    <row r="39" spans="1:42">
      <c r="A39" s="12">
        <v>40360</v>
      </c>
      <c r="B39">
        <v>1429</v>
      </c>
      <c r="C39">
        <v>12778</v>
      </c>
      <c r="D39">
        <v>11349</v>
      </c>
    </row>
    <row r="40" spans="1:42">
      <c r="A40" s="12">
        <v>40391</v>
      </c>
      <c r="B40">
        <v>1880</v>
      </c>
      <c r="C40">
        <v>13654</v>
      </c>
      <c r="D40">
        <v>11774</v>
      </c>
    </row>
    <row r="41" spans="1:42">
      <c r="A41" s="12">
        <v>40422</v>
      </c>
      <c r="B41">
        <v>2126</v>
      </c>
      <c r="C41">
        <v>13713</v>
      </c>
      <c r="D41">
        <v>11587</v>
      </c>
    </row>
    <row r="42" spans="1:42">
      <c r="A42" s="12">
        <v>40452</v>
      </c>
      <c r="B42">
        <v>1352</v>
      </c>
      <c r="C42">
        <v>12850</v>
      </c>
      <c r="D42">
        <v>11498</v>
      </c>
      <c r="H42" t="s">
        <v>213</v>
      </c>
      <c r="I42" t="s">
        <v>214</v>
      </c>
      <c r="J42" t="s">
        <v>215</v>
      </c>
      <c r="M42" t="s">
        <v>216</v>
      </c>
      <c r="N42" t="s">
        <v>217</v>
      </c>
      <c r="O42" t="s">
        <v>218</v>
      </c>
      <c r="P42" t="s">
        <v>219</v>
      </c>
      <c r="Q42" t="s">
        <v>220</v>
      </c>
      <c r="R42" t="s">
        <v>221</v>
      </c>
      <c r="S42" t="s">
        <v>222</v>
      </c>
      <c r="T42" t="s">
        <v>223</v>
      </c>
      <c r="U42" t="s">
        <v>224</v>
      </c>
      <c r="V42" t="s">
        <v>225</v>
      </c>
      <c r="W42" t="s">
        <v>226</v>
      </c>
      <c r="X42" t="s">
        <v>227</v>
      </c>
      <c r="Y42" t="s">
        <v>228</v>
      </c>
      <c r="Z42" t="s">
        <v>229</v>
      </c>
      <c r="AA42" t="s">
        <v>230</v>
      </c>
      <c r="AB42" t="s">
        <v>231</v>
      </c>
      <c r="AC42" t="s">
        <v>232</v>
      </c>
      <c r="AD42" t="s">
        <v>233</v>
      </c>
      <c r="AE42" t="s">
        <v>234</v>
      </c>
      <c r="AF42" t="s">
        <v>235</v>
      </c>
      <c r="AG42" t="s">
        <v>236</v>
      </c>
      <c r="AH42" t="s">
        <v>237</v>
      </c>
      <c r="AI42" t="s">
        <v>238</v>
      </c>
      <c r="AJ42" t="s">
        <v>239</v>
      </c>
      <c r="AK42" t="s">
        <v>240</v>
      </c>
      <c r="AL42" t="s">
        <v>241</v>
      </c>
      <c r="AM42" t="s">
        <v>242</v>
      </c>
      <c r="AN42" t="s">
        <v>243</v>
      </c>
      <c r="AO42" t="s">
        <v>244</v>
      </c>
      <c r="AP42" t="s">
        <v>245</v>
      </c>
    </row>
    <row r="43" spans="1:42">
      <c r="A43" s="12">
        <v>40483</v>
      </c>
      <c r="B43">
        <v>1443</v>
      </c>
      <c r="C43">
        <v>13400</v>
      </c>
      <c r="D43">
        <v>11957</v>
      </c>
      <c r="G43" t="s">
        <v>216</v>
      </c>
      <c r="H43">
        <v>11755</v>
      </c>
      <c r="I43">
        <v>77876</v>
      </c>
      <c r="J43">
        <v>66121</v>
      </c>
      <c r="L43" t="s">
        <v>213</v>
      </c>
      <c r="M43">
        <v>11755</v>
      </c>
      <c r="N43">
        <v>12112</v>
      </c>
      <c r="O43">
        <v>8659</v>
      </c>
      <c r="P43">
        <v>9556</v>
      </c>
      <c r="Q43">
        <v>11098</v>
      </c>
      <c r="R43">
        <v>9226</v>
      </c>
      <c r="S43">
        <v>11517</v>
      </c>
      <c r="T43">
        <v>15810</v>
      </c>
      <c r="U43">
        <v>16143</v>
      </c>
      <c r="V43">
        <v>14471</v>
      </c>
      <c r="W43">
        <v>14992</v>
      </c>
      <c r="X43">
        <v>15472</v>
      </c>
      <c r="Y43">
        <v>12019</v>
      </c>
      <c r="Z43">
        <v>13557</v>
      </c>
      <c r="AA43">
        <v>11097</v>
      </c>
      <c r="AB43">
        <v>8719</v>
      </c>
      <c r="AC43">
        <v>11873</v>
      </c>
      <c r="AD43">
        <v>8803</v>
      </c>
      <c r="AE43">
        <v>11766</v>
      </c>
      <c r="AF43">
        <v>12845</v>
      </c>
      <c r="AG43">
        <v>11286</v>
      </c>
      <c r="AH43">
        <v>13223</v>
      </c>
      <c r="AI43">
        <v>11844</v>
      </c>
      <c r="AJ43">
        <v>13442</v>
      </c>
      <c r="AK43">
        <v>5071</v>
      </c>
      <c r="AL43">
        <v>10230</v>
      </c>
      <c r="AM43">
        <v>13446</v>
      </c>
      <c r="AN43">
        <v>22084</v>
      </c>
      <c r="AO43">
        <v>30045</v>
      </c>
      <c r="AP43">
        <v>22826</v>
      </c>
    </row>
    <row r="44" spans="1:42">
      <c r="A44" s="12">
        <v>40513</v>
      </c>
      <c r="B44">
        <v>996</v>
      </c>
      <c r="C44">
        <v>12943</v>
      </c>
      <c r="D44">
        <v>11947</v>
      </c>
      <c r="G44" t="s">
        <v>217</v>
      </c>
      <c r="H44">
        <v>12112</v>
      </c>
      <c r="I44">
        <v>78179</v>
      </c>
      <c r="J44">
        <v>66067</v>
      </c>
      <c r="L44" t="s">
        <v>214</v>
      </c>
      <c r="M44">
        <v>77876</v>
      </c>
      <c r="N44">
        <v>78179</v>
      </c>
      <c r="O44">
        <v>72470</v>
      </c>
      <c r="P44">
        <v>72099</v>
      </c>
      <c r="Q44">
        <v>78096</v>
      </c>
      <c r="R44">
        <v>79338</v>
      </c>
      <c r="S44">
        <v>84827</v>
      </c>
      <c r="T44">
        <v>90214</v>
      </c>
      <c r="U44">
        <v>93624</v>
      </c>
      <c r="V44">
        <v>95827</v>
      </c>
      <c r="W44">
        <v>98352</v>
      </c>
      <c r="X44">
        <v>103424</v>
      </c>
      <c r="Y44">
        <v>104677</v>
      </c>
      <c r="Z44">
        <v>110861</v>
      </c>
      <c r="AA44">
        <v>113585</v>
      </c>
      <c r="AB44">
        <v>116738</v>
      </c>
      <c r="AC44">
        <v>117689</v>
      </c>
      <c r="AD44">
        <v>116391</v>
      </c>
      <c r="AE44">
        <v>120909</v>
      </c>
      <c r="AF44">
        <v>121747</v>
      </c>
      <c r="AG44">
        <v>126019</v>
      </c>
      <c r="AH44">
        <v>130287</v>
      </c>
      <c r="AI44">
        <v>130524</v>
      </c>
      <c r="AJ44">
        <v>133506</v>
      </c>
      <c r="AK44">
        <v>107101</v>
      </c>
      <c r="AL44">
        <v>107742</v>
      </c>
      <c r="AM44">
        <v>117960</v>
      </c>
      <c r="AN44">
        <v>138632</v>
      </c>
      <c r="AO44">
        <v>160512</v>
      </c>
      <c r="AP44">
        <v>166402</v>
      </c>
    </row>
    <row r="45" spans="1:42">
      <c r="A45" s="12">
        <v>40544</v>
      </c>
      <c r="B45">
        <v>2063</v>
      </c>
      <c r="C45">
        <v>13638</v>
      </c>
      <c r="D45">
        <v>11575</v>
      </c>
      <c r="G45" t="s">
        <v>218</v>
      </c>
      <c r="H45">
        <v>8659</v>
      </c>
      <c r="I45">
        <v>72470</v>
      </c>
      <c r="J45">
        <v>63811</v>
      </c>
      <c r="L45" t="s">
        <v>215</v>
      </c>
      <c r="M45">
        <v>66121</v>
      </c>
      <c r="N45">
        <v>66067</v>
      </c>
      <c r="O45">
        <v>63811</v>
      </c>
      <c r="P45">
        <v>62543</v>
      </c>
      <c r="Q45">
        <v>66998</v>
      </c>
      <c r="R45">
        <v>70112</v>
      </c>
      <c r="S45">
        <v>73310</v>
      </c>
      <c r="T45">
        <v>74404</v>
      </c>
      <c r="U45">
        <v>77481</v>
      </c>
      <c r="V45">
        <v>81356</v>
      </c>
      <c r="W45">
        <v>83360</v>
      </c>
      <c r="X45">
        <v>87952</v>
      </c>
      <c r="Y45">
        <v>92658</v>
      </c>
      <c r="Z45">
        <v>97304</v>
      </c>
      <c r="AA45">
        <v>102488</v>
      </c>
      <c r="AB45">
        <v>108019</v>
      </c>
      <c r="AC45">
        <v>105816</v>
      </c>
      <c r="AD45">
        <v>107588</v>
      </c>
      <c r="AE45">
        <v>109143</v>
      </c>
      <c r="AF45">
        <v>108902</v>
      </c>
      <c r="AG45">
        <v>114733</v>
      </c>
      <c r="AH45">
        <v>117064</v>
      </c>
      <c r="AI45">
        <v>118680</v>
      </c>
      <c r="AJ45">
        <v>120064</v>
      </c>
      <c r="AK45">
        <v>102030</v>
      </c>
      <c r="AL45">
        <v>97512</v>
      </c>
      <c r="AM45">
        <v>104514</v>
      </c>
      <c r="AN45">
        <v>116548</v>
      </c>
      <c r="AO45">
        <v>130467</v>
      </c>
      <c r="AP45">
        <v>143576</v>
      </c>
    </row>
    <row r="46" spans="1:42">
      <c r="A46" s="12">
        <v>40575</v>
      </c>
      <c r="B46">
        <v>1147</v>
      </c>
      <c r="C46">
        <v>14038</v>
      </c>
      <c r="D46">
        <v>12891</v>
      </c>
      <c r="G46" t="s">
        <v>219</v>
      </c>
      <c r="H46">
        <v>9556</v>
      </c>
      <c r="I46">
        <v>72099</v>
      </c>
      <c r="J46">
        <v>62543</v>
      </c>
    </row>
    <row r="47" spans="1:42">
      <c r="A47" s="12">
        <v>40603</v>
      </c>
      <c r="B47">
        <v>1348</v>
      </c>
      <c r="C47">
        <v>13637</v>
      </c>
      <c r="D47">
        <v>12289</v>
      </c>
      <c r="G47" t="s">
        <v>220</v>
      </c>
      <c r="H47">
        <v>11098</v>
      </c>
      <c r="I47">
        <v>78096</v>
      </c>
      <c r="J47">
        <v>66998</v>
      </c>
    </row>
    <row r="48" spans="1:42">
      <c r="A48" s="12">
        <v>40634</v>
      </c>
      <c r="B48">
        <v>1629</v>
      </c>
      <c r="C48">
        <v>14099</v>
      </c>
      <c r="D48">
        <v>12470</v>
      </c>
      <c r="G48" t="s">
        <v>221</v>
      </c>
      <c r="H48">
        <v>9226</v>
      </c>
      <c r="I48">
        <v>79338</v>
      </c>
      <c r="J48">
        <v>70112</v>
      </c>
      <c r="M48" t="s">
        <v>216</v>
      </c>
      <c r="N48" t="s">
        <v>217</v>
      </c>
      <c r="O48" t="s">
        <v>218</v>
      </c>
      <c r="P48" t="s">
        <v>219</v>
      </c>
      <c r="Q48" t="s">
        <v>220</v>
      </c>
      <c r="R48" t="s">
        <v>221</v>
      </c>
      <c r="S48" t="s">
        <v>222</v>
      </c>
      <c r="T48" t="s">
        <v>223</v>
      </c>
      <c r="U48" t="s">
        <v>224</v>
      </c>
      <c r="V48" t="s">
        <v>225</v>
      </c>
      <c r="W48" t="s">
        <v>226</v>
      </c>
      <c r="X48" t="s">
        <v>227</v>
      </c>
      <c r="Y48" t="s">
        <v>228</v>
      </c>
      <c r="Z48" t="s">
        <v>229</v>
      </c>
      <c r="AA48" t="s">
        <v>230</v>
      </c>
      <c r="AB48" t="s">
        <v>231</v>
      </c>
      <c r="AC48" t="s">
        <v>232</v>
      </c>
      <c r="AD48" t="s">
        <v>233</v>
      </c>
      <c r="AE48" t="s">
        <v>234</v>
      </c>
      <c r="AF48" t="s">
        <v>235</v>
      </c>
      <c r="AG48" t="s">
        <v>236</v>
      </c>
      <c r="AH48" t="s">
        <v>237</v>
      </c>
      <c r="AI48" t="s">
        <v>238</v>
      </c>
      <c r="AJ48" t="s">
        <v>239</v>
      </c>
      <c r="AK48" t="s">
        <v>240</v>
      </c>
      <c r="AL48" t="s">
        <v>241</v>
      </c>
      <c r="AM48" t="s">
        <v>242</v>
      </c>
      <c r="AN48" t="s">
        <v>243</v>
      </c>
      <c r="AO48" t="s">
        <v>244</v>
      </c>
      <c r="AP48" t="s">
        <v>245</v>
      </c>
    </row>
    <row r="49" spans="1:42">
      <c r="A49" s="12">
        <v>40664</v>
      </c>
      <c r="B49">
        <v>2464</v>
      </c>
      <c r="C49">
        <v>14731</v>
      </c>
      <c r="D49">
        <v>12267</v>
      </c>
      <c r="G49" t="s">
        <v>222</v>
      </c>
      <c r="H49">
        <v>11517</v>
      </c>
      <c r="I49">
        <v>84827</v>
      </c>
      <c r="J49">
        <v>73310</v>
      </c>
      <c r="L49" t="s">
        <v>246</v>
      </c>
      <c r="M49">
        <f>M43/1000</f>
        <v>11.755000000000001</v>
      </c>
      <c r="N49">
        <f t="shared" ref="N49:AP51" si="0">N43/1000</f>
        <v>12.112</v>
      </c>
      <c r="O49">
        <f t="shared" si="0"/>
        <v>8.6590000000000007</v>
      </c>
      <c r="P49">
        <f t="shared" si="0"/>
        <v>9.5559999999999992</v>
      </c>
      <c r="Q49">
        <f t="shared" si="0"/>
        <v>11.098000000000001</v>
      </c>
      <c r="R49">
        <f t="shared" si="0"/>
        <v>9.2260000000000009</v>
      </c>
      <c r="S49">
        <f t="shared" si="0"/>
        <v>11.516999999999999</v>
      </c>
      <c r="T49">
        <f t="shared" si="0"/>
        <v>15.81</v>
      </c>
      <c r="U49">
        <f t="shared" si="0"/>
        <v>16.143000000000001</v>
      </c>
      <c r="V49">
        <f t="shared" si="0"/>
        <v>14.471</v>
      </c>
      <c r="W49">
        <f t="shared" si="0"/>
        <v>14.992000000000001</v>
      </c>
      <c r="X49">
        <f t="shared" si="0"/>
        <v>15.472</v>
      </c>
      <c r="Y49">
        <f t="shared" si="0"/>
        <v>12.019</v>
      </c>
      <c r="Z49">
        <f t="shared" si="0"/>
        <v>13.557</v>
      </c>
      <c r="AA49">
        <f t="shared" si="0"/>
        <v>11.097</v>
      </c>
      <c r="AB49">
        <f t="shared" si="0"/>
        <v>8.7189999999999994</v>
      </c>
      <c r="AC49">
        <f t="shared" si="0"/>
        <v>11.872999999999999</v>
      </c>
      <c r="AD49">
        <f t="shared" si="0"/>
        <v>8.8030000000000008</v>
      </c>
      <c r="AE49">
        <f t="shared" si="0"/>
        <v>11.766</v>
      </c>
      <c r="AF49">
        <f t="shared" si="0"/>
        <v>12.845000000000001</v>
      </c>
      <c r="AG49">
        <f t="shared" si="0"/>
        <v>11.286</v>
      </c>
      <c r="AH49">
        <f t="shared" si="0"/>
        <v>13.223000000000001</v>
      </c>
      <c r="AI49">
        <f t="shared" si="0"/>
        <v>11.843999999999999</v>
      </c>
      <c r="AJ49">
        <f t="shared" si="0"/>
        <v>13.442</v>
      </c>
      <c r="AK49">
        <f t="shared" si="0"/>
        <v>5.0709999999999997</v>
      </c>
      <c r="AL49">
        <f t="shared" si="0"/>
        <v>10.23</v>
      </c>
      <c r="AM49">
        <f t="shared" si="0"/>
        <v>13.446</v>
      </c>
      <c r="AN49">
        <f t="shared" si="0"/>
        <v>22.084</v>
      </c>
      <c r="AO49">
        <f t="shared" si="0"/>
        <v>30.045000000000002</v>
      </c>
      <c r="AP49">
        <f t="shared" si="0"/>
        <v>22.826000000000001</v>
      </c>
    </row>
    <row r="50" spans="1:42">
      <c r="A50" s="12">
        <v>40695</v>
      </c>
      <c r="B50">
        <v>2866</v>
      </c>
      <c r="C50">
        <v>14684</v>
      </c>
      <c r="D50">
        <v>11818</v>
      </c>
      <c r="G50" t="s">
        <v>223</v>
      </c>
      <c r="H50">
        <v>15810</v>
      </c>
      <c r="I50">
        <v>90214</v>
      </c>
      <c r="J50">
        <v>74404</v>
      </c>
      <c r="L50" t="s">
        <v>636</v>
      </c>
      <c r="M50">
        <f t="shared" ref="M50:AB51" si="1">M44/1000</f>
        <v>77.876000000000005</v>
      </c>
      <c r="N50">
        <f t="shared" si="1"/>
        <v>78.179000000000002</v>
      </c>
      <c r="O50">
        <f t="shared" si="1"/>
        <v>72.47</v>
      </c>
      <c r="P50">
        <f t="shared" si="1"/>
        <v>72.099000000000004</v>
      </c>
      <c r="Q50">
        <f t="shared" si="1"/>
        <v>78.096000000000004</v>
      </c>
      <c r="R50">
        <f t="shared" si="1"/>
        <v>79.337999999999994</v>
      </c>
      <c r="S50">
        <f t="shared" si="1"/>
        <v>84.826999999999998</v>
      </c>
      <c r="T50">
        <f t="shared" si="1"/>
        <v>90.213999999999999</v>
      </c>
      <c r="U50">
        <f t="shared" si="1"/>
        <v>93.623999999999995</v>
      </c>
      <c r="V50">
        <f t="shared" si="1"/>
        <v>95.826999999999998</v>
      </c>
      <c r="W50">
        <f t="shared" si="1"/>
        <v>98.352000000000004</v>
      </c>
      <c r="X50">
        <f t="shared" si="1"/>
        <v>103.42400000000001</v>
      </c>
      <c r="Y50">
        <f t="shared" si="1"/>
        <v>104.67700000000001</v>
      </c>
      <c r="Z50">
        <f t="shared" si="1"/>
        <v>110.861</v>
      </c>
      <c r="AA50">
        <f t="shared" si="1"/>
        <v>113.58499999999999</v>
      </c>
      <c r="AB50">
        <f t="shared" si="1"/>
        <v>116.738</v>
      </c>
      <c r="AC50">
        <f t="shared" si="0"/>
        <v>117.68899999999999</v>
      </c>
      <c r="AD50">
        <f t="shared" si="0"/>
        <v>116.39100000000001</v>
      </c>
      <c r="AE50">
        <f t="shared" si="0"/>
        <v>120.90900000000001</v>
      </c>
      <c r="AF50">
        <f t="shared" si="0"/>
        <v>121.747</v>
      </c>
      <c r="AG50">
        <f t="shared" si="0"/>
        <v>126.01900000000001</v>
      </c>
      <c r="AH50">
        <f t="shared" si="0"/>
        <v>130.28700000000001</v>
      </c>
      <c r="AI50">
        <f t="shared" si="0"/>
        <v>130.524</v>
      </c>
      <c r="AJ50">
        <f t="shared" si="0"/>
        <v>133.506</v>
      </c>
      <c r="AK50">
        <f t="shared" si="0"/>
        <v>107.101</v>
      </c>
      <c r="AL50">
        <f t="shared" si="0"/>
        <v>107.742</v>
      </c>
      <c r="AM50">
        <f t="shared" si="0"/>
        <v>117.96</v>
      </c>
      <c r="AN50">
        <f t="shared" si="0"/>
        <v>138.63200000000001</v>
      </c>
      <c r="AO50">
        <f t="shared" si="0"/>
        <v>160.512</v>
      </c>
      <c r="AP50">
        <f t="shared" si="0"/>
        <v>166.40199999999999</v>
      </c>
    </row>
    <row r="51" spans="1:42">
      <c r="A51" s="12">
        <v>40725</v>
      </c>
      <c r="B51">
        <v>2490</v>
      </c>
      <c r="C51">
        <v>14595</v>
      </c>
      <c r="D51">
        <v>12105</v>
      </c>
      <c r="G51" t="s">
        <v>224</v>
      </c>
      <c r="H51">
        <v>16143</v>
      </c>
      <c r="I51">
        <v>93624</v>
      </c>
      <c r="J51">
        <v>77481</v>
      </c>
      <c r="L51" t="s">
        <v>637</v>
      </c>
      <c r="M51">
        <f t="shared" si="1"/>
        <v>66.120999999999995</v>
      </c>
      <c r="N51">
        <f t="shared" si="0"/>
        <v>66.066999999999993</v>
      </c>
      <c r="O51">
        <f t="shared" si="0"/>
        <v>63.811</v>
      </c>
      <c r="P51">
        <f t="shared" si="0"/>
        <v>62.542999999999999</v>
      </c>
      <c r="Q51">
        <f t="shared" si="0"/>
        <v>66.998000000000005</v>
      </c>
      <c r="R51">
        <f t="shared" si="0"/>
        <v>70.111999999999995</v>
      </c>
      <c r="S51">
        <f t="shared" si="0"/>
        <v>73.31</v>
      </c>
      <c r="T51">
        <f t="shared" si="0"/>
        <v>74.403999999999996</v>
      </c>
      <c r="U51">
        <f t="shared" si="0"/>
        <v>77.480999999999995</v>
      </c>
      <c r="V51">
        <f t="shared" si="0"/>
        <v>81.355999999999995</v>
      </c>
      <c r="W51">
        <f t="shared" si="0"/>
        <v>83.36</v>
      </c>
      <c r="X51">
        <f t="shared" si="0"/>
        <v>87.951999999999998</v>
      </c>
      <c r="Y51">
        <f t="shared" si="0"/>
        <v>92.658000000000001</v>
      </c>
      <c r="Z51">
        <f t="shared" si="0"/>
        <v>97.304000000000002</v>
      </c>
      <c r="AA51">
        <f t="shared" si="0"/>
        <v>102.488</v>
      </c>
      <c r="AB51">
        <f t="shared" si="0"/>
        <v>108.01900000000001</v>
      </c>
      <c r="AC51">
        <f t="shared" si="0"/>
        <v>105.816</v>
      </c>
      <c r="AD51">
        <f t="shared" si="0"/>
        <v>107.58799999999999</v>
      </c>
      <c r="AE51">
        <f t="shared" si="0"/>
        <v>109.143</v>
      </c>
      <c r="AF51">
        <f t="shared" si="0"/>
        <v>108.902</v>
      </c>
      <c r="AG51">
        <f t="shared" si="0"/>
        <v>114.733</v>
      </c>
      <c r="AH51">
        <f t="shared" si="0"/>
        <v>117.06399999999999</v>
      </c>
      <c r="AI51">
        <f t="shared" si="0"/>
        <v>118.68</v>
      </c>
      <c r="AJ51">
        <f t="shared" si="0"/>
        <v>120.06399999999999</v>
      </c>
      <c r="AK51">
        <f t="shared" si="0"/>
        <v>102.03</v>
      </c>
      <c r="AL51">
        <f t="shared" si="0"/>
        <v>97.512</v>
      </c>
      <c r="AM51">
        <f t="shared" si="0"/>
        <v>104.514</v>
      </c>
      <c r="AN51">
        <f t="shared" si="0"/>
        <v>116.548</v>
      </c>
      <c r="AO51">
        <f t="shared" si="0"/>
        <v>130.46700000000001</v>
      </c>
      <c r="AP51">
        <f t="shared" si="0"/>
        <v>143.57599999999999</v>
      </c>
    </row>
    <row r="52" spans="1:42">
      <c r="A52" s="12">
        <v>40756</v>
      </c>
      <c r="B52">
        <v>2482</v>
      </c>
      <c r="C52">
        <v>15077</v>
      </c>
      <c r="D52">
        <v>12595</v>
      </c>
      <c r="G52" t="s">
        <v>225</v>
      </c>
      <c r="H52">
        <v>14471</v>
      </c>
      <c r="I52">
        <v>95827</v>
      </c>
      <c r="J52">
        <v>81356</v>
      </c>
    </row>
    <row r="53" spans="1:42">
      <c r="A53" s="12">
        <v>40787</v>
      </c>
      <c r="B53">
        <v>2884</v>
      </c>
      <c r="C53">
        <v>15155</v>
      </c>
      <c r="D53">
        <v>12271</v>
      </c>
      <c r="G53" t="s">
        <v>226</v>
      </c>
      <c r="H53">
        <v>14992</v>
      </c>
      <c r="I53">
        <v>98352</v>
      </c>
      <c r="J53">
        <v>83360</v>
      </c>
    </row>
    <row r="54" spans="1:42">
      <c r="A54" s="12">
        <v>40817</v>
      </c>
      <c r="B54">
        <v>2396</v>
      </c>
      <c r="C54">
        <v>14792</v>
      </c>
      <c r="D54">
        <v>12396</v>
      </c>
      <c r="G54" t="s">
        <v>227</v>
      </c>
      <c r="H54">
        <v>15472</v>
      </c>
      <c r="I54">
        <v>103424</v>
      </c>
      <c r="J54">
        <v>87952</v>
      </c>
    </row>
    <row r="55" spans="1:42">
      <c r="A55" s="12">
        <v>40848</v>
      </c>
      <c r="B55">
        <v>3002</v>
      </c>
      <c r="C55">
        <v>15525</v>
      </c>
      <c r="D55">
        <v>12523</v>
      </c>
      <c r="G55" t="s">
        <v>228</v>
      </c>
      <c r="H55">
        <v>12019</v>
      </c>
      <c r="I55">
        <v>104677</v>
      </c>
      <c r="J55">
        <v>92658</v>
      </c>
    </row>
    <row r="56" spans="1:42">
      <c r="A56" s="12">
        <v>40878</v>
      </c>
      <c r="B56">
        <v>2556</v>
      </c>
      <c r="C56">
        <v>15070</v>
      </c>
      <c r="D56">
        <v>12514</v>
      </c>
      <c r="G56" t="s">
        <v>229</v>
      </c>
      <c r="H56">
        <v>13557</v>
      </c>
      <c r="I56">
        <v>110861</v>
      </c>
      <c r="J56">
        <v>97304</v>
      </c>
    </row>
    <row r="57" spans="1:42">
      <c r="A57" s="12">
        <v>40909</v>
      </c>
      <c r="B57">
        <v>2806</v>
      </c>
      <c r="C57">
        <v>15583</v>
      </c>
      <c r="D57">
        <v>12777</v>
      </c>
      <c r="G57" t="s">
        <v>230</v>
      </c>
      <c r="H57">
        <v>11097</v>
      </c>
      <c r="I57">
        <v>113585</v>
      </c>
      <c r="J57">
        <v>102488</v>
      </c>
    </row>
    <row r="58" spans="1:42">
      <c r="A58" s="12">
        <v>40940</v>
      </c>
      <c r="B58">
        <v>3150</v>
      </c>
      <c r="C58">
        <v>15767</v>
      </c>
      <c r="D58">
        <v>12617</v>
      </c>
      <c r="G58" t="s">
        <v>231</v>
      </c>
      <c r="H58">
        <v>8719</v>
      </c>
      <c r="I58">
        <v>116738</v>
      </c>
      <c r="J58">
        <v>108019</v>
      </c>
    </row>
    <row r="59" spans="1:42">
      <c r="A59" s="12">
        <v>40969</v>
      </c>
      <c r="B59">
        <v>3063</v>
      </c>
      <c r="C59">
        <v>15569</v>
      </c>
      <c r="D59">
        <v>12506</v>
      </c>
      <c r="G59" t="s">
        <v>232</v>
      </c>
      <c r="H59">
        <v>11873</v>
      </c>
      <c r="I59">
        <v>117689</v>
      </c>
      <c r="J59">
        <v>105816</v>
      </c>
    </row>
    <row r="60" spans="1:42">
      <c r="A60" s="12">
        <v>41000</v>
      </c>
      <c r="B60">
        <v>2923</v>
      </c>
      <c r="C60">
        <v>15758</v>
      </c>
      <c r="D60">
        <v>12835</v>
      </c>
      <c r="G60" t="s">
        <v>233</v>
      </c>
      <c r="H60">
        <v>8803</v>
      </c>
      <c r="I60">
        <v>116391</v>
      </c>
      <c r="J60">
        <v>107588</v>
      </c>
    </row>
    <row r="61" spans="1:42">
      <c r="A61" s="12">
        <v>41030</v>
      </c>
      <c r="B61">
        <v>2836</v>
      </c>
      <c r="C61">
        <v>16216</v>
      </c>
      <c r="D61">
        <v>13380</v>
      </c>
      <c r="G61" t="s">
        <v>234</v>
      </c>
      <c r="H61">
        <v>11766</v>
      </c>
      <c r="I61">
        <v>120909</v>
      </c>
      <c r="J61">
        <v>109143</v>
      </c>
    </row>
    <row r="62" spans="1:42">
      <c r="A62" s="12">
        <v>41061</v>
      </c>
      <c r="B62">
        <v>1365</v>
      </c>
      <c r="C62">
        <v>14731</v>
      </c>
      <c r="D62">
        <v>13366</v>
      </c>
      <c r="G62" t="s">
        <v>235</v>
      </c>
      <c r="H62">
        <v>12845</v>
      </c>
      <c r="I62">
        <v>121747</v>
      </c>
      <c r="J62">
        <v>108902</v>
      </c>
    </row>
    <row r="63" spans="1:42">
      <c r="A63" s="12">
        <v>41091</v>
      </c>
      <c r="B63">
        <v>2201</v>
      </c>
      <c r="C63">
        <v>15706</v>
      </c>
      <c r="D63">
        <v>13505</v>
      </c>
      <c r="G63" t="s">
        <v>236</v>
      </c>
      <c r="H63">
        <v>11286</v>
      </c>
      <c r="I63">
        <v>126019</v>
      </c>
      <c r="J63">
        <v>114733</v>
      </c>
    </row>
    <row r="64" spans="1:42">
      <c r="A64" s="12">
        <v>41122</v>
      </c>
      <c r="B64">
        <v>2069</v>
      </c>
      <c r="C64">
        <v>15972</v>
      </c>
      <c r="D64">
        <v>13903</v>
      </c>
      <c r="G64" t="s">
        <v>237</v>
      </c>
      <c r="H64">
        <v>13223</v>
      </c>
      <c r="I64">
        <v>130287</v>
      </c>
      <c r="J64">
        <v>117064</v>
      </c>
    </row>
    <row r="65" spans="1:10">
      <c r="A65" s="12">
        <v>41153</v>
      </c>
      <c r="B65">
        <v>2313</v>
      </c>
      <c r="C65">
        <v>15847</v>
      </c>
      <c r="D65">
        <v>13534</v>
      </c>
      <c r="G65" t="s">
        <v>238</v>
      </c>
      <c r="H65">
        <v>11844</v>
      </c>
      <c r="I65">
        <v>130524</v>
      </c>
      <c r="J65">
        <v>118680</v>
      </c>
    </row>
    <row r="66" spans="1:10">
      <c r="A66" s="12">
        <v>41183</v>
      </c>
      <c r="B66">
        <v>3490</v>
      </c>
      <c r="C66">
        <v>16688</v>
      </c>
      <c r="D66">
        <v>13198</v>
      </c>
      <c r="G66" t="s">
        <v>239</v>
      </c>
      <c r="H66">
        <v>13442</v>
      </c>
      <c r="I66">
        <v>133506</v>
      </c>
      <c r="J66">
        <v>120064</v>
      </c>
    </row>
    <row r="67" spans="1:10">
      <c r="A67" s="12">
        <v>41214</v>
      </c>
      <c r="B67">
        <v>1817</v>
      </c>
      <c r="C67">
        <v>15896</v>
      </c>
      <c r="D67">
        <v>14079</v>
      </c>
      <c r="G67" t="s">
        <v>240</v>
      </c>
      <c r="H67">
        <v>5071</v>
      </c>
      <c r="I67">
        <v>107101</v>
      </c>
      <c r="J67">
        <v>102030</v>
      </c>
    </row>
    <row r="68" spans="1:10">
      <c r="A68" s="12">
        <v>41244</v>
      </c>
      <c r="B68">
        <v>2581</v>
      </c>
      <c r="C68">
        <v>15718</v>
      </c>
      <c r="D68">
        <v>13137</v>
      </c>
      <c r="G68" t="s">
        <v>241</v>
      </c>
      <c r="H68">
        <v>10230</v>
      </c>
      <c r="I68">
        <v>107742</v>
      </c>
      <c r="J68">
        <v>97512</v>
      </c>
    </row>
    <row r="69" spans="1:10">
      <c r="A69" s="12">
        <v>41275</v>
      </c>
      <c r="B69">
        <v>2580</v>
      </c>
      <c r="C69">
        <v>16302</v>
      </c>
      <c r="D69">
        <v>13722</v>
      </c>
      <c r="G69" t="s">
        <v>242</v>
      </c>
      <c r="H69">
        <v>13446</v>
      </c>
      <c r="I69">
        <v>117960</v>
      </c>
      <c r="J69">
        <v>104514</v>
      </c>
    </row>
    <row r="70" spans="1:10">
      <c r="A70" s="12">
        <v>41306</v>
      </c>
      <c r="B70">
        <v>2546</v>
      </c>
      <c r="C70">
        <v>16061</v>
      </c>
      <c r="D70">
        <v>13515</v>
      </c>
      <c r="G70" t="s">
        <v>243</v>
      </c>
      <c r="H70">
        <v>22084</v>
      </c>
      <c r="I70">
        <v>138632</v>
      </c>
      <c r="J70">
        <v>116548</v>
      </c>
    </row>
    <row r="71" spans="1:10">
      <c r="A71" s="12">
        <v>41334</v>
      </c>
      <c r="B71">
        <v>2379</v>
      </c>
      <c r="C71">
        <v>16127</v>
      </c>
      <c r="D71">
        <v>13748</v>
      </c>
      <c r="G71" t="s">
        <v>244</v>
      </c>
      <c r="H71">
        <v>30045</v>
      </c>
      <c r="I71">
        <v>160512</v>
      </c>
      <c r="J71">
        <v>130467</v>
      </c>
    </row>
    <row r="72" spans="1:10">
      <c r="A72" s="12">
        <v>41365</v>
      </c>
      <c r="B72">
        <v>2810</v>
      </c>
      <c r="C72">
        <v>16922</v>
      </c>
      <c r="D72">
        <v>14112</v>
      </c>
      <c r="G72" t="s">
        <v>245</v>
      </c>
      <c r="H72">
        <v>22826</v>
      </c>
      <c r="I72">
        <v>166402</v>
      </c>
      <c r="J72">
        <v>143576</v>
      </c>
    </row>
    <row r="73" spans="1:10">
      <c r="A73" s="12">
        <v>41395</v>
      </c>
      <c r="B73">
        <v>2313</v>
      </c>
      <c r="C73">
        <v>16284</v>
      </c>
      <c r="D73">
        <v>13971</v>
      </c>
    </row>
    <row r="74" spans="1:10">
      <c r="A74" s="12">
        <v>41426</v>
      </c>
      <c r="B74">
        <v>2364</v>
      </c>
      <c r="C74">
        <v>16656</v>
      </c>
      <c r="D74">
        <v>14292</v>
      </c>
    </row>
    <row r="75" spans="1:10">
      <c r="A75" s="12">
        <v>41456</v>
      </c>
      <c r="B75">
        <v>3165</v>
      </c>
      <c r="C75">
        <v>17581</v>
      </c>
      <c r="D75">
        <v>14416</v>
      </c>
    </row>
    <row r="76" spans="1:10">
      <c r="A76" s="12">
        <v>41487</v>
      </c>
      <c r="B76">
        <v>1874</v>
      </c>
      <c r="C76">
        <v>16411</v>
      </c>
      <c r="D76">
        <v>14537</v>
      </c>
    </row>
    <row r="77" spans="1:10">
      <c r="A77" s="12">
        <v>41518</v>
      </c>
      <c r="B77">
        <v>1988</v>
      </c>
      <c r="C77">
        <v>16791</v>
      </c>
      <c r="D77">
        <v>14803</v>
      </c>
    </row>
    <row r="78" spans="1:10">
      <c r="A78" s="12">
        <v>41548</v>
      </c>
      <c r="B78">
        <v>3310</v>
      </c>
      <c r="C78">
        <v>18427</v>
      </c>
      <c r="D78">
        <v>15117</v>
      </c>
    </row>
    <row r="79" spans="1:10">
      <c r="A79" s="12">
        <v>41579</v>
      </c>
      <c r="B79">
        <v>2946</v>
      </c>
      <c r="C79">
        <v>17012</v>
      </c>
      <c r="D79">
        <v>14066</v>
      </c>
    </row>
    <row r="80" spans="1:10">
      <c r="A80" s="12">
        <v>41609</v>
      </c>
      <c r="B80">
        <v>2189</v>
      </c>
      <c r="C80">
        <v>17202</v>
      </c>
      <c r="D80">
        <v>15013</v>
      </c>
    </row>
    <row r="81" spans="1:4">
      <c r="A81" s="12">
        <v>41640</v>
      </c>
      <c r="B81">
        <v>2035</v>
      </c>
      <c r="C81">
        <v>17469</v>
      </c>
      <c r="D81">
        <v>15434</v>
      </c>
    </row>
    <row r="82" spans="1:4">
      <c r="A82" s="12">
        <v>41671</v>
      </c>
      <c r="B82">
        <v>927</v>
      </c>
      <c r="C82">
        <v>16148</v>
      </c>
      <c r="D82">
        <v>15221</v>
      </c>
    </row>
    <row r="83" spans="1:4">
      <c r="A83" s="12">
        <v>41699</v>
      </c>
      <c r="B83">
        <v>2424</v>
      </c>
      <c r="C83">
        <v>17564</v>
      </c>
      <c r="D83">
        <v>15140</v>
      </c>
    </row>
    <row r="84" spans="1:4">
      <c r="A84" s="12">
        <v>41730</v>
      </c>
      <c r="B84">
        <v>2280</v>
      </c>
      <c r="C84">
        <v>17653</v>
      </c>
      <c r="D84">
        <v>15373</v>
      </c>
    </row>
    <row r="85" spans="1:4">
      <c r="A85" s="12">
        <v>41760</v>
      </c>
      <c r="B85">
        <v>1951</v>
      </c>
      <c r="C85">
        <v>17470</v>
      </c>
      <c r="D85">
        <v>15519</v>
      </c>
    </row>
    <row r="86" spans="1:4">
      <c r="A86" s="12">
        <v>41791</v>
      </c>
      <c r="B86">
        <v>2402</v>
      </c>
      <c r="C86">
        <v>18373</v>
      </c>
      <c r="D86">
        <v>15971</v>
      </c>
    </row>
    <row r="87" spans="1:4">
      <c r="A87" s="12">
        <v>41821</v>
      </c>
      <c r="B87">
        <v>2673</v>
      </c>
      <c r="C87">
        <v>18480</v>
      </c>
      <c r="D87">
        <v>15807</v>
      </c>
    </row>
    <row r="88" spans="1:4">
      <c r="A88" s="12">
        <v>41852</v>
      </c>
      <c r="B88">
        <v>2569</v>
      </c>
      <c r="C88">
        <v>18461</v>
      </c>
      <c r="D88">
        <v>15892</v>
      </c>
    </row>
    <row r="89" spans="1:4">
      <c r="A89" s="12">
        <v>41883</v>
      </c>
      <c r="B89">
        <v>2117</v>
      </c>
      <c r="C89">
        <v>17927</v>
      </c>
      <c r="D89">
        <v>15810</v>
      </c>
    </row>
    <row r="90" spans="1:4">
      <c r="A90" s="12">
        <v>41913</v>
      </c>
      <c r="B90">
        <v>2423</v>
      </c>
      <c r="C90">
        <v>18694</v>
      </c>
      <c r="D90">
        <v>16271</v>
      </c>
    </row>
    <row r="91" spans="1:4">
      <c r="A91" s="12">
        <v>41944</v>
      </c>
      <c r="B91">
        <v>1883</v>
      </c>
      <c r="C91">
        <v>18423</v>
      </c>
      <c r="D91">
        <v>16540</v>
      </c>
    </row>
    <row r="92" spans="1:4">
      <c r="A92" s="12">
        <v>41974</v>
      </c>
      <c r="B92">
        <v>1892</v>
      </c>
      <c r="C92">
        <v>18876</v>
      </c>
      <c r="D92">
        <v>16984</v>
      </c>
    </row>
    <row r="93" spans="1:4">
      <c r="A93" s="12">
        <v>42005</v>
      </c>
      <c r="B93">
        <v>1411</v>
      </c>
      <c r="C93">
        <v>18762</v>
      </c>
      <c r="D93">
        <v>17351</v>
      </c>
    </row>
    <row r="94" spans="1:4">
      <c r="A94" s="12">
        <v>42036</v>
      </c>
      <c r="B94">
        <v>1041</v>
      </c>
      <c r="C94">
        <v>18233</v>
      </c>
      <c r="D94">
        <v>17192</v>
      </c>
    </row>
    <row r="95" spans="1:4">
      <c r="A95" s="12">
        <v>42064</v>
      </c>
      <c r="B95">
        <v>1504</v>
      </c>
      <c r="C95">
        <v>18074</v>
      </c>
      <c r="D95">
        <v>16570</v>
      </c>
    </row>
    <row r="96" spans="1:4">
      <c r="A96" s="12">
        <v>42095</v>
      </c>
      <c r="B96">
        <v>2076</v>
      </c>
      <c r="C96">
        <v>19491</v>
      </c>
      <c r="D96">
        <v>17415</v>
      </c>
    </row>
    <row r="97" spans="1:4">
      <c r="A97" s="12">
        <v>42125</v>
      </c>
      <c r="B97">
        <v>2593</v>
      </c>
      <c r="C97">
        <v>19427</v>
      </c>
      <c r="D97">
        <v>16834</v>
      </c>
    </row>
    <row r="98" spans="1:4">
      <c r="A98" s="12">
        <v>42156</v>
      </c>
      <c r="B98">
        <v>2472</v>
      </c>
      <c r="C98">
        <v>19598</v>
      </c>
      <c r="D98">
        <v>17126</v>
      </c>
    </row>
    <row r="99" spans="1:4">
      <c r="A99" s="12">
        <v>42186</v>
      </c>
      <c r="B99">
        <v>1191</v>
      </c>
      <c r="C99">
        <v>19533</v>
      </c>
      <c r="D99">
        <v>18342</v>
      </c>
    </row>
    <row r="100" spans="1:4">
      <c r="A100" s="12">
        <v>42217</v>
      </c>
      <c r="B100">
        <v>520</v>
      </c>
      <c r="C100">
        <v>18493</v>
      </c>
      <c r="D100">
        <v>17973</v>
      </c>
    </row>
    <row r="101" spans="1:4">
      <c r="A101" s="12">
        <v>42248</v>
      </c>
      <c r="B101">
        <v>2708</v>
      </c>
      <c r="C101">
        <v>19846</v>
      </c>
      <c r="D101">
        <v>17138</v>
      </c>
    </row>
    <row r="102" spans="1:4">
      <c r="A102" s="12">
        <v>42278</v>
      </c>
      <c r="B102">
        <v>1912</v>
      </c>
      <c r="C102">
        <v>19290</v>
      </c>
      <c r="D102">
        <v>17378</v>
      </c>
    </row>
    <row r="103" spans="1:4">
      <c r="A103" s="12">
        <v>42309</v>
      </c>
      <c r="B103">
        <v>1505</v>
      </c>
      <c r="C103">
        <v>19982</v>
      </c>
      <c r="D103">
        <v>18477</v>
      </c>
    </row>
    <row r="104" spans="1:4">
      <c r="A104" s="12">
        <v>42339</v>
      </c>
      <c r="B104">
        <v>883</v>
      </c>
      <c r="C104">
        <v>19594</v>
      </c>
      <c r="D104">
        <v>18711</v>
      </c>
    </row>
    <row r="105" spans="1:4">
      <c r="A105" s="12">
        <v>42370</v>
      </c>
      <c r="B105">
        <v>2187</v>
      </c>
      <c r="C105">
        <v>19699</v>
      </c>
      <c r="D105">
        <v>17512</v>
      </c>
    </row>
    <row r="106" spans="1:4">
      <c r="A106" s="12">
        <v>42401</v>
      </c>
      <c r="B106">
        <v>1142</v>
      </c>
      <c r="C106">
        <v>19966</v>
      </c>
      <c r="D106">
        <v>18824</v>
      </c>
    </row>
    <row r="107" spans="1:4">
      <c r="A107" s="12">
        <v>42430</v>
      </c>
      <c r="B107">
        <v>2090</v>
      </c>
      <c r="C107">
        <v>19524</v>
      </c>
      <c r="D107">
        <v>17434</v>
      </c>
    </row>
    <row r="108" spans="1:4">
      <c r="A108" s="12">
        <v>42461</v>
      </c>
      <c r="B108">
        <v>2226</v>
      </c>
      <c r="C108">
        <v>19327</v>
      </c>
      <c r="D108">
        <v>17101</v>
      </c>
    </row>
    <row r="109" spans="1:4">
      <c r="A109" s="12">
        <v>42491</v>
      </c>
      <c r="B109">
        <v>2317</v>
      </c>
      <c r="C109">
        <v>19986</v>
      </c>
      <c r="D109">
        <v>17669</v>
      </c>
    </row>
    <row r="110" spans="1:4">
      <c r="A110" s="12">
        <v>42522</v>
      </c>
      <c r="B110">
        <v>1911</v>
      </c>
      <c r="C110">
        <v>19187</v>
      </c>
      <c r="D110">
        <v>17276</v>
      </c>
    </row>
    <row r="111" spans="1:4">
      <c r="A111" s="12">
        <v>42552</v>
      </c>
      <c r="B111">
        <v>1107</v>
      </c>
      <c r="C111">
        <v>19005</v>
      </c>
      <c r="D111">
        <v>17898</v>
      </c>
    </row>
    <row r="112" spans="1:4">
      <c r="A112" s="12">
        <v>42583</v>
      </c>
      <c r="B112">
        <v>1845</v>
      </c>
      <c r="C112">
        <v>19822</v>
      </c>
      <c r="D112">
        <v>17977</v>
      </c>
    </row>
    <row r="113" spans="1:4">
      <c r="A113" s="12">
        <v>42614</v>
      </c>
      <c r="B113">
        <v>1525</v>
      </c>
      <c r="C113">
        <v>19219</v>
      </c>
      <c r="D113">
        <v>17694</v>
      </c>
    </row>
    <row r="114" spans="1:4">
      <c r="A114" s="12">
        <v>42644</v>
      </c>
      <c r="B114">
        <v>1078</v>
      </c>
      <c r="C114">
        <v>19084</v>
      </c>
      <c r="D114">
        <v>18006</v>
      </c>
    </row>
    <row r="115" spans="1:4">
      <c r="A115" s="12">
        <v>42675</v>
      </c>
      <c r="B115">
        <v>1792</v>
      </c>
      <c r="C115">
        <v>19318</v>
      </c>
      <c r="D115">
        <v>17526</v>
      </c>
    </row>
    <row r="116" spans="1:4">
      <c r="A116" s="12">
        <v>42705</v>
      </c>
      <c r="B116">
        <v>1456</v>
      </c>
      <c r="C116">
        <v>19943</v>
      </c>
      <c r="D116">
        <v>18487</v>
      </c>
    </row>
    <row r="117" spans="1:4">
      <c r="A117" s="12">
        <v>42736</v>
      </c>
      <c r="B117">
        <v>1031</v>
      </c>
      <c r="C117">
        <v>19426</v>
      </c>
      <c r="D117">
        <v>18395</v>
      </c>
    </row>
    <row r="118" spans="1:4">
      <c r="A118" s="12">
        <v>42767</v>
      </c>
      <c r="B118">
        <v>1853</v>
      </c>
      <c r="C118">
        <v>19670</v>
      </c>
      <c r="D118">
        <v>17817</v>
      </c>
    </row>
    <row r="119" spans="1:4">
      <c r="A119" s="12">
        <v>42795</v>
      </c>
      <c r="B119">
        <v>2293</v>
      </c>
      <c r="C119">
        <v>21166</v>
      </c>
      <c r="D119">
        <v>18873</v>
      </c>
    </row>
    <row r="120" spans="1:4">
      <c r="A120" s="12">
        <v>42826</v>
      </c>
      <c r="B120">
        <v>2235</v>
      </c>
      <c r="C120">
        <v>19966</v>
      </c>
      <c r="D120">
        <v>17731</v>
      </c>
    </row>
    <row r="121" spans="1:4">
      <c r="A121" s="12">
        <v>42856</v>
      </c>
      <c r="B121">
        <v>2342</v>
      </c>
      <c r="C121">
        <v>20133</v>
      </c>
      <c r="D121">
        <v>17791</v>
      </c>
    </row>
    <row r="122" spans="1:4">
      <c r="A122" s="12">
        <v>42887</v>
      </c>
      <c r="B122">
        <v>2012</v>
      </c>
      <c r="C122">
        <v>20548</v>
      </c>
      <c r="D122">
        <v>18536</v>
      </c>
    </row>
    <row r="123" spans="1:4">
      <c r="A123" s="12">
        <v>42917</v>
      </c>
      <c r="B123">
        <v>1720</v>
      </c>
      <c r="C123">
        <v>19618</v>
      </c>
      <c r="D123">
        <v>17898</v>
      </c>
    </row>
    <row r="124" spans="1:4">
      <c r="A124" s="12">
        <v>42948</v>
      </c>
      <c r="B124">
        <v>2722</v>
      </c>
      <c r="C124">
        <v>20240</v>
      </c>
      <c r="D124">
        <v>17518</v>
      </c>
    </row>
    <row r="125" spans="1:4">
      <c r="A125" s="12">
        <v>42979</v>
      </c>
      <c r="B125">
        <v>2142</v>
      </c>
      <c r="C125">
        <v>20925</v>
      </c>
      <c r="D125">
        <v>18783</v>
      </c>
    </row>
    <row r="126" spans="1:4">
      <c r="A126" s="12">
        <v>43009</v>
      </c>
      <c r="B126">
        <v>2468</v>
      </c>
      <c r="C126">
        <v>20328</v>
      </c>
      <c r="D126">
        <v>17860</v>
      </c>
    </row>
    <row r="127" spans="1:4">
      <c r="A127" s="12">
        <v>43040</v>
      </c>
      <c r="B127">
        <v>1380</v>
      </c>
      <c r="C127">
        <v>19866</v>
      </c>
      <c r="D127">
        <v>18486</v>
      </c>
    </row>
    <row r="128" spans="1:4">
      <c r="A128" s="12">
        <v>43070</v>
      </c>
      <c r="B128">
        <v>2413</v>
      </c>
      <c r="C128">
        <v>20770</v>
      </c>
      <c r="D128">
        <v>18357</v>
      </c>
    </row>
    <row r="129" spans="1:4">
      <c r="A129" s="12">
        <v>43101</v>
      </c>
      <c r="B129">
        <v>2701</v>
      </c>
      <c r="C129">
        <v>21110</v>
      </c>
      <c r="D129">
        <v>18409</v>
      </c>
    </row>
    <row r="130" spans="1:4">
      <c r="A130" s="12">
        <v>43132</v>
      </c>
      <c r="B130">
        <v>3266</v>
      </c>
      <c r="C130">
        <v>21546</v>
      </c>
      <c r="D130">
        <v>18280</v>
      </c>
    </row>
    <row r="131" spans="1:4">
      <c r="A131" s="12">
        <v>43160</v>
      </c>
      <c r="B131">
        <v>1495</v>
      </c>
      <c r="C131">
        <v>21528</v>
      </c>
      <c r="D131">
        <v>20033</v>
      </c>
    </row>
    <row r="132" spans="1:4">
      <c r="A132" s="12">
        <v>43191</v>
      </c>
      <c r="B132">
        <v>1956</v>
      </c>
      <c r="C132">
        <v>20763</v>
      </c>
      <c r="D132">
        <v>18807</v>
      </c>
    </row>
    <row r="133" spans="1:4">
      <c r="A133" s="12">
        <v>43221</v>
      </c>
      <c r="B133">
        <v>204</v>
      </c>
      <c r="C133">
        <v>19987</v>
      </c>
      <c r="D133">
        <v>19783</v>
      </c>
    </row>
    <row r="134" spans="1:4">
      <c r="A134" s="12">
        <v>43252</v>
      </c>
      <c r="B134">
        <v>1664</v>
      </c>
      <c r="C134">
        <v>21085</v>
      </c>
      <c r="D134">
        <v>19421</v>
      </c>
    </row>
    <row r="135" spans="1:4">
      <c r="A135" s="12">
        <v>43282</v>
      </c>
      <c r="B135">
        <v>2799</v>
      </c>
      <c r="C135">
        <v>21707</v>
      </c>
      <c r="D135">
        <v>18908</v>
      </c>
    </row>
    <row r="136" spans="1:4">
      <c r="A136" s="12">
        <v>43313</v>
      </c>
      <c r="B136">
        <v>2360</v>
      </c>
      <c r="C136">
        <v>21403</v>
      </c>
      <c r="D136">
        <v>19043</v>
      </c>
    </row>
    <row r="137" spans="1:4">
      <c r="A137" s="12">
        <v>43344</v>
      </c>
      <c r="B137">
        <v>1584</v>
      </c>
      <c r="C137">
        <v>21558</v>
      </c>
      <c r="D137">
        <v>19974</v>
      </c>
    </row>
    <row r="138" spans="1:4">
      <c r="A138" s="12">
        <v>43374</v>
      </c>
      <c r="B138">
        <v>2210</v>
      </c>
      <c r="C138">
        <v>22043</v>
      </c>
      <c r="D138">
        <v>19833</v>
      </c>
    </row>
    <row r="139" spans="1:4">
      <c r="A139" s="12">
        <v>43405</v>
      </c>
      <c r="B139">
        <v>1908</v>
      </c>
      <c r="C139">
        <v>22059</v>
      </c>
      <c r="D139">
        <v>20151</v>
      </c>
    </row>
    <row r="140" spans="1:4">
      <c r="A140" s="12">
        <v>43435</v>
      </c>
      <c r="B140">
        <v>2362</v>
      </c>
      <c r="C140">
        <v>21517</v>
      </c>
      <c r="D140">
        <v>19155</v>
      </c>
    </row>
    <row r="141" spans="1:4">
      <c r="A141" s="12">
        <v>43466</v>
      </c>
      <c r="B141">
        <v>1953</v>
      </c>
      <c r="C141">
        <v>21673</v>
      </c>
      <c r="D141">
        <v>19720</v>
      </c>
    </row>
    <row r="142" spans="1:4">
      <c r="A142" s="12">
        <v>43497</v>
      </c>
      <c r="B142">
        <v>2668</v>
      </c>
      <c r="C142">
        <v>21878</v>
      </c>
      <c r="D142">
        <v>19210</v>
      </c>
    </row>
    <row r="143" spans="1:4">
      <c r="A143" s="12">
        <v>43525</v>
      </c>
      <c r="B143">
        <v>2581</v>
      </c>
      <c r="C143">
        <v>21733</v>
      </c>
      <c r="D143">
        <v>19152</v>
      </c>
    </row>
    <row r="144" spans="1:4">
      <c r="A144" s="12">
        <v>43556</v>
      </c>
      <c r="B144">
        <v>1519</v>
      </c>
      <c r="C144">
        <v>22020</v>
      </c>
      <c r="D144">
        <v>20501</v>
      </c>
    </row>
    <row r="145" spans="1:4">
      <c r="A145" s="12">
        <v>43586</v>
      </c>
      <c r="B145">
        <v>1292</v>
      </c>
      <c r="C145">
        <v>21786</v>
      </c>
      <c r="D145">
        <v>20494</v>
      </c>
    </row>
    <row r="146" spans="1:4">
      <c r="A146" s="12">
        <v>43617</v>
      </c>
      <c r="B146">
        <v>1831</v>
      </c>
      <c r="C146">
        <v>21434</v>
      </c>
      <c r="D146">
        <v>19603</v>
      </c>
    </row>
    <row r="147" spans="1:4">
      <c r="A147" s="12">
        <v>43647</v>
      </c>
      <c r="B147">
        <v>2463</v>
      </c>
      <c r="C147">
        <v>22563</v>
      </c>
      <c r="D147">
        <v>20100</v>
      </c>
    </row>
    <row r="148" spans="1:4">
      <c r="A148" s="12">
        <v>43678</v>
      </c>
      <c r="B148">
        <v>1961</v>
      </c>
      <c r="C148">
        <v>22092</v>
      </c>
      <c r="D148">
        <v>20131</v>
      </c>
    </row>
    <row r="149" spans="1:4">
      <c r="A149" s="12">
        <v>43709</v>
      </c>
      <c r="B149">
        <v>2474</v>
      </c>
      <c r="C149">
        <v>22362</v>
      </c>
      <c r="D149">
        <v>19888</v>
      </c>
    </row>
    <row r="150" spans="1:4">
      <c r="A150" s="12">
        <v>43739</v>
      </c>
      <c r="B150">
        <v>1896</v>
      </c>
      <c r="C150">
        <v>22105</v>
      </c>
      <c r="D150">
        <v>20209</v>
      </c>
    </row>
    <row r="151" spans="1:4">
      <c r="A151" s="12">
        <v>43770</v>
      </c>
      <c r="B151">
        <v>2197</v>
      </c>
      <c r="C151">
        <v>22685</v>
      </c>
      <c r="D151">
        <v>20488</v>
      </c>
    </row>
    <row r="152" spans="1:4">
      <c r="A152" s="12">
        <v>43800</v>
      </c>
      <c r="B152">
        <v>2451</v>
      </c>
      <c r="C152">
        <v>21699</v>
      </c>
      <c r="D152">
        <v>19248</v>
      </c>
    </row>
    <row r="153" spans="1:4">
      <c r="A153" s="12">
        <v>43831</v>
      </c>
      <c r="B153">
        <v>2038</v>
      </c>
      <c r="C153">
        <v>20566</v>
      </c>
      <c r="D153">
        <v>18528</v>
      </c>
    </row>
    <row r="154" spans="1:4">
      <c r="A154" s="12">
        <v>43862</v>
      </c>
      <c r="B154">
        <v>763</v>
      </c>
      <c r="C154">
        <v>20160</v>
      </c>
      <c r="D154">
        <v>19397</v>
      </c>
    </row>
    <row r="155" spans="1:4">
      <c r="A155" s="12">
        <v>43891</v>
      </c>
      <c r="B155">
        <v>1414</v>
      </c>
      <c r="C155">
        <v>18259</v>
      </c>
      <c r="D155">
        <v>16845</v>
      </c>
    </row>
    <row r="156" spans="1:4">
      <c r="A156" s="12">
        <v>43922</v>
      </c>
      <c r="B156">
        <v>185</v>
      </c>
      <c r="C156">
        <v>15799</v>
      </c>
      <c r="D156">
        <v>15614</v>
      </c>
    </row>
    <row r="157" spans="1:4">
      <c r="A157" s="12">
        <v>43952</v>
      </c>
      <c r="B157">
        <v>535</v>
      </c>
      <c r="C157">
        <v>15904</v>
      </c>
      <c r="D157">
        <v>15369</v>
      </c>
    </row>
    <row r="158" spans="1:4">
      <c r="A158" s="12">
        <v>43983</v>
      </c>
      <c r="B158">
        <v>136</v>
      </c>
      <c r="C158">
        <v>16413</v>
      </c>
      <c r="D158">
        <v>16277</v>
      </c>
    </row>
    <row r="159" spans="1:4">
      <c r="A159" s="12">
        <v>44013</v>
      </c>
      <c r="B159">
        <v>614</v>
      </c>
      <c r="C159">
        <v>16912</v>
      </c>
      <c r="D159">
        <v>16298</v>
      </c>
    </row>
    <row r="160" spans="1:4">
      <c r="A160" s="12">
        <v>44044</v>
      </c>
      <c r="B160">
        <v>1419</v>
      </c>
      <c r="C160">
        <v>17434</v>
      </c>
      <c r="D160">
        <v>16015</v>
      </c>
    </row>
    <row r="161" spans="1:4">
      <c r="A161" s="12">
        <v>44075</v>
      </c>
      <c r="B161">
        <v>1565</v>
      </c>
      <c r="C161">
        <v>17803</v>
      </c>
      <c r="D161">
        <v>16238</v>
      </c>
    </row>
    <row r="162" spans="1:4">
      <c r="A162" s="12">
        <v>44105</v>
      </c>
      <c r="B162">
        <v>1408</v>
      </c>
      <c r="C162">
        <v>17889</v>
      </c>
      <c r="D162">
        <v>16481</v>
      </c>
    </row>
    <row r="163" spans="1:4">
      <c r="A163" s="12">
        <v>44136</v>
      </c>
      <c r="B163">
        <v>2272</v>
      </c>
      <c r="C163">
        <v>17953</v>
      </c>
      <c r="D163">
        <v>15681</v>
      </c>
    </row>
    <row r="164" spans="1:4">
      <c r="A164" s="12">
        <v>44166</v>
      </c>
      <c r="B164">
        <v>2952</v>
      </c>
      <c r="C164">
        <v>19751</v>
      </c>
      <c r="D164">
        <v>16799</v>
      </c>
    </row>
    <row r="165" spans="1:4">
      <c r="A165" s="12">
        <v>44197</v>
      </c>
      <c r="B165">
        <v>2389</v>
      </c>
      <c r="C165">
        <v>19210</v>
      </c>
      <c r="D165">
        <v>16821</v>
      </c>
    </row>
    <row r="166" spans="1:4">
      <c r="A166" s="12">
        <v>44228</v>
      </c>
      <c r="B166">
        <v>2601</v>
      </c>
      <c r="C166">
        <v>19717</v>
      </c>
      <c r="D166">
        <v>17116</v>
      </c>
    </row>
    <row r="167" spans="1:4">
      <c r="A167" s="12">
        <v>44256</v>
      </c>
      <c r="B167">
        <v>2428</v>
      </c>
      <c r="C167">
        <v>20144</v>
      </c>
      <c r="D167">
        <v>17716</v>
      </c>
    </row>
    <row r="168" spans="1:4">
      <c r="A168" s="12">
        <v>44287</v>
      </c>
      <c r="B168">
        <v>1768</v>
      </c>
      <c r="C168">
        <v>18723</v>
      </c>
      <c r="D168">
        <v>16955</v>
      </c>
    </row>
    <row r="169" spans="1:4">
      <c r="A169" s="12">
        <v>44317</v>
      </c>
      <c r="B169">
        <v>1059</v>
      </c>
      <c r="C169">
        <v>18766</v>
      </c>
      <c r="D169">
        <v>17707</v>
      </c>
    </row>
    <row r="170" spans="1:4">
      <c r="A170" s="12">
        <v>44348</v>
      </c>
      <c r="B170">
        <v>3201</v>
      </c>
      <c r="C170">
        <v>21400</v>
      </c>
      <c r="D170">
        <v>18199</v>
      </c>
    </row>
    <row r="171" spans="1:4">
      <c r="A171" s="12">
        <v>44378</v>
      </c>
      <c r="B171">
        <v>2385</v>
      </c>
      <c r="C171">
        <v>20907</v>
      </c>
      <c r="D171">
        <v>18522</v>
      </c>
    </row>
    <row r="172" spans="1:4">
      <c r="A172" s="12">
        <v>44409</v>
      </c>
      <c r="B172">
        <v>2562</v>
      </c>
      <c r="C172">
        <v>21482</v>
      </c>
      <c r="D172">
        <v>18920</v>
      </c>
    </row>
    <row r="173" spans="1:4">
      <c r="A173" s="12">
        <v>44440</v>
      </c>
      <c r="B173">
        <v>4319</v>
      </c>
      <c r="C173">
        <v>23200</v>
      </c>
      <c r="D173">
        <v>18881</v>
      </c>
    </row>
    <row r="174" spans="1:4">
      <c r="A174" s="12">
        <v>44470</v>
      </c>
      <c r="B174">
        <v>3813</v>
      </c>
      <c r="C174">
        <v>23209</v>
      </c>
      <c r="D174">
        <v>19396</v>
      </c>
    </row>
    <row r="175" spans="1:4">
      <c r="A175" s="12">
        <v>44501</v>
      </c>
      <c r="B175">
        <v>5403</v>
      </c>
      <c r="C175">
        <v>25331</v>
      </c>
      <c r="D175">
        <v>19928</v>
      </c>
    </row>
    <row r="176" spans="1:4">
      <c r="A176" s="12">
        <v>44531</v>
      </c>
      <c r="B176">
        <v>3602</v>
      </c>
      <c r="C176">
        <v>24503</v>
      </c>
      <c r="D176">
        <v>20901</v>
      </c>
    </row>
    <row r="177" spans="1:4">
      <c r="A177" s="12">
        <v>44562</v>
      </c>
      <c r="B177">
        <v>4295</v>
      </c>
      <c r="C177">
        <v>25111</v>
      </c>
      <c r="D177">
        <v>20816</v>
      </c>
    </row>
    <row r="178" spans="1:4">
      <c r="A178" s="12">
        <v>44593</v>
      </c>
      <c r="B178">
        <v>4577</v>
      </c>
      <c r="C178">
        <v>25836</v>
      </c>
      <c r="D178">
        <v>21259</v>
      </c>
    </row>
    <row r="179" spans="1:4">
      <c r="A179" s="12">
        <v>44621</v>
      </c>
      <c r="B179">
        <v>4806</v>
      </c>
      <c r="C179">
        <v>26453</v>
      </c>
      <c r="D179">
        <v>21647</v>
      </c>
    </row>
    <row r="180" spans="1:4">
      <c r="A180" s="12">
        <v>44652</v>
      </c>
      <c r="B180">
        <v>5343</v>
      </c>
      <c r="C180">
        <v>26749</v>
      </c>
      <c r="D180">
        <v>21406</v>
      </c>
    </row>
    <row r="181" spans="1:4">
      <c r="A181" s="12">
        <v>44682</v>
      </c>
      <c r="B181">
        <v>5523</v>
      </c>
      <c r="C181">
        <v>27805</v>
      </c>
      <c r="D181">
        <v>22282</v>
      </c>
    </row>
    <row r="182" spans="1:4">
      <c r="A182" s="12">
        <v>44713</v>
      </c>
      <c r="B182">
        <v>5501</v>
      </c>
      <c r="C182">
        <v>28558</v>
      </c>
      <c r="D182">
        <v>23057</v>
      </c>
    </row>
    <row r="183" spans="1:4">
      <c r="A183" s="12">
        <v>44743</v>
      </c>
      <c r="B183">
        <v>3640</v>
      </c>
      <c r="C183">
        <v>27230</v>
      </c>
      <c r="D183">
        <v>23590</v>
      </c>
    </row>
    <row r="184" spans="1:4">
      <c r="A184" s="12">
        <v>44774</v>
      </c>
      <c r="B184">
        <v>4779</v>
      </c>
      <c r="C184">
        <v>28785</v>
      </c>
      <c r="D184">
        <v>24006</v>
      </c>
    </row>
    <row r="185" spans="1:4">
      <c r="A185" s="12">
        <v>44805</v>
      </c>
      <c r="B185">
        <v>3460</v>
      </c>
      <c r="C185">
        <v>27682</v>
      </c>
      <c r="D185">
        <v>24222</v>
      </c>
    </row>
    <row r="186" spans="1:4">
      <c r="A186" s="12">
        <v>44835</v>
      </c>
      <c r="B186">
        <v>4479</v>
      </c>
      <c r="C186">
        <v>28415</v>
      </c>
      <c r="D186">
        <v>23936</v>
      </c>
    </row>
    <row r="187" spans="1:4">
      <c r="A187" s="12">
        <v>44866</v>
      </c>
      <c r="B187">
        <v>3000</v>
      </c>
      <c r="C187">
        <v>26896</v>
      </c>
      <c r="D187">
        <v>23896</v>
      </c>
    </row>
    <row r="188" spans="1:4">
      <c r="A188" s="12">
        <v>44896</v>
      </c>
      <c r="B188">
        <v>3468</v>
      </c>
      <c r="C188">
        <v>27394</v>
      </c>
      <c r="D188">
        <v>23926</v>
      </c>
    </row>
    <row r="189" spans="1:4">
      <c r="A189" s="12">
        <v>44927</v>
      </c>
      <c r="B189">
        <v>1738</v>
      </c>
      <c r="C189">
        <v>27290</v>
      </c>
      <c r="D189">
        <v>25552</v>
      </c>
    </row>
    <row r="190" spans="1:4">
      <c r="A190" s="12">
        <v>44958</v>
      </c>
      <c r="B190">
        <v>2075</v>
      </c>
      <c r="C190">
        <v>26488</v>
      </c>
      <c r="D190">
        <v>24413</v>
      </c>
    </row>
    <row r="191" spans="1:4">
      <c r="A191" s="12">
        <v>44986</v>
      </c>
      <c r="B191">
        <v>3348</v>
      </c>
      <c r="C191">
        <v>27298</v>
      </c>
      <c r="D191">
        <v>23950</v>
      </c>
    </row>
    <row r="192" spans="1:4">
      <c r="A192" s="12">
        <v>45017</v>
      </c>
      <c r="B192">
        <v>4220</v>
      </c>
      <c r="C192">
        <v>26467</v>
      </c>
      <c r="D192">
        <v>22247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C233"/>
  <sheetViews>
    <sheetView topLeftCell="A223" workbookViewId="0">
      <selection activeCell="G246" sqref="G246"/>
    </sheetView>
  </sheetViews>
  <sheetFormatPr baseColWidth="10" defaultRowHeight="15"/>
  <cols>
    <col min="1" max="1" width="20.7109375" style="1" bestFit="1" customWidth="1"/>
    <col min="2" max="2" width="17.28515625" style="1" customWidth="1"/>
    <col min="3" max="3" width="24.5703125" style="1" customWidth="1"/>
    <col min="4" max="4" width="16.7109375" style="1" bestFit="1" customWidth="1"/>
    <col min="5" max="6" width="19.7109375" style="1" bestFit="1" customWidth="1"/>
    <col min="7" max="7" width="18.28515625" style="1" bestFit="1" customWidth="1"/>
    <col min="8" max="8" width="19.140625" style="1" bestFit="1" customWidth="1"/>
    <col min="9" max="9" width="20.7109375" style="1" bestFit="1" customWidth="1"/>
    <col min="10" max="10" width="19.7109375" style="1" bestFit="1" customWidth="1"/>
    <col min="11" max="12" width="11.42578125" style="1"/>
    <col min="13" max="13" width="15.7109375" style="1" bestFit="1" customWidth="1"/>
    <col min="14" max="14" width="20.7109375" style="1" bestFit="1" customWidth="1"/>
    <col min="15" max="16384" width="11.42578125" style="1"/>
  </cols>
  <sheetData>
    <row r="1" spans="1:10">
      <c r="A1" s="1" t="s">
        <v>201</v>
      </c>
      <c r="B1" s="1" t="s">
        <v>202</v>
      </c>
    </row>
    <row r="2" spans="1:10">
      <c r="A2" s="1" t="s">
        <v>205</v>
      </c>
      <c r="B2" s="1" t="s">
        <v>206</v>
      </c>
      <c r="C2" s="1" t="s">
        <v>304</v>
      </c>
    </row>
    <row r="3" spans="1:10">
      <c r="A3" s="1" t="s">
        <v>209</v>
      </c>
      <c r="B3" s="1" t="s">
        <v>210</v>
      </c>
    </row>
    <row r="4" spans="1:10">
      <c r="A4" s="1" t="s">
        <v>211</v>
      </c>
      <c r="B4" s="1" t="s">
        <v>212</v>
      </c>
    </row>
    <row r="6" spans="1:10">
      <c r="A6" s="1" t="s">
        <v>634</v>
      </c>
      <c r="B6" s="1" t="s">
        <v>633</v>
      </c>
    </row>
    <row r="11" spans="1:10">
      <c r="A11" s="1" t="s">
        <v>305</v>
      </c>
      <c r="B11" s="1" t="s">
        <v>306</v>
      </c>
      <c r="C11" s="1" t="s">
        <v>307</v>
      </c>
      <c r="D11" s="1" t="s">
        <v>308</v>
      </c>
      <c r="E11" s="1" t="s">
        <v>309</v>
      </c>
      <c r="F11" s="1" t="s">
        <v>310</v>
      </c>
      <c r="G11" s="1" t="s">
        <v>311</v>
      </c>
      <c r="H11" s="1" t="s">
        <v>312</v>
      </c>
      <c r="I11" s="1" t="s">
        <v>313</v>
      </c>
      <c r="J11" s="1" t="s">
        <v>314</v>
      </c>
    </row>
    <row r="12" spans="1:10">
      <c r="A12" s="46">
        <v>39448</v>
      </c>
      <c r="B12" s="1">
        <v>1853</v>
      </c>
      <c r="C12" s="1">
        <v>-195</v>
      </c>
      <c r="D12" s="1">
        <v>1665</v>
      </c>
      <c r="E12" s="1">
        <v>13232</v>
      </c>
      <c r="F12" s="1">
        <v>2430</v>
      </c>
      <c r="G12" s="1">
        <v>3856</v>
      </c>
      <c r="H12" s="1">
        <v>11379</v>
      </c>
      <c r="I12" s="1">
        <v>2625</v>
      </c>
      <c r="J12" s="1">
        <v>2191</v>
      </c>
    </row>
    <row r="13" spans="1:10">
      <c r="A13" s="46">
        <v>39479</v>
      </c>
      <c r="B13" s="1">
        <v>1604</v>
      </c>
      <c r="C13" s="1">
        <v>-249</v>
      </c>
      <c r="D13" s="1">
        <v>1434</v>
      </c>
      <c r="E13" s="1">
        <v>13023</v>
      </c>
      <c r="F13" s="1">
        <v>2326</v>
      </c>
      <c r="G13" s="1">
        <v>3818</v>
      </c>
      <c r="H13" s="1">
        <v>11419</v>
      </c>
      <c r="I13" s="1">
        <v>2575</v>
      </c>
      <c r="J13" s="1">
        <v>2384</v>
      </c>
    </row>
    <row r="14" spans="1:10">
      <c r="A14" s="46">
        <v>39508</v>
      </c>
      <c r="B14" s="1">
        <v>2539</v>
      </c>
      <c r="C14" s="1">
        <v>-177</v>
      </c>
      <c r="D14" s="1">
        <v>1383</v>
      </c>
      <c r="E14" s="1">
        <v>12641</v>
      </c>
      <c r="F14" s="1">
        <v>2419</v>
      </c>
      <c r="G14" s="1">
        <v>3805</v>
      </c>
      <c r="H14" s="1">
        <v>10102</v>
      </c>
      <c r="I14" s="1">
        <v>2596</v>
      </c>
      <c r="J14" s="1">
        <v>2422</v>
      </c>
    </row>
    <row r="15" spans="1:10">
      <c r="A15" s="46">
        <v>39539</v>
      </c>
      <c r="B15" s="1">
        <v>1468</v>
      </c>
      <c r="C15" s="1">
        <v>-219</v>
      </c>
      <c r="D15" s="1">
        <v>1426</v>
      </c>
      <c r="E15" s="1">
        <v>12550</v>
      </c>
      <c r="F15" s="1">
        <v>2373</v>
      </c>
      <c r="G15" s="1">
        <v>3770</v>
      </c>
      <c r="H15" s="1">
        <v>11082</v>
      </c>
      <c r="I15" s="1">
        <v>2592</v>
      </c>
      <c r="J15" s="1">
        <v>2344</v>
      </c>
    </row>
    <row r="16" spans="1:10">
      <c r="A16" s="46">
        <v>39569</v>
      </c>
      <c r="B16" s="1">
        <v>2658</v>
      </c>
      <c r="C16" s="1">
        <v>-49</v>
      </c>
      <c r="D16" s="1">
        <v>1560</v>
      </c>
      <c r="E16" s="1">
        <v>13336</v>
      </c>
      <c r="F16" s="1">
        <v>2482</v>
      </c>
      <c r="G16" s="1">
        <v>3964</v>
      </c>
      <c r="H16" s="1">
        <v>10678</v>
      </c>
      <c r="I16" s="1">
        <v>2531</v>
      </c>
      <c r="J16" s="1">
        <v>2404</v>
      </c>
    </row>
    <row r="17" spans="1:10">
      <c r="A17" s="46">
        <v>39600</v>
      </c>
      <c r="B17" s="1">
        <v>1633</v>
      </c>
      <c r="C17" s="1">
        <v>-121</v>
      </c>
      <c r="D17" s="1">
        <v>1509</v>
      </c>
      <c r="E17" s="1">
        <v>13094</v>
      </c>
      <c r="F17" s="1">
        <v>2565</v>
      </c>
      <c r="G17" s="1">
        <v>3929</v>
      </c>
      <c r="H17" s="1">
        <v>11461</v>
      </c>
      <c r="I17" s="1">
        <v>2686</v>
      </c>
      <c r="J17" s="1">
        <v>2420</v>
      </c>
    </row>
    <row r="18" spans="1:10">
      <c r="A18" s="46">
        <v>39630</v>
      </c>
      <c r="B18" s="1">
        <v>1874</v>
      </c>
      <c r="C18" s="1">
        <v>-282</v>
      </c>
      <c r="D18" s="1">
        <v>1774</v>
      </c>
      <c r="E18" s="1">
        <v>12803</v>
      </c>
      <c r="F18" s="1">
        <v>2503</v>
      </c>
      <c r="G18" s="1">
        <v>3847</v>
      </c>
      <c r="H18" s="1">
        <v>10929</v>
      </c>
      <c r="I18" s="1">
        <v>2785</v>
      </c>
      <c r="J18" s="1">
        <v>2073</v>
      </c>
    </row>
    <row r="19" spans="1:10">
      <c r="A19" s="46">
        <v>39661</v>
      </c>
      <c r="B19" s="1">
        <v>1499</v>
      </c>
      <c r="C19" s="1">
        <v>-229</v>
      </c>
      <c r="D19" s="1">
        <v>1269</v>
      </c>
      <c r="E19" s="1">
        <v>12060</v>
      </c>
      <c r="F19" s="1">
        <v>2507</v>
      </c>
      <c r="G19" s="1">
        <v>3519</v>
      </c>
      <c r="H19" s="1">
        <v>10561</v>
      </c>
      <c r="I19" s="1">
        <v>2736</v>
      </c>
      <c r="J19" s="1">
        <v>2250</v>
      </c>
    </row>
    <row r="20" spans="1:10">
      <c r="A20" s="46">
        <v>39692</v>
      </c>
      <c r="B20" s="1">
        <v>2421</v>
      </c>
      <c r="C20" s="1">
        <v>-117</v>
      </c>
      <c r="D20" s="1">
        <v>1435</v>
      </c>
      <c r="E20" s="1">
        <v>13207</v>
      </c>
      <c r="F20" s="1">
        <v>2593</v>
      </c>
      <c r="G20" s="1">
        <v>3748</v>
      </c>
      <c r="H20" s="1">
        <v>10786</v>
      </c>
      <c r="I20" s="1">
        <v>2710</v>
      </c>
      <c r="J20" s="1">
        <v>2313</v>
      </c>
    </row>
    <row r="21" spans="1:10">
      <c r="A21" s="46">
        <v>39722</v>
      </c>
      <c r="B21" s="1">
        <v>1537</v>
      </c>
      <c r="C21" s="1">
        <v>-112</v>
      </c>
      <c r="D21" s="1">
        <v>1448</v>
      </c>
      <c r="E21" s="1">
        <v>13057</v>
      </c>
      <c r="F21" s="1">
        <v>2624</v>
      </c>
      <c r="G21" s="1">
        <v>3846</v>
      </c>
      <c r="H21" s="1">
        <v>11520</v>
      </c>
      <c r="I21" s="1">
        <v>2736</v>
      </c>
      <c r="J21" s="1">
        <v>2398</v>
      </c>
    </row>
    <row r="22" spans="1:10">
      <c r="A22" s="46">
        <v>39753</v>
      </c>
      <c r="B22" s="1">
        <v>2027</v>
      </c>
      <c r="C22" s="1">
        <v>-139</v>
      </c>
      <c r="D22" s="1">
        <v>1450</v>
      </c>
      <c r="E22" s="1">
        <v>13154</v>
      </c>
      <c r="F22" s="1">
        <v>2441</v>
      </c>
      <c r="G22" s="1">
        <v>3761</v>
      </c>
      <c r="H22" s="1">
        <v>11127</v>
      </c>
      <c r="I22" s="1">
        <v>2580</v>
      </c>
      <c r="J22" s="1">
        <v>2311</v>
      </c>
    </row>
    <row r="23" spans="1:10">
      <c r="A23" s="46">
        <v>39783</v>
      </c>
      <c r="B23" s="1">
        <v>2754</v>
      </c>
      <c r="C23" s="1">
        <v>-141</v>
      </c>
      <c r="D23" s="1">
        <v>1720</v>
      </c>
      <c r="E23" s="1">
        <v>13898</v>
      </c>
      <c r="F23" s="1">
        <v>2379</v>
      </c>
      <c r="G23" s="1">
        <v>3898</v>
      </c>
      <c r="H23" s="1">
        <v>11144</v>
      </c>
      <c r="I23" s="1">
        <v>2520</v>
      </c>
      <c r="J23" s="1">
        <v>2178</v>
      </c>
    </row>
    <row r="24" spans="1:10">
      <c r="A24" s="46">
        <v>39814</v>
      </c>
      <c r="B24" s="1">
        <v>1449</v>
      </c>
      <c r="C24" s="1">
        <v>-182</v>
      </c>
      <c r="D24" s="1">
        <v>1129</v>
      </c>
      <c r="E24" s="1">
        <v>12518</v>
      </c>
      <c r="F24" s="1">
        <v>2052</v>
      </c>
      <c r="G24" s="1">
        <v>3780</v>
      </c>
      <c r="H24" s="1">
        <v>11069</v>
      </c>
      <c r="I24" s="1">
        <v>2234</v>
      </c>
      <c r="J24" s="1">
        <v>2651</v>
      </c>
    </row>
    <row r="25" spans="1:10">
      <c r="A25" s="46">
        <v>39845</v>
      </c>
      <c r="B25" s="1">
        <v>1687</v>
      </c>
      <c r="C25" s="1">
        <v>-156</v>
      </c>
      <c r="D25" s="1">
        <v>1693</v>
      </c>
      <c r="E25" s="1">
        <v>12451</v>
      </c>
      <c r="F25" s="1">
        <v>2099</v>
      </c>
      <c r="G25" s="1">
        <v>3758</v>
      </c>
      <c r="H25" s="1">
        <v>10764</v>
      </c>
      <c r="I25" s="1">
        <v>2255</v>
      </c>
      <c r="J25" s="1">
        <v>2065</v>
      </c>
    </row>
    <row r="26" spans="1:10">
      <c r="A26" s="46">
        <v>39873</v>
      </c>
      <c r="B26" s="1">
        <v>1239</v>
      </c>
      <c r="C26" s="1">
        <v>-109</v>
      </c>
      <c r="D26" s="1">
        <v>1594</v>
      </c>
      <c r="E26" s="1">
        <v>12128</v>
      </c>
      <c r="F26" s="1">
        <v>2121</v>
      </c>
      <c r="G26" s="1">
        <v>3793</v>
      </c>
      <c r="H26" s="1">
        <v>10889</v>
      </c>
      <c r="I26" s="1">
        <v>2230</v>
      </c>
      <c r="J26" s="1">
        <v>2199</v>
      </c>
    </row>
    <row r="27" spans="1:10">
      <c r="A27" s="46">
        <v>39904</v>
      </c>
      <c r="B27" s="1">
        <v>1131</v>
      </c>
      <c r="C27" s="1">
        <v>-101</v>
      </c>
      <c r="D27" s="1">
        <v>1354</v>
      </c>
      <c r="E27" s="1">
        <v>11702</v>
      </c>
      <c r="F27" s="1">
        <v>2058</v>
      </c>
      <c r="G27" s="1">
        <v>3684</v>
      </c>
      <c r="H27" s="1">
        <v>10571</v>
      </c>
      <c r="I27" s="1">
        <v>2159</v>
      </c>
      <c r="J27" s="1">
        <v>2330</v>
      </c>
    </row>
    <row r="28" spans="1:10">
      <c r="A28" s="46">
        <v>39934</v>
      </c>
      <c r="B28" s="1">
        <v>1080</v>
      </c>
      <c r="C28" s="1">
        <v>-119</v>
      </c>
      <c r="D28" s="1">
        <v>1223</v>
      </c>
      <c r="E28" s="1">
        <v>11366</v>
      </c>
      <c r="F28" s="1">
        <v>1988</v>
      </c>
      <c r="G28" s="1">
        <v>3390</v>
      </c>
      <c r="H28" s="1">
        <v>10286</v>
      </c>
      <c r="I28" s="1">
        <v>2107</v>
      </c>
      <c r="J28" s="1">
        <v>2167</v>
      </c>
    </row>
    <row r="29" spans="1:10">
      <c r="A29" s="46">
        <v>39965</v>
      </c>
      <c r="B29" s="1">
        <v>2073</v>
      </c>
      <c r="C29" s="1">
        <v>-181</v>
      </c>
      <c r="D29" s="1">
        <v>1430</v>
      </c>
      <c r="E29" s="1">
        <v>12305</v>
      </c>
      <c r="F29" s="1">
        <v>2008</v>
      </c>
      <c r="G29" s="1">
        <v>3578</v>
      </c>
      <c r="H29" s="1">
        <v>10232</v>
      </c>
      <c r="I29" s="1">
        <v>2189</v>
      </c>
      <c r="J29" s="1">
        <v>2148</v>
      </c>
    </row>
    <row r="30" spans="1:10">
      <c r="A30" s="46">
        <v>39995</v>
      </c>
      <c r="B30" s="1">
        <v>2034</v>
      </c>
      <c r="C30" s="1">
        <v>14</v>
      </c>
      <c r="D30" s="1">
        <v>1452</v>
      </c>
      <c r="E30" s="1">
        <v>12420</v>
      </c>
      <c r="F30" s="1">
        <v>2107</v>
      </c>
      <c r="G30" s="1">
        <v>3637</v>
      </c>
      <c r="H30" s="1">
        <v>10386</v>
      </c>
      <c r="I30" s="1">
        <v>2093</v>
      </c>
      <c r="J30" s="1">
        <v>2185</v>
      </c>
    </row>
    <row r="31" spans="1:10">
      <c r="A31" s="46">
        <v>40026</v>
      </c>
      <c r="B31" s="1">
        <v>957</v>
      </c>
      <c r="C31" s="1">
        <v>-139</v>
      </c>
      <c r="D31" s="1">
        <v>1336</v>
      </c>
      <c r="E31" s="1">
        <v>11502</v>
      </c>
      <c r="F31" s="1">
        <v>2013</v>
      </c>
      <c r="G31" s="1">
        <v>3526</v>
      </c>
      <c r="H31" s="1">
        <v>10545</v>
      </c>
      <c r="I31" s="1">
        <v>2152</v>
      </c>
      <c r="J31" s="1">
        <v>2190</v>
      </c>
    </row>
    <row r="32" spans="1:10">
      <c r="A32" s="46">
        <v>40057</v>
      </c>
      <c r="B32" s="1">
        <v>1425</v>
      </c>
      <c r="C32" s="1">
        <v>-31</v>
      </c>
      <c r="D32" s="1">
        <v>1460</v>
      </c>
      <c r="E32" s="1">
        <v>11836</v>
      </c>
      <c r="F32" s="1">
        <v>2029</v>
      </c>
      <c r="G32" s="1">
        <v>3497</v>
      </c>
      <c r="H32" s="1">
        <v>10411</v>
      </c>
      <c r="I32" s="1">
        <v>2060</v>
      </c>
      <c r="J32" s="1">
        <v>2037</v>
      </c>
    </row>
    <row r="33" spans="1:10">
      <c r="A33" s="46">
        <v>40087</v>
      </c>
      <c r="B33" s="1">
        <v>2132</v>
      </c>
      <c r="C33" s="1">
        <v>60</v>
      </c>
      <c r="D33" s="1">
        <v>1794</v>
      </c>
      <c r="E33" s="1">
        <v>12350</v>
      </c>
      <c r="F33" s="1">
        <v>2118</v>
      </c>
      <c r="G33" s="1">
        <v>3921</v>
      </c>
      <c r="H33" s="1">
        <v>10218</v>
      </c>
      <c r="I33" s="1">
        <v>2058</v>
      </c>
      <c r="J33" s="1">
        <v>2127</v>
      </c>
    </row>
    <row r="34" spans="1:10">
      <c r="A34" s="46">
        <v>40118</v>
      </c>
      <c r="B34" s="1">
        <v>1249</v>
      </c>
      <c r="C34" s="1">
        <v>-44</v>
      </c>
      <c r="D34" s="1">
        <v>1041</v>
      </c>
      <c r="E34" s="1">
        <v>11867</v>
      </c>
      <c r="F34" s="1">
        <v>2167</v>
      </c>
      <c r="G34" s="1">
        <v>3383</v>
      </c>
      <c r="H34" s="1">
        <v>10618</v>
      </c>
      <c r="I34" s="1">
        <v>2211</v>
      </c>
      <c r="J34" s="1">
        <v>2342</v>
      </c>
    </row>
    <row r="35" spans="1:10">
      <c r="A35" s="46">
        <v>40148</v>
      </c>
      <c r="B35" s="1">
        <v>1759</v>
      </c>
      <c r="C35" s="1">
        <v>-70</v>
      </c>
      <c r="D35" s="1">
        <v>1306</v>
      </c>
      <c r="E35" s="1">
        <v>12124</v>
      </c>
      <c r="F35" s="1">
        <v>2153</v>
      </c>
      <c r="G35" s="1">
        <v>3458</v>
      </c>
      <c r="H35" s="1">
        <v>10365</v>
      </c>
      <c r="I35" s="1">
        <v>2223</v>
      </c>
      <c r="J35" s="1">
        <v>2152</v>
      </c>
    </row>
    <row r="36" spans="1:10">
      <c r="A36" s="46">
        <v>40179</v>
      </c>
      <c r="B36" s="1">
        <v>1517</v>
      </c>
      <c r="C36" s="1">
        <v>-119</v>
      </c>
      <c r="D36" s="1">
        <v>1208</v>
      </c>
      <c r="E36" s="1">
        <v>12420</v>
      </c>
      <c r="F36" s="1">
        <v>2263</v>
      </c>
      <c r="G36" s="1">
        <v>3569</v>
      </c>
      <c r="H36" s="1">
        <v>10903</v>
      </c>
      <c r="I36" s="1">
        <v>2382</v>
      </c>
      <c r="J36" s="1">
        <v>2361</v>
      </c>
    </row>
    <row r="37" spans="1:10">
      <c r="A37" s="46">
        <v>40210</v>
      </c>
      <c r="B37" s="1">
        <v>1800</v>
      </c>
      <c r="C37" s="1">
        <v>-16</v>
      </c>
      <c r="D37" s="1">
        <v>1263</v>
      </c>
      <c r="E37" s="1">
        <v>12950</v>
      </c>
      <c r="F37" s="1">
        <v>2459</v>
      </c>
      <c r="G37" s="1">
        <v>3659</v>
      </c>
      <c r="H37" s="1">
        <v>11150</v>
      </c>
      <c r="I37" s="1">
        <v>2475</v>
      </c>
      <c r="J37" s="1">
        <v>2396</v>
      </c>
    </row>
    <row r="38" spans="1:10">
      <c r="A38" s="46">
        <v>40238</v>
      </c>
      <c r="B38" s="1">
        <v>2158</v>
      </c>
      <c r="C38" s="1">
        <v>-105</v>
      </c>
      <c r="D38" s="1">
        <v>1409</v>
      </c>
      <c r="E38" s="1">
        <v>12923</v>
      </c>
      <c r="F38" s="1">
        <v>2402</v>
      </c>
      <c r="G38" s="1">
        <v>3591</v>
      </c>
      <c r="H38" s="1">
        <v>10765</v>
      </c>
      <c r="I38" s="1">
        <v>2507</v>
      </c>
      <c r="J38" s="1">
        <v>2182</v>
      </c>
    </row>
    <row r="39" spans="1:10">
      <c r="A39" s="46">
        <v>40269</v>
      </c>
      <c r="B39" s="1">
        <v>1892</v>
      </c>
      <c r="C39" s="1">
        <v>-111</v>
      </c>
      <c r="D39" s="1">
        <v>1521</v>
      </c>
      <c r="E39" s="1">
        <v>12911</v>
      </c>
      <c r="F39" s="1">
        <v>2398</v>
      </c>
      <c r="G39" s="1">
        <v>3601</v>
      </c>
      <c r="H39" s="1">
        <v>11019</v>
      </c>
      <c r="I39" s="1">
        <v>2509</v>
      </c>
      <c r="J39" s="1">
        <v>2080</v>
      </c>
    </row>
    <row r="40" spans="1:10">
      <c r="A40" s="46">
        <v>40299</v>
      </c>
      <c r="B40" s="1">
        <v>2157</v>
      </c>
      <c r="C40" s="1">
        <v>-137</v>
      </c>
      <c r="D40" s="1">
        <v>1356</v>
      </c>
      <c r="E40" s="1">
        <v>13766</v>
      </c>
      <c r="F40" s="1">
        <v>2459</v>
      </c>
      <c r="G40" s="1">
        <v>3586</v>
      </c>
      <c r="H40" s="1">
        <v>11609</v>
      </c>
      <c r="I40" s="1">
        <v>2596</v>
      </c>
      <c r="J40" s="1">
        <v>2230</v>
      </c>
    </row>
    <row r="41" spans="1:10">
      <c r="A41" s="46">
        <v>40330</v>
      </c>
      <c r="B41" s="1">
        <v>1574</v>
      </c>
      <c r="C41" s="1">
        <v>7</v>
      </c>
      <c r="D41" s="1">
        <v>994</v>
      </c>
      <c r="E41" s="1">
        <v>13126</v>
      </c>
      <c r="F41" s="1">
        <v>2564</v>
      </c>
      <c r="G41" s="1">
        <v>3496</v>
      </c>
      <c r="H41" s="1">
        <v>11552</v>
      </c>
      <c r="I41" s="1">
        <v>2557</v>
      </c>
      <c r="J41" s="1">
        <v>2502</v>
      </c>
    </row>
    <row r="42" spans="1:10">
      <c r="A42" s="46">
        <v>40360</v>
      </c>
      <c r="B42" s="1">
        <v>1429</v>
      </c>
      <c r="C42" s="1">
        <v>48</v>
      </c>
      <c r="D42" s="1">
        <v>1100</v>
      </c>
      <c r="E42" s="1">
        <v>12778</v>
      </c>
      <c r="F42" s="1">
        <v>2548</v>
      </c>
      <c r="G42" s="1">
        <v>3453</v>
      </c>
      <c r="H42" s="1">
        <v>11349</v>
      </c>
      <c r="I42" s="1">
        <v>2500</v>
      </c>
      <c r="J42" s="1">
        <v>2353</v>
      </c>
    </row>
    <row r="43" spans="1:10">
      <c r="A43" s="46">
        <v>40391</v>
      </c>
      <c r="B43" s="1">
        <v>1880</v>
      </c>
      <c r="C43" s="1">
        <v>-33</v>
      </c>
      <c r="D43" s="1">
        <v>1094</v>
      </c>
      <c r="E43" s="1">
        <v>13654</v>
      </c>
      <c r="F43" s="1">
        <v>2515</v>
      </c>
      <c r="G43" s="1">
        <v>3436</v>
      </c>
      <c r="H43" s="1">
        <v>11774</v>
      </c>
      <c r="I43" s="1">
        <v>2548</v>
      </c>
      <c r="J43" s="1">
        <v>2342</v>
      </c>
    </row>
    <row r="44" spans="1:10">
      <c r="A44" s="46">
        <v>40422</v>
      </c>
      <c r="B44" s="1">
        <v>2126</v>
      </c>
      <c r="C44" s="1">
        <v>-49</v>
      </c>
      <c r="D44" s="1">
        <v>1651</v>
      </c>
      <c r="E44" s="1">
        <v>13713</v>
      </c>
      <c r="F44" s="1">
        <v>2507</v>
      </c>
      <c r="G44" s="1">
        <v>4055</v>
      </c>
      <c r="H44" s="1">
        <v>11587</v>
      </c>
      <c r="I44" s="1">
        <v>2556</v>
      </c>
      <c r="J44" s="1">
        <v>2404</v>
      </c>
    </row>
    <row r="45" spans="1:10">
      <c r="A45" s="46">
        <v>40452</v>
      </c>
      <c r="B45" s="1">
        <v>1352</v>
      </c>
      <c r="C45" s="1">
        <v>-173</v>
      </c>
      <c r="D45" s="1">
        <v>635</v>
      </c>
      <c r="E45" s="1">
        <v>12850</v>
      </c>
      <c r="F45" s="1">
        <v>2283</v>
      </c>
      <c r="G45" s="1">
        <v>3393</v>
      </c>
      <c r="H45" s="1">
        <v>11498</v>
      </c>
      <c r="I45" s="1">
        <v>2456</v>
      </c>
      <c r="J45" s="1">
        <v>2758</v>
      </c>
    </row>
    <row r="46" spans="1:10">
      <c r="A46" s="46">
        <v>40483</v>
      </c>
      <c r="B46" s="1">
        <v>1443</v>
      </c>
      <c r="C46" s="1">
        <v>-25</v>
      </c>
      <c r="D46" s="1">
        <v>867</v>
      </c>
      <c r="E46" s="1">
        <v>13400</v>
      </c>
      <c r="F46" s="1">
        <v>2381</v>
      </c>
      <c r="G46" s="1">
        <v>3599</v>
      </c>
      <c r="H46" s="1">
        <v>11957</v>
      </c>
      <c r="I46" s="1">
        <v>2406</v>
      </c>
      <c r="J46" s="1">
        <v>2732</v>
      </c>
    </row>
    <row r="47" spans="1:10">
      <c r="A47" s="46">
        <v>40513</v>
      </c>
      <c r="B47" s="1">
        <v>996</v>
      </c>
      <c r="C47" s="1">
        <v>-121</v>
      </c>
      <c r="D47" s="1">
        <v>668</v>
      </c>
      <c r="E47" s="1">
        <v>12943</v>
      </c>
      <c r="F47" s="1">
        <v>2468</v>
      </c>
      <c r="G47" s="1">
        <v>3535</v>
      </c>
      <c r="H47" s="1">
        <v>11947</v>
      </c>
      <c r="I47" s="1">
        <v>2589</v>
      </c>
      <c r="J47" s="1">
        <v>2867</v>
      </c>
    </row>
    <row r="48" spans="1:10">
      <c r="A48" s="46">
        <v>40544</v>
      </c>
      <c r="B48" s="1">
        <v>2063</v>
      </c>
      <c r="C48" s="1">
        <v>-223</v>
      </c>
      <c r="D48" s="1">
        <v>820</v>
      </c>
      <c r="E48" s="1">
        <v>13638</v>
      </c>
      <c r="F48" s="1">
        <v>2551</v>
      </c>
      <c r="G48" s="1">
        <v>3418</v>
      </c>
      <c r="H48" s="1">
        <v>11575</v>
      </c>
      <c r="I48" s="1">
        <v>2774</v>
      </c>
      <c r="J48" s="1">
        <v>2598</v>
      </c>
    </row>
    <row r="49" spans="1:10">
      <c r="A49" s="46">
        <v>40575</v>
      </c>
      <c r="B49" s="1">
        <v>1147</v>
      </c>
      <c r="C49" s="1">
        <v>-713</v>
      </c>
      <c r="D49" s="1">
        <v>714</v>
      </c>
      <c r="E49" s="1">
        <v>14038</v>
      </c>
      <c r="F49" s="1">
        <v>2643</v>
      </c>
      <c r="G49" s="1">
        <v>3451</v>
      </c>
      <c r="H49" s="1">
        <v>12891</v>
      </c>
      <c r="I49" s="1">
        <v>3356</v>
      </c>
      <c r="J49" s="1">
        <v>2737</v>
      </c>
    </row>
    <row r="50" spans="1:10">
      <c r="A50" s="46">
        <v>40603</v>
      </c>
      <c r="B50" s="1">
        <v>1348</v>
      </c>
      <c r="C50" s="1">
        <v>-194</v>
      </c>
      <c r="D50" s="1">
        <v>586</v>
      </c>
      <c r="E50" s="1">
        <v>13637</v>
      </c>
      <c r="F50" s="1">
        <v>2638</v>
      </c>
      <c r="G50" s="1">
        <v>3586</v>
      </c>
      <c r="H50" s="1">
        <v>12289</v>
      </c>
      <c r="I50" s="1">
        <v>2832</v>
      </c>
      <c r="J50" s="1">
        <v>3000</v>
      </c>
    </row>
    <row r="51" spans="1:10">
      <c r="A51" s="46">
        <v>40634</v>
      </c>
      <c r="B51" s="1">
        <v>1629</v>
      </c>
      <c r="C51" s="1">
        <v>-237</v>
      </c>
      <c r="D51" s="1">
        <v>741</v>
      </c>
      <c r="E51" s="1">
        <v>14099</v>
      </c>
      <c r="F51" s="1">
        <v>2623</v>
      </c>
      <c r="G51" s="1">
        <v>3811</v>
      </c>
      <c r="H51" s="1">
        <v>12470</v>
      </c>
      <c r="I51" s="1">
        <v>2860</v>
      </c>
      <c r="J51" s="1">
        <v>3070</v>
      </c>
    </row>
    <row r="52" spans="1:10">
      <c r="A52" s="46">
        <v>40664</v>
      </c>
      <c r="B52" s="1">
        <v>2464</v>
      </c>
      <c r="C52" s="1">
        <v>-259</v>
      </c>
      <c r="D52" s="1">
        <v>1376</v>
      </c>
      <c r="E52" s="1">
        <v>14731</v>
      </c>
      <c r="F52" s="1">
        <v>2615</v>
      </c>
      <c r="G52" s="1">
        <v>3972</v>
      </c>
      <c r="H52" s="1">
        <v>12267</v>
      </c>
      <c r="I52" s="1">
        <v>2874</v>
      </c>
      <c r="J52" s="1">
        <v>2596</v>
      </c>
    </row>
    <row r="53" spans="1:10">
      <c r="A53" s="46">
        <v>40695</v>
      </c>
      <c r="B53" s="1">
        <v>2866</v>
      </c>
      <c r="C53" s="1">
        <v>-423</v>
      </c>
      <c r="D53" s="1">
        <v>1563</v>
      </c>
      <c r="E53" s="1">
        <v>14684</v>
      </c>
      <c r="F53" s="1">
        <v>2388</v>
      </c>
      <c r="G53" s="1">
        <v>4167</v>
      </c>
      <c r="H53" s="1">
        <v>11818</v>
      </c>
      <c r="I53" s="1">
        <v>2811</v>
      </c>
      <c r="J53" s="1">
        <v>2604</v>
      </c>
    </row>
    <row r="54" spans="1:10">
      <c r="A54" s="46">
        <v>40725</v>
      </c>
      <c r="B54" s="1">
        <v>2490</v>
      </c>
      <c r="C54" s="1">
        <v>-230</v>
      </c>
      <c r="D54" s="1">
        <v>1391</v>
      </c>
      <c r="E54" s="1">
        <v>14595</v>
      </c>
      <c r="F54" s="1">
        <v>2569</v>
      </c>
      <c r="G54" s="1">
        <v>4217</v>
      </c>
      <c r="H54" s="1">
        <v>12105</v>
      </c>
      <c r="I54" s="1">
        <v>2799</v>
      </c>
      <c r="J54" s="1">
        <v>2826</v>
      </c>
    </row>
    <row r="55" spans="1:10">
      <c r="A55" s="46">
        <v>40756</v>
      </c>
      <c r="B55" s="1">
        <v>2482</v>
      </c>
      <c r="C55" s="1">
        <v>-147</v>
      </c>
      <c r="D55" s="1">
        <v>1531</v>
      </c>
      <c r="E55" s="1">
        <v>15077</v>
      </c>
      <c r="F55" s="1">
        <v>2649</v>
      </c>
      <c r="G55" s="1">
        <v>4266</v>
      </c>
      <c r="H55" s="1">
        <v>12595</v>
      </c>
      <c r="I55" s="1">
        <v>2796</v>
      </c>
      <c r="J55" s="1">
        <v>2735</v>
      </c>
    </row>
    <row r="56" spans="1:10">
      <c r="A56" s="46">
        <v>40787</v>
      </c>
      <c r="B56" s="1">
        <v>2884</v>
      </c>
      <c r="C56" s="1">
        <v>-145</v>
      </c>
      <c r="D56" s="1">
        <v>1637</v>
      </c>
      <c r="E56" s="1">
        <v>15155</v>
      </c>
      <c r="F56" s="1">
        <v>2683</v>
      </c>
      <c r="G56" s="1">
        <v>4274</v>
      </c>
      <c r="H56" s="1">
        <v>12271</v>
      </c>
      <c r="I56" s="1">
        <v>2828</v>
      </c>
      <c r="J56" s="1">
        <v>2637</v>
      </c>
    </row>
    <row r="57" spans="1:10">
      <c r="A57" s="46">
        <v>40817</v>
      </c>
      <c r="B57" s="1">
        <v>2396</v>
      </c>
      <c r="C57" s="1">
        <v>-108</v>
      </c>
      <c r="D57" s="1">
        <v>1521</v>
      </c>
      <c r="E57" s="1">
        <v>14792</v>
      </c>
      <c r="F57" s="1">
        <v>2728</v>
      </c>
      <c r="G57" s="1">
        <v>4152</v>
      </c>
      <c r="H57" s="1">
        <v>12396</v>
      </c>
      <c r="I57" s="1">
        <v>2836</v>
      </c>
      <c r="J57" s="1">
        <v>2631</v>
      </c>
    </row>
    <row r="58" spans="1:10">
      <c r="A58" s="46">
        <v>40848</v>
      </c>
      <c r="B58" s="1">
        <v>3002</v>
      </c>
      <c r="C58" s="1">
        <v>19</v>
      </c>
      <c r="D58" s="1">
        <v>1539</v>
      </c>
      <c r="E58" s="1">
        <v>15525</v>
      </c>
      <c r="F58" s="1">
        <v>2887</v>
      </c>
      <c r="G58" s="1">
        <v>4075</v>
      </c>
      <c r="H58" s="1">
        <v>12523</v>
      </c>
      <c r="I58" s="1">
        <v>2868</v>
      </c>
      <c r="J58" s="1">
        <v>2536</v>
      </c>
    </row>
    <row r="59" spans="1:10">
      <c r="A59" s="46">
        <v>40878</v>
      </c>
      <c r="B59" s="1">
        <v>2556</v>
      </c>
      <c r="C59" s="1">
        <v>-124</v>
      </c>
      <c r="D59" s="1">
        <v>1144</v>
      </c>
      <c r="E59" s="1">
        <v>15070</v>
      </c>
      <c r="F59" s="1">
        <v>2770</v>
      </c>
      <c r="G59" s="1">
        <v>4199</v>
      </c>
      <c r="H59" s="1">
        <v>12514</v>
      </c>
      <c r="I59" s="1">
        <v>2894</v>
      </c>
      <c r="J59" s="1">
        <v>3055</v>
      </c>
    </row>
    <row r="60" spans="1:10">
      <c r="A60" s="46">
        <v>40909</v>
      </c>
      <c r="B60" s="1">
        <v>2806</v>
      </c>
      <c r="C60" s="1">
        <v>-53</v>
      </c>
      <c r="D60" s="1">
        <v>1970</v>
      </c>
      <c r="E60" s="1">
        <v>15583</v>
      </c>
      <c r="F60" s="1">
        <v>2759</v>
      </c>
      <c r="G60" s="1">
        <v>4536</v>
      </c>
      <c r="H60" s="1">
        <v>12777</v>
      </c>
      <c r="I60" s="1">
        <v>2812</v>
      </c>
      <c r="J60" s="1">
        <v>2566</v>
      </c>
    </row>
    <row r="61" spans="1:10">
      <c r="A61" s="46">
        <v>40940</v>
      </c>
      <c r="B61" s="1">
        <v>3150</v>
      </c>
      <c r="C61" s="1">
        <v>-331</v>
      </c>
      <c r="D61" s="1">
        <v>1758</v>
      </c>
      <c r="E61" s="1">
        <v>15767</v>
      </c>
      <c r="F61" s="1">
        <v>2391</v>
      </c>
      <c r="G61" s="1">
        <v>4325</v>
      </c>
      <c r="H61" s="1">
        <v>12617</v>
      </c>
      <c r="I61" s="1">
        <v>2722</v>
      </c>
      <c r="J61" s="1">
        <v>2567</v>
      </c>
    </row>
    <row r="62" spans="1:10">
      <c r="A62" s="46">
        <v>40969</v>
      </c>
      <c r="B62" s="1">
        <v>3063</v>
      </c>
      <c r="C62" s="1">
        <v>137</v>
      </c>
      <c r="D62" s="1">
        <v>1768</v>
      </c>
      <c r="E62" s="1">
        <v>15569</v>
      </c>
      <c r="F62" s="1">
        <v>2815</v>
      </c>
      <c r="G62" s="1">
        <v>4300</v>
      </c>
      <c r="H62" s="1">
        <v>12506</v>
      </c>
      <c r="I62" s="1">
        <v>2678</v>
      </c>
      <c r="J62" s="1">
        <v>2532</v>
      </c>
    </row>
    <row r="63" spans="1:10">
      <c r="A63" s="46">
        <v>41000</v>
      </c>
      <c r="B63" s="1">
        <v>2923</v>
      </c>
      <c r="C63" s="1">
        <v>-154</v>
      </c>
      <c r="D63" s="1">
        <v>1677</v>
      </c>
      <c r="E63" s="1">
        <v>15758</v>
      </c>
      <c r="F63" s="1">
        <v>2770</v>
      </c>
      <c r="G63" s="1">
        <v>4295</v>
      </c>
      <c r="H63" s="1">
        <v>12835</v>
      </c>
      <c r="I63" s="1">
        <v>2924</v>
      </c>
      <c r="J63" s="1">
        <v>2618</v>
      </c>
    </row>
    <row r="64" spans="1:10">
      <c r="A64" s="46">
        <v>41030</v>
      </c>
      <c r="B64" s="1">
        <v>2836</v>
      </c>
      <c r="C64" s="1">
        <v>-150</v>
      </c>
      <c r="D64" s="1">
        <v>1508</v>
      </c>
      <c r="E64" s="1">
        <v>16216</v>
      </c>
      <c r="F64" s="1">
        <v>2791</v>
      </c>
      <c r="G64" s="1">
        <v>4219</v>
      </c>
      <c r="H64" s="1">
        <v>13380</v>
      </c>
      <c r="I64" s="1">
        <v>2941</v>
      </c>
      <c r="J64" s="1">
        <v>2711</v>
      </c>
    </row>
    <row r="65" spans="1:10">
      <c r="A65" s="46">
        <v>41061</v>
      </c>
      <c r="B65" s="1">
        <v>1365</v>
      </c>
      <c r="C65" s="1">
        <v>-340</v>
      </c>
      <c r="D65" s="1">
        <v>1282</v>
      </c>
      <c r="E65" s="1">
        <v>14731</v>
      </c>
      <c r="F65" s="1">
        <v>2528</v>
      </c>
      <c r="G65" s="1">
        <v>3822</v>
      </c>
      <c r="H65" s="1">
        <v>13366</v>
      </c>
      <c r="I65" s="1">
        <v>2868</v>
      </c>
      <c r="J65" s="1">
        <v>2540</v>
      </c>
    </row>
    <row r="66" spans="1:10">
      <c r="A66" s="46">
        <v>41091</v>
      </c>
      <c r="B66" s="1">
        <v>2201</v>
      </c>
      <c r="C66" s="1">
        <v>-162</v>
      </c>
      <c r="D66" s="1">
        <v>2141</v>
      </c>
      <c r="E66" s="1">
        <v>15706</v>
      </c>
      <c r="F66" s="1">
        <v>2887</v>
      </c>
      <c r="G66" s="1">
        <v>4616</v>
      </c>
      <c r="H66" s="1">
        <v>13505</v>
      </c>
      <c r="I66" s="1">
        <v>3049</v>
      </c>
      <c r="J66" s="1">
        <v>2475</v>
      </c>
    </row>
    <row r="67" spans="1:10">
      <c r="A67" s="46">
        <v>41122</v>
      </c>
      <c r="B67" s="1">
        <v>2069</v>
      </c>
      <c r="C67" s="1">
        <v>-336</v>
      </c>
      <c r="D67" s="1">
        <v>1416</v>
      </c>
      <c r="E67" s="1">
        <v>15972</v>
      </c>
      <c r="F67" s="1">
        <v>2827</v>
      </c>
      <c r="G67" s="1">
        <v>4109</v>
      </c>
      <c r="H67" s="1">
        <v>13903</v>
      </c>
      <c r="I67" s="1">
        <v>3163</v>
      </c>
      <c r="J67" s="1">
        <v>2693</v>
      </c>
    </row>
    <row r="68" spans="1:10">
      <c r="A68" s="46">
        <v>41153</v>
      </c>
      <c r="B68" s="1">
        <v>2313</v>
      </c>
      <c r="C68" s="1">
        <v>-296</v>
      </c>
      <c r="D68" s="1">
        <v>1466</v>
      </c>
      <c r="E68" s="1">
        <v>15847</v>
      </c>
      <c r="F68" s="1">
        <v>2805</v>
      </c>
      <c r="G68" s="1">
        <v>4116</v>
      </c>
      <c r="H68" s="1">
        <v>13534</v>
      </c>
      <c r="I68" s="1">
        <v>3101</v>
      </c>
      <c r="J68" s="1">
        <v>2650</v>
      </c>
    </row>
    <row r="69" spans="1:10">
      <c r="A69" s="46">
        <v>41183</v>
      </c>
      <c r="B69" s="1">
        <v>3490</v>
      </c>
      <c r="C69" s="1">
        <v>-196</v>
      </c>
      <c r="D69" s="1">
        <v>2678</v>
      </c>
      <c r="E69" s="1">
        <v>16688</v>
      </c>
      <c r="F69" s="1">
        <v>2875</v>
      </c>
      <c r="G69" s="1">
        <v>4666</v>
      </c>
      <c r="H69" s="1">
        <v>13198</v>
      </c>
      <c r="I69" s="1">
        <v>3071</v>
      </c>
      <c r="J69" s="1">
        <v>1988</v>
      </c>
    </row>
    <row r="70" spans="1:10">
      <c r="A70" s="46">
        <v>41214</v>
      </c>
      <c r="B70" s="1">
        <v>1817</v>
      </c>
      <c r="C70" s="1">
        <v>-147</v>
      </c>
      <c r="D70" s="1">
        <v>1410</v>
      </c>
      <c r="E70" s="1">
        <v>15896</v>
      </c>
      <c r="F70" s="1">
        <v>2929</v>
      </c>
      <c r="G70" s="1">
        <v>4626</v>
      </c>
      <c r="H70" s="1">
        <v>14079</v>
      </c>
      <c r="I70" s="1">
        <v>3076</v>
      </c>
      <c r="J70" s="1">
        <v>3216</v>
      </c>
    </row>
    <row r="71" spans="1:10">
      <c r="A71" s="46">
        <v>41244</v>
      </c>
      <c r="B71" s="1">
        <v>2581</v>
      </c>
      <c r="C71" s="1">
        <v>-154</v>
      </c>
      <c r="D71" s="1">
        <v>1649</v>
      </c>
      <c r="E71" s="1">
        <v>15718</v>
      </c>
      <c r="F71" s="1">
        <v>2881</v>
      </c>
      <c r="G71" s="1">
        <v>4216</v>
      </c>
      <c r="H71" s="1">
        <v>13137</v>
      </c>
      <c r="I71" s="1">
        <v>3035</v>
      </c>
      <c r="J71" s="1">
        <v>2567</v>
      </c>
    </row>
    <row r="72" spans="1:10">
      <c r="A72" s="46">
        <v>41275</v>
      </c>
      <c r="B72" s="1">
        <v>2580</v>
      </c>
      <c r="C72" s="1">
        <v>-225</v>
      </c>
      <c r="D72" s="1">
        <v>1602</v>
      </c>
      <c r="E72" s="1">
        <v>16302</v>
      </c>
      <c r="F72" s="1">
        <v>2862</v>
      </c>
      <c r="G72" s="1">
        <v>4272</v>
      </c>
      <c r="H72" s="1">
        <v>13722</v>
      </c>
      <c r="I72" s="1">
        <v>3087</v>
      </c>
      <c r="J72" s="1">
        <v>2670</v>
      </c>
    </row>
    <row r="73" spans="1:10">
      <c r="A73" s="46">
        <v>41306</v>
      </c>
      <c r="B73" s="1">
        <v>2546</v>
      </c>
      <c r="C73" s="1">
        <v>-232</v>
      </c>
      <c r="D73" s="1">
        <v>2076</v>
      </c>
      <c r="E73" s="1">
        <v>16061</v>
      </c>
      <c r="F73" s="1">
        <v>2930</v>
      </c>
      <c r="G73" s="1">
        <v>4388</v>
      </c>
      <c r="H73" s="1">
        <v>13515</v>
      </c>
      <c r="I73" s="1">
        <v>3162</v>
      </c>
      <c r="J73" s="1">
        <v>2312</v>
      </c>
    </row>
    <row r="74" spans="1:10">
      <c r="A74" s="46">
        <v>41334</v>
      </c>
      <c r="B74" s="1">
        <v>2379</v>
      </c>
      <c r="C74" s="1">
        <v>-295</v>
      </c>
      <c r="D74" s="1">
        <v>1428</v>
      </c>
      <c r="E74" s="1">
        <v>16127</v>
      </c>
      <c r="F74" s="1">
        <v>2874</v>
      </c>
      <c r="G74" s="1">
        <v>4064</v>
      </c>
      <c r="H74" s="1">
        <v>13748</v>
      </c>
      <c r="I74" s="1">
        <v>3169</v>
      </c>
      <c r="J74" s="1">
        <v>2636</v>
      </c>
    </row>
    <row r="75" spans="1:10">
      <c r="A75" s="46">
        <v>41365</v>
      </c>
      <c r="B75" s="1">
        <v>2810</v>
      </c>
      <c r="C75" s="1">
        <v>-300</v>
      </c>
      <c r="D75" s="1">
        <v>1935</v>
      </c>
      <c r="E75" s="1">
        <v>16922</v>
      </c>
      <c r="F75" s="1">
        <v>2855</v>
      </c>
      <c r="G75" s="1">
        <v>4417</v>
      </c>
      <c r="H75" s="1">
        <v>14112</v>
      </c>
      <c r="I75" s="1">
        <v>3155</v>
      </c>
      <c r="J75" s="1">
        <v>2482</v>
      </c>
    </row>
    <row r="76" spans="1:10">
      <c r="A76" s="46">
        <v>41395</v>
      </c>
      <c r="B76" s="1">
        <v>2313</v>
      </c>
      <c r="C76" s="1">
        <v>-233</v>
      </c>
      <c r="D76" s="1">
        <v>1838</v>
      </c>
      <c r="E76" s="1">
        <v>16284</v>
      </c>
      <c r="F76" s="1">
        <v>2899</v>
      </c>
      <c r="G76" s="1">
        <v>4499</v>
      </c>
      <c r="H76" s="1">
        <v>13971</v>
      </c>
      <c r="I76" s="1">
        <v>3132</v>
      </c>
      <c r="J76" s="1">
        <v>2661</v>
      </c>
    </row>
    <row r="77" spans="1:10">
      <c r="A77" s="46">
        <v>41426</v>
      </c>
      <c r="B77" s="1">
        <v>2364</v>
      </c>
      <c r="C77" s="1">
        <v>-319</v>
      </c>
      <c r="D77" s="1">
        <v>1715</v>
      </c>
      <c r="E77" s="1">
        <v>16656</v>
      </c>
      <c r="F77" s="1">
        <v>2861</v>
      </c>
      <c r="G77" s="1">
        <v>4406</v>
      </c>
      <c r="H77" s="1">
        <v>14292</v>
      </c>
      <c r="I77" s="1">
        <v>3180</v>
      </c>
      <c r="J77" s="1">
        <v>2691</v>
      </c>
    </row>
    <row r="78" spans="1:10">
      <c r="A78" s="46">
        <v>41456</v>
      </c>
      <c r="B78" s="1">
        <v>3165</v>
      </c>
      <c r="C78" s="1">
        <v>-337</v>
      </c>
      <c r="D78" s="1">
        <v>1990</v>
      </c>
      <c r="E78" s="1">
        <v>17581</v>
      </c>
      <c r="F78" s="1">
        <v>2816</v>
      </c>
      <c r="G78" s="1">
        <v>4615</v>
      </c>
      <c r="H78" s="1">
        <v>14416</v>
      </c>
      <c r="I78" s="1">
        <v>3153</v>
      </c>
      <c r="J78" s="1">
        <v>2625</v>
      </c>
    </row>
    <row r="79" spans="1:10">
      <c r="A79" s="46">
        <v>41487</v>
      </c>
      <c r="B79" s="1">
        <v>1874</v>
      </c>
      <c r="C79" s="1">
        <v>-388</v>
      </c>
      <c r="D79" s="1">
        <v>1630</v>
      </c>
      <c r="E79" s="1">
        <v>16411</v>
      </c>
      <c r="F79" s="1">
        <v>2904</v>
      </c>
      <c r="G79" s="1">
        <v>4404</v>
      </c>
      <c r="H79" s="1">
        <v>14537</v>
      </c>
      <c r="I79" s="1">
        <v>3292</v>
      </c>
      <c r="J79" s="1">
        <v>2774</v>
      </c>
    </row>
    <row r="80" spans="1:10">
      <c r="A80" s="46">
        <v>41518</v>
      </c>
      <c r="B80" s="1">
        <v>1988</v>
      </c>
      <c r="C80" s="1">
        <v>-338</v>
      </c>
      <c r="D80" s="1">
        <v>1567</v>
      </c>
      <c r="E80" s="1">
        <v>16791</v>
      </c>
      <c r="F80" s="1">
        <v>2846</v>
      </c>
      <c r="G80" s="1">
        <v>4399</v>
      </c>
      <c r="H80" s="1">
        <v>14803</v>
      </c>
      <c r="I80" s="1">
        <v>3184</v>
      </c>
      <c r="J80" s="1">
        <v>2832</v>
      </c>
    </row>
    <row r="81" spans="1:10">
      <c r="A81" s="46">
        <v>41548</v>
      </c>
      <c r="B81" s="1">
        <v>3310</v>
      </c>
      <c r="C81" s="1">
        <v>-214</v>
      </c>
      <c r="D81" s="1">
        <v>1870</v>
      </c>
      <c r="E81" s="1">
        <v>18427</v>
      </c>
      <c r="F81" s="1">
        <v>2967</v>
      </c>
      <c r="G81" s="1">
        <v>4539</v>
      </c>
      <c r="H81" s="1">
        <v>15117</v>
      </c>
      <c r="I81" s="1">
        <v>3181</v>
      </c>
      <c r="J81" s="1">
        <v>2669</v>
      </c>
    </row>
    <row r="82" spans="1:10">
      <c r="A82" s="46">
        <v>41579</v>
      </c>
      <c r="B82" s="1">
        <v>2946</v>
      </c>
      <c r="C82" s="1">
        <v>-183</v>
      </c>
      <c r="D82" s="1">
        <v>2076</v>
      </c>
      <c r="E82" s="1">
        <v>17012</v>
      </c>
      <c r="F82" s="1">
        <v>3002</v>
      </c>
      <c r="G82" s="1">
        <v>4514</v>
      </c>
      <c r="H82" s="1">
        <v>14066</v>
      </c>
      <c r="I82" s="1">
        <v>3185</v>
      </c>
      <c r="J82" s="1">
        <v>2438</v>
      </c>
    </row>
    <row r="83" spans="1:10">
      <c r="A83" s="46">
        <v>41609</v>
      </c>
      <c r="B83" s="1">
        <v>2189</v>
      </c>
      <c r="C83" s="1">
        <v>-431</v>
      </c>
      <c r="D83" s="1">
        <v>1714</v>
      </c>
      <c r="E83" s="1">
        <v>17202</v>
      </c>
      <c r="F83" s="1">
        <v>2758</v>
      </c>
      <c r="G83" s="1">
        <v>4563</v>
      </c>
      <c r="H83" s="1">
        <v>15013</v>
      </c>
      <c r="I83" s="1">
        <v>3189</v>
      </c>
      <c r="J83" s="1">
        <v>2849</v>
      </c>
    </row>
    <row r="84" spans="1:10">
      <c r="A84" s="46">
        <v>41640</v>
      </c>
      <c r="B84" s="1">
        <v>2035</v>
      </c>
      <c r="C84" s="1">
        <v>-94</v>
      </c>
      <c r="D84" s="1">
        <v>1692</v>
      </c>
      <c r="E84" s="1">
        <v>17469</v>
      </c>
      <c r="F84" s="1">
        <v>3108</v>
      </c>
      <c r="G84" s="1">
        <v>4543</v>
      </c>
      <c r="H84" s="1">
        <v>15434</v>
      </c>
      <c r="I84" s="1">
        <v>3202</v>
      </c>
      <c r="J84" s="1">
        <v>2851</v>
      </c>
    </row>
    <row r="85" spans="1:10">
      <c r="A85" s="46">
        <v>41671</v>
      </c>
      <c r="B85" s="1">
        <v>927</v>
      </c>
      <c r="C85" s="1">
        <v>-313</v>
      </c>
      <c r="D85" s="1">
        <v>1355</v>
      </c>
      <c r="E85" s="1">
        <v>16148</v>
      </c>
      <c r="F85" s="1">
        <v>3028</v>
      </c>
      <c r="G85" s="1">
        <v>4364</v>
      </c>
      <c r="H85" s="1">
        <v>15221</v>
      </c>
      <c r="I85" s="1">
        <v>3341</v>
      </c>
      <c r="J85" s="1">
        <v>3009</v>
      </c>
    </row>
    <row r="86" spans="1:10">
      <c r="A86" s="46">
        <v>41699</v>
      </c>
      <c r="B86" s="1">
        <v>2424</v>
      </c>
      <c r="C86" s="1">
        <v>-264</v>
      </c>
      <c r="D86" s="1">
        <v>1526</v>
      </c>
      <c r="E86" s="1">
        <v>17564</v>
      </c>
      <c r="F86" s="1">
        <v>2938</v>
      </c>
      <c r="G86" s="1">
        <v>4530</v>
      </c>
      <c r="H86" s="1">
        <v>15140</v>
      </c>
      <c r="I86" s="1">
        <v>3202</v>
      </c>
      <c r="J86" s="1">
        <v>3004</v>
      </c>
    </row>
    <row r="87" spans="1:10">
      <c r="A87" s="46">
        <v>41730</v>
      </c>
      <c r="B87" s="1">
        <v>2280</v>
      </c>
      <c r="C87" s="1">
        <v>-259</v>
      </c>
      <c r="D87" s="1">
        <v>1623</v>
      </c>
      <c r="E87" s="1">
        <v>17653</v>
      </c>
      <c r="F87" s="1">
        <v>2929</v>
      </c>
      <c r="G87" s="1">
        <v>4458</v>
      </c>
      <c r="H87" s="1">
        <v>15373</v>
      </c>
      <c r="I87" s="1">
        <v>3188</v>
      </c>
      <c r="J87" s="1">
        <v>2835</v>
      </c>
    </row>
    <row r="88" spans="1:10">
      <c r="A88" s="46">
        <v>41760</v>
      </c>
      <c r="B88" s="1">
        <v>1951</v>
      </c>
      <c r="C88" s="1">
        <v>-263</v>
      </c>
      <c r="D88" s="1">
        <v>1144</v>
      </c>
      <c r="E88" s="1">
        <v>17470</v>
      </c>
      <c r="F88" s="1">
        <v>2932</v>
      </c>
      <c r="G88" s="1">
        <v>4441</v>
      </c>
      <c r="H88" s="1">
        <v>15519</v>
      </c>
      <c r="I88" s="1">
        <v>3195</v>
      </c>
      <c r="J88" s="1">
        <v>3297</v>
      </c>
    </row>
    <row r="89" spans="1:10">
      <c r="A89" s="46">
        <v>41791</v>
      </c>
      <c r="B89" s="1">
        <v>2402</v>
      </c>
      <c r="C89" s="1">
        <v>-287</v>
      </c>
      <c r="D89" s="1">
        <v>1574</v>
      </c>
      <c r="E89" s="1">
        <v>18373</v>
      </c>
      <c r="F89" s="1">
        <v>2877</v>
      </c>
      <c r="G89" s="1">
        <v>4700</v>
      </c>
      <c r="H89" s="1">
        <v>15971</v>
      </c>
      <c r="I89" s="1">
        <v>3164</v>
      </c>
      <c r="J89" s="1">
        <v>3126</v>
      </c>
    </row>
    <row r="90" spans="1:10">
      <c r="A90" s="46">
        <v>41821</v>
      </c>
      <c r="B90" s="1">
        <v>2673</v>
      </c>
      <c r="C90" s="1">
        <v>-197</v>
      </c>
      <c r="D90" s="1">
        <v>1460</v>
      </c>
      <c r="E90" s="1">
        <v>18480</v>
      </c>
      <c r="F90" s="1">
        <v>2992</v>
      </c>
      <c r="G90" s="1">
        <v>4563</v>
      </c>
      <c r="H90" s="1">
        <v>15807</v>
      </c>
      <c r="I90" s="1">
        <v>3189</v>
      </c>
      <c r="J90" s="1">
        <v>3103</v>
      </c>
    </row>
    <row r="91" spans="1:10">
      <c r="A91" s="46">
        <v>41852</v>
      </c>
      <c r="B91" s="1">
        <v>2569</v>
      </c>
      <c r="C91" s="1">
        <v>-201</v>
      </c>
      <c r="D91" s="1">
        <v>1730</v>
      </c>
      <c r="E91" s="1">
        <v>18461</v>
      </c>
      <c r="F91" s="1">
        <v>3065</v>
      </c>
      <c r="G91" s="1">
        <v>4751</v>
      </c>
      <c r="H91" s="1">
        <v>15892</v>
      </c>
      <c r="I91" s="1">
        <v>3266</v>
      </c>
      <c r="J91" s="1">
        <v>3021</v>
      </c>
    </row>
    <row r="92" spans="1:10">
      <c r="A92" s="46">
        <v>41883</v>
      </c>
      <c r="B92" s="1">
        <v>2117</v>
      </c>
      <c r="C92" s="1">
        <v>-195</v>
      </c>
      <c r="D92" s="1">
        <v>1575</v>
      </c>
      <c r="E92" s="1">
        <v>17927</v>
      </c>
      <c r="F92" s="1">
        <v>3053</v>
      </c>
      <c r="G92" s="1">
        <v>4739</v>
      </c>
      <c r="H92" s="1">
        <v>15810</v>
      </c>
      <c r="I92" s="1">
        <v>3248</v>
      </c>
      <c r="J92" s="1">
        <v>3164</v>
      </c>
    </row>
    <row r="93" spans="1:10">
      <c r="A93" s="46">
        <v>41913</v>
      </c>
      <c r="B93" s="1">
        <v>2423</v>
      </c>
      <c r="C93" s="1">
        <v>-268</v>
      </c>
      <c r="D93" s="1">
        <v>1222</v>
      </c>
      <c r="E93" s="1">
        <v>18694</v>
      </c>
      <c r="F93" s="1">
        <v>3062</v>
      </c>
      <c r="G93" s="1">
        <v>4322</v>
      </c>
      <c r="H93" s="1">
        <v>16271</v>
      </c>
      <c r="I93" s="1">
        <v>3330</v>
      </c>
      <c r="J93" s="1">
        <v>3100</v>
      </c>
    </row>
    <row r="94" spans="1:10">
      <c r="A94" s="46">
        <v>41944</v>
      </c>
      <c r="B94" s="1">
        <v>1883</v>
      </c>
      <c r="C94" s="1">
        <v>-359</v>
      </c>
      <c r="D94" s="1">
        <v>1119</v>
      </c>
      <c r="E94" s="1">
        <v>18423</v>
      </c>
      <c r="F94" s="1">
        <v>3070</v>
      </c>
      <c r="G94" s="1">
        <v>4235</v>
      </c>
      <c r="H94" s="1">
        <v>16540</v>
      </c>
      <c r="I94" s="1">
        <v>3429</v>
      </c>
      <c r="J94" s="1">
        <v>3116</v>
      </c>
    </row>
    <row r="95" spans="1:10">
      <c r="A95" s="46">
        <v>41974</v>
      </c>
      <c r="B95" s="1">
        <v>1892</v>
      </c>
      <c r="C95" s="1">
        <v>-252</v>
      </c>
      <c r="D95" s="1">
        <v>1328</v>
      </c>
      <c r="E95" s="1">
        <v>18876</v>
      </c>
      <c r="F95" s="1">
        <v>3067</v>
      </c>
      <c r="G95" s="1">
        <v>4325</v>
      </c>
      <c r="H95" s="1">
        <v>16984</v>
      </c>
      <c r="I95" s="1">
        <v>3319</v>
      </c>
      <c r="J95" s="1">
        <v>2997</v>
      </c>
    </row>
    <row r="96" spans="1:10">
      <c r="A96" s="46">
        <v>42005</v>
      </c>
      <c r="B96" s="1">
        <v>1411</v>
      </c>
      <c r="C96" s="1">
        <v>-134</v>
      </c>
      <c r="D96" s="1">
        <v>585</v>
      </c>
      <c r="E96" s="1">
        <v>18762</v>
      </c>
      <c r="F96" s="1">
        <v>3118</v>
      </c>
      <c r="G96" s="1">
        <v>4254</v>
      </c>
      <c r="H96" s="1">
        <v>17351</v>
      </c>
      <c r="I96" s="1">
        <v>3252</v>
      </c>
      <c r="J96" s="1">
        <v>3669</v>
      </c>
    </row>
    <row r="97" spans="1:10">
      <c r="A97" s="46">
        <v>42036</v>
      </c>
      <c r="B97" s="1">
        <v>1041</v>
      </c>
      <c r="C97" s="1">
        <v>-128</v>
      </c>
      <c r="D97" s="1">
        <v>1400</v>
      </c>
      <c r="E97" s="1">
        <v>18233</v>
      </c>
      <c r="F97" s="1">
        <v>3158</v>
      </c>
      <c r="G97" s="1">
        <v>4326</v>
      </c>
      <c r="H97" s="1">
        <v>17192</v>
      </c>
      <c r="I97" s="1">
        <v>3286</v>
      </c>
      <c r="J97" s="1">
        <v>2926</v>
      </c>
    </row>
    <row r="98" spans="1:10">
      <c r="A98" s="46">
        <v>42064</v>
      </c>
      <c r="B98" s="1">
        <v>1504</v>
      </c>
      <c r="C98" s="1">
        <v>-165</v>
      </c>
      <c r="D98" s="1">
        <v>1434</v>
      </c>
      <c r="E98" s="1">
        <v>18074</v>
      </c>
      <c r="F98" s="1">
        <v>3167</v>
      </c>
      <c r="G98" s="1">
        <v>4195</v>
      </c>
      <c r="H98" s="1">
        <v>16570</v>
      </c>
      <c r="I98" s="1">
        <v>3332</v>
      </c>
      <c r="J98" s="1">
        <v>2761</v>
      </c>
    </row>
    <row r="99" spans="1:10">
      <c r="A99" s="46">
        <v>42095</v>
      </c>
      <c r="B99" s="1">
        <v>2076</v>
      </c>
      <c r="C99" s="1">
        <v>-145</v>
      </c>
      <c r="D99" s="1">
        <v>1963</v>
      </c>
      <c r="E99" s="1">
        <v>19491</v>
      </c>
      <c r="F99" s="1">
        <v>3272</v>
      </c>
      <c r="G99" s="1">
        <v>4525</v>
      </c>
      <c r="H99" s="1">
        <v>17415</v>
      </c>
      <c r="I99" s="1">
        <v>3417</v>
      </c>
      <c r="J99" s="1">
        <v>2562</v>
      </c>
    </row>
    <row r="100" spans="1:10">
      <c r="A100" s="46">
        <v>42125</v>
      </c>
      <c r="B100" s="1">
        <v>2593</v>
      </c>
      <c r="C100" s="1">
        <v>-269</v>
      </c>
      <c r="D100" s="1">
        <v>1509</v>
      </c>
      <c r="E100" s="1">
        <v>19427</v>
      </c>
      <c r="F100" s="1">
        <v>3207</v>
      </c>
      <c r="G100" s="1">
        <v>4406</v>
      </c>
      <c r="H100" s="1">
        <v>16834</v>
      </c>
      <c r="I100" s="1">
        <v>3476</v>
      </c>
      <c r="J100" s="1">
        <v>2897</v>
      </c>
    </row>
    <row r="101" spans="1:10">
      <c r="A101" s="46">
        <v>42156</v>
      </c>
      <c r="B101" s="1">
        <v>2472</v>
      </c>
      <c r="C101" s="1">
        <v>-120</v>
      </c>
      <c r="D101" s="1">
        <v>1807</v>
      </c>
      <c r="E101" s="1">
        <v>19598</v>
      </c>
      <c r="F101" s="1">
        <v>3209</v>
      </c>
      <c r="G101" s="1">
        <v>4627</v>
      </c>
      <c r="H101" s="1">
        <v>17126</v>
      </c>
      <c r="I101" s="1">
        <v>3329</v>
      </c>
      <c r="J101" s="1">
        <v>2820</v>
      </c>
    </row>
    <row r="102" spans="1:10">
      <c r="A102" s="46">
        <v>42186</v>
      </c>
      <c r="B102" s="1">
        <v>1191</v>
      </c>
      <c r="C102" s="1">
        <v>-332</v>
      </c>
      <c r="D102" s="1">
        <v>1421</v>
      </c>
      <c r="E102" s="1">
        <v>19533</v>
      </c>
      <c r="F102" s="1">
        <v>3123</v>
      </c>
      <c r="G102" s="1">
        <v>4387</v>
      </c>
      <c r="H102" s="1">
        <v>18342</v>
      </c>
      <c r="I102" s="1">
        <v>3455</v>
      </c>
      <c r="J102" s="1">
        <v>2966</v>
      </c>
    </row>
    <row r="103" spans="1:10">
      <c r="A103" s="46">
        <v>42217</v>
      </c>
      <c r="B103" s="1">
        <v>520</v>
      </c>
      <c r="C103" s="1">
        <v>-318</v>
      </c>
      <c r="D103" s="1">
        <v>1291</v>
      </c>
      <c r="E103" s="1">
        <v>18493</v>
      </c>
      <c r="F103" s="1">
        <v>3105</v>
      </c>
      <c r="G103" s="1">
        <v>4286</v>
      </c>
      <c r="H103" s="1">
        <v>17973</v>
      </c>
      <c r="I103" s="1">
        <v>3423</v>
      </c>
      <c r="J103" s="1">
        <v>2995</v>
      </c>
    </row>
    <row r="104" spans="1:10">
      <c r="A104" s="46">
        <v>42248</v>
      </c>
      <c r="B104" s="1">
        <v>2708</v>
      </c>
      <c r="C104" s="1">
        <v>-317</v>
      </c>
      <c r="D104" s="1">
        <v>1379</v>
      </c>
      <c r="E104" s="1">
        <v>19846</v>
      </c>
      <c r="F104" s="1">
        <v>3114</v>
      </c>
      <c r="G104" s="1">
        <v>4374</v>
      </c>
      <c r="H104" s="1">
        <v>17138</v>
      </c>
      <c r="I104" s="1">
        <v>3431</v>
      </c>
      <c r="J104" s="1">
        <v>2995</v>
      </c>
    </row>
    <row r="105" spans="1:10">
      <c r="A105" s="46">
        <v>42278</v>
      </c>
      <c r="B105" s="1">
        <v>1912</v>
      </c>
      <c r="C105" s="1">
        <v>-383</v>
      </c>
      <c r="D105" s="1">
        <v>1482</v>
      </c>
      <c r="E105" s="1">
        <v>19290</v>
      </c>
      <c r="F105" s="1">
        <v>3025</v>
      </c>
      <c r="G105" s="1">
        <v>4515</v>
      </c>
      <c r="H105" s="1">
        <v>17378</v>
      </c>
      <c r="I105" s="1">
        <v>3408</v>
      </c>
      <c r="J105" s="1">
        <v>3033</v>
      </c>
    </row>
    <row r="106" spans="1:10">
      <c r="A106" s="46">
        <v>42309</v>
      </c>
      <c r="B106" s="1">
        <v>1505</v>
      </c>
      <c r="C106" s="1">
        <v>-304</v>
      </c>
      <c r="D106" s="1">
        <v>1244</v>
      </c>
      <c r="E106" s="1">
        <v>19982</v>
      </c>
      <c r="F106" s="1">
        <v>3087</v>
      </c>
      <c r="G106" s="1">
        <v>4351</v>
      </c>
      <c r="H106" s="1">
        <v>18477</v>
      </c>
      <c r="I106" s="1">
        <v>3391</v>
      </c>
      <c r="J106" s="1">
        <v>3107</v>
      </c>
    </row>
    <row r="107" spans="1:10">
      <c r="A107" s="46">
        <v>42339</v>
      </c>
      <c r="B107" s="1">
        <v>883</v>
      </c>
      <c r="C107" s="1">
        <v>-255</v>
      </c>
      <c r="D107" s="1">
        <v>1210</v>
      </c>
      <c r="E107" s="1">
        <v>19594</v>
      </c>
      <c r="F107" s="1">
        <v>3133</v>
      </c>
      <c r="G107" s="1">
        <v>4329</v>
      </c>
      <c r="H107" s="1">
        <v>18711</v>
      </c>
      <c r="I107" s="1">
        <v>3388</v>
      </c>
      <c r="J107" s="1">
        <v>3119</v>
      </c>
    </row>
    <row r="108" spans="1:10">
      <c r="A108" s="46">
        <v>42370</v>
      </c>
      <c r="B108" s="1">
        <v>2187</v>
      </c>
      <c r="C108" s="1">
        <v>-416</v>
      </c>
      <c r="D108" s="1">
        <v>1562</v>
      </c>
      <c r="E108" s="1">
        <v>19699</v>
      </c>
      <c r="F108" s="1">
        <v>3270</v>
      </c>
      <c r="G108" s="1">
        <v>4196</v>
      </c>
      <c r="H108" s="1">
        <v>17512</v>
      </c>
      <c r="I108" s="1">
        <v>3686</v>
      </c>
      <c r="J108" s="1">
        <v>2634</v>
      </c>
    </row>
    <row r="109" spans="1:10">
      <c r="A109" s="46">
        <v>42401</v>
      </c>
      <c r="B109" s="1">
        <v>1142</v>
      </c>
      <c r="C109" s="1">
        <v>-361</v>
      </c>
      <c r="D109" s="1">
        <v>1162</v>
      </c>
      <c r="E109" s="1">
        <v>19966</v>
      </c>
      <c r="F109" s="1">
        <v>3055</v>
      </c>
      <c r="G109" s="1">
        <v>4336</v>
      </c>
      <c r="H109" s="1">
        <v>18824</v>
      </c>
      <c r="I109" s="1">
        <v>3416</v>
      </c>
      <c r="J109" s="1">
        <v>3174</v>
      </c>
    </row>
    <row r="110" spans="1:10">
      <c r="A110" s="46">
        <v>42430</v>
      </c>
      <c r="B110" s="1">
        <v>2090</v>
      </c>
      <c r="C110" s="1">
        <v>-384</v>
      </c>
      <c r="D110" s="1">
        <v>1351</v>
      </c>
      <c r="E110" s="1">
        <v>19524</v>
      </c>
      <c r="F110" s="1">
        <v>2978</v>
      </c>
      <c r="G110" s="1">
        <v>4401</v>
      </c>
      <c r="H110" s="1">
        <v>17434</v>
      </c>
      <c r="I110" s="1">
        <v>3362</v>
      </c>
      <c r="J110" s="1">
        <v>3050</v>
      </c>
    </row>
    <row r="111" spans="1:10">
      <c r="A111" s="46">
        <v>42461</v>
      </c>
      <c r="B111" s="1">
        <v>2226</v>
      </c>
      <c r="C111" s="1">
        <v>-416</v>
      </c>
      <c r="D111" s="1">
        <v>913</v>
      </c>
      <c r="E111" s="1">
        <v>19327</v>
      </c>
      <c r="F111" s="1">
        <v>2994</v>
      </c>
      <c r="G111" s="1">
        <v>3992</v>
      </c>
      <c r="H111" s="1">
        <v>17101</v>
      </c>
      <c r="I111" s="1">
        <v>3410</v>
      </c>
      <c r="J111" s="1">
        <v>3079</v>
      </c>
    </row>
    <row r="112" spans="1:10">
      <c r="A112" s="46">
        <v>42491</v>
      </c>
      <c r="B112" s="1">
        <v>2317</v>
      </c>
      <c r="C112" s="1">
        <v>-515</v>
      </c>
      <c r="D112" s="1">
        <v>1632</v>
      </c>
      <c r="E112" s="1">
        <v>19986</v>
      </c>
      <c r="F112" s="1">
        <v>2903</v>
      </c>
      <c r="G112" s="1">
        <v>4357</v>
      </c>
      <c r="H112" s="1">
        <v>17669</v>
      </c>
      <c r="I112" s="1">
        <v>3418</v>
      </c>
      <c r="J112" s="1">
        <v>2725</v>
      </c>
    </row>
    <row r="113" spans="1:10">
      <c r="A113" s="46">
        <v>42522</v>
      </c>
      <c r="B113" s="1">
        <v>1911</v>
      </c>
      <c r="C113" s="1">
        <v>-408</v>
      </c>
      <c r="D113" s="1">
        <v>1148</v>
      </c>
      <c r="E113" s="1">
        <v>19187</v>
      </c>
      <c r="F113" s="1">
        <v>2981</v>
      </c>
      <c r="G113" s="1">
        <v>4128</v>
      </c>
      <c r="H113" s="1">
        <v>17276</v>
      </c>
      <c r="I113" s="1">
        <v>3389</v>
      </c>
      <c r="J113" s="1">
        <v>2980</v>
      </c>
    </row>
    <row r="114" spans="1:10">
      <c r="A114" s="46">
        <v>42552</v>
      </c>
      <c r="B114" s="1">
        <v>1107</v>
      </c>
      <c r="C114" s="1">
        <v>-387</v>
      </c>
      <c r="D114" s="1">
        <v>903</v>
      </c>
      <c r="E114" s="1">
        <v>19005</v>
      </c>
      <c r="F114" s="1">
        <v>2991</v>
      </c>
      <c r="G114" s="1">
        <v>4007</v>
      </c>
      <c r="H114" s="1">
        <v>17898</v>
      </c>
      <c r="I114" s="1">
        <v>3378</v>
      </c>
      <c r="J114" s="1">
        <v>3104</v>
      </c>
    </row>
    <row r="115" spans="1:10">
      <c r="A115" s="46">
        <v>42583</v>
      </c>
      <c r="B115" s="1">
        <v>1845</v>
      </c>
      <c r="C115" s="1">
        <v>-406</v>
      </c>
      <c r="D115" s="1">
        <v>810</v>
      </c>
      <c r="E115" s="1">
        <v>19822</v>
      </c>
      <c r="F115" s="1">
        <v>2955</v>
      </c>
      <c r="G115" s="1">
        <v>4032</v>
      </c>
      <c r="H115" s="1">
        <v>17977</v>
      </c>
      <c r="I115" s="1">
        <v>3361</v>
      </c>
      <c r="J115" s="1">
        <v>3222</v>
      </c>
    </row>
    <row r="116" spans="1:10">
      <c r="A116" s="46">
        <v>42614</v>
      </c>
      <c r="B116" s="1">
        <v>1525</v>
      </c>
      <c r="C116" s="1">
        <v>-440</v>
      </c>
      <c r="D116" s="1">
        <v>859</v>
      </c>
      <c r="E116" s="1">
        <v>19219</v>
      </c>
      <c r="F116" s="1">
        <v>2925</v>
      </c>
      <c r="G116" s="1">
        <v>3925</v>
      </c>
      <c r="H116" s="1">
        <v>17694</v>
      </c>
      <c r="I116" s="1">
        <v>3365</v>
      </c>
      <c r="J116" s="1">
        <v>3066</v>
      </c>
    </row>
    <row r="117" spans="1:10">
      <c r="A117" s="46">
        <v>42644</v>
      </c>
      <c r="B117" s="1">
        <v>1078</v>
      </c>
      <c r="C117" s="1">
        <v>-404</v>
      </c>
      <c r="D117" s="1">
        <v>819</v>
      </c>
      <c r="E117" s="1">
        <v>19084</v>
      </c>
      <c r="F117" s="1">
        <v>3075</v>
      </c>
      <c r="G117" s="1">
        <v>3967</v>
      </c>
      <c r="H117" s="1">
        <v>18006</v>
      </c>
      <c r="I117" s="1">
        <v>3479</v>
      </c>
      <c r="J117" s="1">
        <v>3148</v>
      </c>
    </row>
    <row r="118" spans="1:10">
      <c r="A118" s="46">
        <v>42675</v>
      </c>
      <c r="B118" s="1">
        <v>1792</v>
      </c>
      <c r="C118" s="1">
        <v>-363</v>
      </c>
      <c r="D118" s="1">
        <v>1223</v>
      </c>
      <c r="E118" s="1">
        <v>19318</v>
      </c>
      <c r="F118" s="1">
        <v>3056</v>
      </c>
      <c r="G118" s="1">
        <v>4238</v>
      </c>
      <c r="H118" s="1">
        <v>17526</v>
      </c>
      <c r="I118" s="1">
        <v>3419</v>
      </c>
      <c r="J118" s="1">
        <v>3015</v>
      </c>
    </row>
    <row r="119" spans="1:10">
      <c r="A119" s="46">
        <v>42705</v>
      </c>
      <c r="B119" s="1">
        <v>1456</v>
      </c>
      <c r="C119" s="1">
        <v>-357</v>
      </c>
      <c r="D119" s="1">
        <v>1060</v>
      </c>
      <c r="E119" s="1">
        <v>19943</v>
      </c>
      <c r="F119" s="1">
        <v>3236</v>
      </c>
      <c r="G119" s="1">
        <v>4214</v>
      </c>
      <c r="H119" s="1">
        <v>18487</v>
      </c>
      <c r="I119" s="1">
        <v>3593</v>
      </c>
      <c r="J119" s="1">
        <v>3154</v>
      </c>
    </row>
    <row r="120" spans="1:10">
      <c r="A120" s="46">
        <v>42736</v>
      </c>
      <c r="B120" s="1">
        <v>1031</v>
      </c>
      <c r="C120" s="1">
        <v>-218</v>
      </c>
      <c r="D120" s="1">
        <v>1063</v>
      </c>
      <c r="E120" s="1">
        <v>19426</v>
      </c>
      <c r="F120" s="1">
        <v>3381</v>
      </c>
      <c r="G120" s="1">
        <v>4321</v>
      </c>
      <c r="H120" s="1">
        <v>18395</v>
      </c>
      <c r="I120" s="1">
        <v>3599</v>
      </c>
      <c r="J120" s="1">
        <v>3258</v>
      </c>
    </row>
    <row r="121" spans="1:10">
      <c r="A121" s="46">
        <v>42767</v>
      </c>
      <c r="B121" s="1">
        <v>1853</v>
      </c>
      <c r="C121" s="1">
        <v>-127</v>
      </c>
      <c r="D121" s="1">
        <v>971</v>
      </c>
      <c r="E121" s="1">
        <v>19670</v>
      </c>
      <c r="F121" s="1">
        <v>3448</v>
      </c>
      <c r="G121" s="1">
        <v>4209</v>
      </c>
      <c r="H121" s="1">
        <v>17817</v>
      </c>
      <c r="I121" s="1">
        <v>3575</v>
      </c>
      <c r="J121" s="1">
        <v>3238</v>
      </c>
    </row>
    <row r="122" spans="1:10">
      <c r="A122" s="46">
        <v>42795</v>
      </c>
      <c r="B122" s="1">
        <v>2293</v>
      </c>
      <c r="C122" s="1">
        <v>-172</v>
      </c>
      <c r="D122" s="1">
        <v>1312</v>
      </c>
      <c r="E122" s="1">
        <v>21166</v>
      </c>
      <c r="F122" s="1">
        <v>3489</v>
      </c>
      <c r="G122" s="1">
        <v>4299</v>
      </c>
      <c r="H122" s="1">
        <v>18873</v>
      </c>
      <c r="I122" s="1">
        <v>3661</v>
      </c>
      <c r="J122" s="1">
        <v>2987</v>
      </c>
    </row>
    <row r="123" spans="1:10">
      <c r="A123" s="46">
        <v>42826</v>
      </c>
      <c r="B123" s="1">
        <v>2235</v>
      </c>
      <c r="C123" s="1">
        <v>-159</v>
      </c>
      <c r="D123" s="1">
        <v>902</v>
      </c>
      <c r="E123" s="1">
        <v>19966</v>
      </c>
      <c r="F123" s="1">
        <v>3352</v>
      </c>
      <c r="G123" s="1">
        <v>4298</v>
      </c>
      <c r="H123" s="1">
        <v>17731</v>
      </c>
      <c r="I123" s="1">
        <v>3511</v>
      </c>
      <c r="J123" s="1">
        <v>3396</v>
      </c>
    </row>
    <row r="124" spans="1:10">
      <c r="A124" s="46">
        <v>42856</v>
      </c>
      <c r="B124" s="1">
        <v>2342</v>
      </c>
      <c r="C124" s="1">
        <v>-130</v>
      </c>
      <c r="D124" s="1">
        <v>913</v>
      </c>
      <c r="E124" s="1">
        <v>20133</v>
      </c>
      <c r="F124" s="1">
        <v>3463</v>
      </c>
      <c r="G124" s="1">
        <v>4219</v>
      </c>
      <c r="H124" s="1">
        <v>17791</v>
      </c>
      <c r="I124" s="1">
        <v>3593</v>
      </c>
      <c r="J124" s="1">
        <v>3306</v>
      </c>
    </row>
    <row r="125" spans="1:10">
      <c r="A125" s="46">
        <v>42887</v>
      </c>
      <c r="B125" s="1">
        <v>2012</v>
      </c>
      <c r="C125" s="1">
        <v>-267</v>
      </c>
      <c r="D125" s="1">
        <v>816</v>
      </c>
      <c r="E125" s="1">
        <v>20548</v>
      </c>
      <c r="F125" s="1">
        <v>3356</v>
      </c>
      <c r="G125" s="1">
        <v>4289</v>
      </c>
      <c r="H125" s="1">
        <v>18536</v>
      </c>
      <c r="I125" s="1">
        <v>3623</v>
      </c>
      <c r="J125" s="1">
        <v>3473</v>
      </c>
    </row>
    <row r="126" spans="1:10">
      <c r="A126" s="46">
        <v>42917</v>
      </c>
      <c r="B126" s="1">
        <v>1720</v>
      </c>
      <c r="C126" s="1">
        <v>-204</v>
      </c>
      <c r="D126" s="1">
        <v>1183</v>
      </c>
      <c r="E126" s="1">
        <v>19618</v>
      </c>
      <c r="F126" s="1">
        <v>3425</v>
      </c>
      <c r="G126" s="1">
        <v>4397</v>
      </c>
      <c r="H126" s="1">
        <v>17898</v>
      </c>
      <c r="I126" s="1">
        <v>3629</v>
      </c>
      <c r="J126" s="1">
        <v>3214</v>
      </c>
    </row>
    <row r="127" spans="1:10">
      <c r="A127" s="46">
        <v>42948</v>
      </c>
      <c r="B127" s="1">
        <v>2722</v>
      </c>
      <c r="C127" s="1">
        <v>-246</v>
      </c>
      <c r="D127" s="1">
        <v>1354</v>
      </c>
      <c r="E127" s="1">
        <v>20240</v>
      </c>
      <c r="F127" s="1">
        <v>3347</v>
      </c>
      <c r="G127" s="1">
        <v>4467</v>
      </c>
      <c r="H127" s="1">
        <v>17518</v>
      </c>
      <c r="I127" s="1">
        <v>3593</v>
      </c>
      <c r="J127" s="1">
        <v>3113</v>
      </c>
    </row>
    <row r="128" spans="1:10">
      <c r="A128" s="46">
        <v>42979</v>
      </c>
      <c r="B128" s="1">
        <v>2142</v>
      </c>
      <c r="C128" s="1">
        <v>-255</v>
      </c>
      <c r="D128" s="1">
        <v>1357</v>
      </c>
      <c r="E128" s="1">
        <v>20925</v>
      </c>
      <c r="F128" s="1">
        <v>3463</v>
      </c>
      <c r="G128" s="1">
        <v>4549</v>
      </c>
      <c r="H128" s="1">
        <v>18783</v>
      </c>
      <c r="I128" s="1">
        <v>3718</v>
      </c>
      <c r="J128" s="1">
        <v>3192</v>
      </c>
    </row>
    <row r="129" spans="1:10">
      <c r="A129" s="46">
        <v>43009</v>
      </c>
      <c r="B129" s="1">
        <v>2468</v>
      </c>
      <c r="C129" s="1">
        <v>-215</v>
      </c>
      <c r="D129" s="1">
        <v>1131</v>
      </c>
      <c r="E129" s="1">
        <v>20328</v>
      </c>
      <c r="F129" s="1">
        <v>3375</v>
      </c>
      <c r="G129" s="1">
        <v>4321</v>
      </c>
      <c r="H129" s="1">
        <v>17860</v>
      </c>
      <c r="I129" s="1">
        <v>3590</v>
      </c>
      <c r="J129" s="1">
        <v>3190</v>
      </c>
    </row>
    <row r="130" spans="1:10">
      <c r="A130" s="46">
        <v>43040</v>
      </c>
      <c r="B130" s="1">
        <v>1380</v>
      </c>
      <c r="C130" s="1">
        <v>-438</v>
      </c>
      <c r="D130" s="1">
        <v>939</v>
      </c>
      <c r="E130" s="1">
        <v>19866</v>
      </c>
      <c r="F130" s="1">
        <v>3341</v>
      </c>
      <c r="G130" s="1">
        <v>4307</v>
      </c>
      <c r="H130" s="1">
        <v>18486</v>
      </c>
      <c r="I130" s="1">
        <v>3779</v>
      </c>
      <c r="J130" s="1">
        <v>3368</v>
      </c>
    </row>
    <row r="131" spans="1:10">
      <c r="A131" s="46">
        <v>43070</v>
      </c>
      <c r="B131" s="1">
        <v>2413</v>
      </c>
      <c r="C131" s="1">
        <v>-518</v>
      </c>
      <c r="D131" s="1">
        <v>984</v>
      </c>
      <c r="E131" s="1">
        <v>20770</v>
      </c>
      <c r="F131" s="1">
        <v>3291</v>
      </c>
      <c r="G131" s="1">
        <v>4315</v>
      </c>
      <c r="H131" s="1">
        <v>18357</v>
      </c>
      <c r="I131" s="1">
        <v>3809</v>
      </c>
      <c r="J131" s="1">
        <v>3331</v>
      </c>
    </row>
    <row r="132" spans="1:10">
      <c r="A132" s="46">
        <v>43101</v>
      </c>
      <c r="B132" s="1">
        <v>2701</v>
      </c>
      <c r="C132" s="1">
        <v>-523</v>
      </c>
      <c r="D132" s="1">
        <v>1271</v>
      </c>
      <c r="E132" s="1">
        <v>21110</v>
      </c>
      <c r="F132" s="1">
        <v>3097</v>
      </c>
      <c r="G132" s="1">
        <v>4713</v>
      </c>
      <c r="H132" s="1">
        <v>18409</v>
      </c>
      <c r="I132" s="1">
        <v>3620</v>
      </c>
      <c r="J132" s="1">
        <v>3442</v>
      </c>
    </row>
    <row r="133" spans="1:10">
      <c r="A133" s="46">
        <v>43132</v>
      </c>
      <c r="B133" s="1">
        <v>3266</v>
      </c>
      <c r="C133" s="1">
        <v>-333</v>
      </c>
      <c r="D133" s="1">
        <v>1452</v>
      </c>
      <c r="E133" s="1">
        <v>21546</v>
      </c>
      <c r="F133" s="1">
        <v>3348</v>
      </c>
      <c r="G133" s="1">
        <v>4632</v>
      </c>
      <c r="H133" s="1">
        <v>18280</v>
      </c>
      <c r="I133" s="1">
        <v>3681</v>
      </c>
      <c r="J133" s="1">
        <v>3180</v>
      </c>
    </row>
    <row r="134" spans="1:10">
      <c r="A134" s="46">
        <v>43160</v>
      </c>
      <c r="B134" s="1">
        <v>1495</v>
      </c>
      <c r="C134" s="1">
        <v>-616</v>
      </c>
      <c r="D134" s="1">
        <v>1075</v>
      </c>
      <c r="E134" s="1">
        <v>21528</v>
      </c>
      <c r="F134" s="1">
        <v>3169</v>
      </c>
      <c r="G134" s="1">
        <v>4429</v>
      </c>
      <c r="H134" s="1">
        <v>20033</v>
      </c>
      <c r="I134" s="1">
        <v>3785</v>
      </c>
      <c r="J134" s="1">
        <v>3354</v>
      </c>
    </row>
    <row r="135" spans="1:10">
      <c r="A135" s="46">
        <v>43191</v>
      </c>
      <c r="B135" s="1">
        <v>1956</v>
      </c>
      <c r="C135" s="1">
        <v>-603</v>
      </c>
      <c r="D135" s="1">
        <v>979</v>
      </c>
      <c r="E135" s="1">
        <v>20763</v>
      </c>
      <c r="F135" s="1">
        <v>3178</v>
      </c>
      <c r="G135" s="1">
        <v>4466</v>
      </c>
      <c r="H135" s="1">
        <v>18807</v>
      </c>
      <c r="I135" s="1">
        <v>3781</v>
      </c>
      <c r="J135" s="1">
        <v>3487</v>
      </c>
    </row>
    <row r="136" spans="1:10">
      <c r="A136" s="46">
        <v>43221</v>
      </c>
      <c r="B136" s="1">
        <v>204</v>
      </c>
      <c r="C136" s="1">
        <v>-482</v>
      </c>
      <c r="D136" s="1">
        <v>403</v>
      </c>
      <c r="E136" s="1">
        <v>19987</v>
      </c>
      <c r="F136" s="1">
        <v>3274</v>
      </c>
      <c r="G136" s="1">
        <v>4510</v>
      </c>
      <c r="H136" s="1">
        <v>19783</v>
      </c>
      <c r="I136" s="1">
        <v>3756</v>
      </c>
      <c r="J136" s="1">
        <v>4107</v>
      </c>
    </row>
    <row r="137" spans="1:10">
      <c r="A137" s="46">
        <v>43252</v>
      </c>
      <c r="B137" s="1">
        <v>1664</v>
      </c>
      <c r="C137" s="1">
        <v>-610</v>
      </c>
      <c r="D137" s="1">
        <v>1113</v>
      </c>
      <c r="E137" s="1">
        <v>21085</v>
      </c>
      <c r="F137" s="1">
        <v>3386</v>
      </c>
      <c r="G137" s="1">
        <v>4496</v>
      </c>
      <c r="H137" s="1">
        <v>19421</v>
      </c>
      <c r="I137" s="1">
        <v>3996</v>
      </c>
      <c r="J137" s="1">
        <v>3383</v>
      </c>
    </row>
    <row r="138" spans="1:10">
      <c r="A138" s="46">
        <v>43282</v>
      </c>
      <c r="B138" s="1">
        <v>2799</v>
      </c>
      <c r="C138" s="1">
        <v>-609</v>
      </c>
      <c r="D138" s="1">
        <v>1449</v>
      </c>
      <c r="E138" s="1">
        <v>21707</v>
      </c>
      <c r="F138" s="1">
        <v>3245</v>
      </c>
      <c r="G138" s="1">
        <v>4859</v>
      </c>
      <c r="H138" s="1">
        <v>18908</v>
      </c>
      <c r="I138" s="1">
        <v>3854</v>
      </c>
      <c r="J138" s="1">
        <v>3410</v>
      </c>
    </row>
    <row r="139" spans="1:10">
      <c r="A139" s="46">
        <v>43313</v>
      </c>
      <c r="B139" s="1">
        <v>2360</v>
      </c>
      <c r="C139" s="1">
        <v>-491</v>
      </c>
      <c r="D139" s="1">
        <v>1198</v>
      </c>
      <c r="E139" s="1">
        <v>21403</v>
      </c>
      <c r="F139" s="1">
        <v>3351</v>
      </c>
      <c r="G139" s="1">
        <v>4683</v>
      </c>
      <c r="H139" s="1">
        <v>19043</v>
      </c>
      <c r="I139" s="1">
        <v>3842</v>
      </c>
      <c r="J139" s="1">
        <v>3485</v>
      </c>
    </row>
    <row r="140" spans="1:10">
      <c r="A140" s="46">
        <v>43344</v>
      </c>
      <c r="B140" s="1">
        <v>1584</v>
      </c>
      <c r="C140" s="1">
        <v>-594</v>
      </c>
      <c r="D140" s="1">
        <v>1246</v>
      </c>
      <c r="E140" s="1">
        <v>21558</v>
      </c>
      <c r="F140" s="1">
        <v>3338</v>
      </c>
      <c r="G140" s="1">
        <v>4554</v>
      </c>
      <c r="H140" s="1">
        <v>19974</v>
      </c>
      <c r="I140" s="1">
        <v>3932</v>
      </c>
      <c r="J140" s="1">
        <v>3308</v>
      </c>
    </row>
    <row r="141" spans="1:10">
      <c r="A141" s="46">
        <v>43374</v>
      </c>
      <c r="B141" s="1">
        <v>2210</v>
      </c>
      <c r="C141" s="1">
        <v>-427</v>
      </c>
      <c r="D141" s="1">
        <v>1071</v>
      </c>
      <c r="E141" s="1">
        <v>22043</v>
      </c>
      <c r="F141" s="1">
        <v>3374</v>
      </c>
      <c r="G141" s="1">
        <v>4815</v>
      </c>
      <c r="H141" s="1">
        <v>19833</v>
      </c>
      <c r="I141" s="1">
        <v>3801</v>
      </c>
      <c r="J141" s="1">
        <v>3744</v>
      </c>
    </row>
    <row r="142" spans="1:10">
      <c r="A142" s="46">
        <v>43405</v>
      </c>
      <c r="B142" s="1">
        <v>1908</v>
      </c>
      <c r="C142" s="1">
        <v>-340</v>
      </c>
      <c r="D142" s="1">
        <v>1280</v>
      </c>
      <c r="E142" s="1">
        <v>22059</v>
      </c>
      <c r="F142" s="1">
        <v>3538</v>
      </c>
      <c r="G142" s="1">
        <v>4655</v>
      </c>
      <c r="H142" s="1">
        <v>20151</v>
      </c>
      <c r="I142" s="1">
        <v>3878</v>
      </c>
      <c r="J142" s="1">
        <v>3375</v>
      </c>
    </row>
    <row r="143" spans="1:10">
      <c r="A143" s="46">
        <v>43435</v>
      </c>
      <c r="B143" s="1">
        <v>2362</v>
      </c>
      <c r="C143" s="1">
        <v>-427</v>
      </c>
      <c r="D143" s="1">
        <v>915</v>
      </c>
      <c r="E143" s="1">
        <v>21517</v>
      </c>
      <c r="F143" s="1">
        <v>3364</v>
      </c>
      <c r="G143" s="1">
        <v>4522</v>
      </c>
      <c r="H143" s="1">
        <v>19155</v>
      </c>
      <c r="I143" s="1">
        <v>3791</v>
      </c>
      <c r="J143" s="1">
        <v>3607</v>
      </c>
    </row>
    <row r="144" spans="1:10">
      <c r="A144" s="46">
        <v>43466</v>
      </c>
      <c r="B144" s="1">
        <v>1953</v>
      </c>
      <c r="C144" s="1">
        <v>-487</v>
      </c>
      <c r="D144" s="1">
        <v>1044</v>
      </c>
      <c r="E144" s="1">
        <v>21673</v>
      </c>
      <c r="F144" s="1">
        <v>3323</v>
      </c>
      <c r="G144" s="1">
        <v>4576</v>
      </c>
      <c r="H144" s="1">
        <v>19720</v>
      </c>
      <c r="I144" s="1">
        <v>3810</v>
      </c>
      <c r="J144" s="1">
        <v>3532</v>
      </c>
    </row>
    <row r="145" spans="1:10">
      <c r="A145" s="46">
        <v>43497</v>
      </c>
      <c r="B145" s="1">
        <v>2668</v>
      </c>
      <c r="C145" s="1">
        <v>-626</v>
      </c>
      <c r="D145" s="1">
        <v>822</v>
      </c>
      <c r="E145" s="1">
        <v>21878</v>
      </c>
      <c r="F145" s="1">
        <v>3223</v>
      </c>
      <c r="G145" s="1">
        <v>4498</v>
      </c>
      <c r="H145" s="1">
        <v>19210</v>
      </c>
      <c r="I145" s="1">
        <v>3849</v>
      </c>
      <c r="J145" s="1">
        <v>3676</v>
      </c>
    </row>
    <row r="146" spans="1:10">
      <c r="A146" s="46">
        <v>43525</v>
      </c>
      <c r="B146" s="1">
        <v>2581</v>
      </c>
      <c r="C146" s="1">
        <v>-497</v>
      </c>
      <c r="D146" s="1">
        <v>991</v>
      </c>
      <c r="E146" s="1">
        <v>21733</v>
      </c>
      <c r="F146" s="1">
        <v>3370</v>
      </c>
      <c r="G146" s="1">
        <v>4688</v>
      </c>
      <c r="H146" s="1">
        <v>19152</v>
      </c>
      <c r="I146" s="1">
        <v>3867</v>
      </c>
      <c r="J146" s="1">
        <v>3697</v>
      </c>
    </row>
    <row r="147" spans="1:10">
      <c r="A147" s="46">
        <v>43556</v>
      </c>
      <c r="B147" s="1">
        <v>1519</v>
      </c>
      <c r="C147" s="1">
        <v>-389</v>
      </c>
      <c r="D147" s="1">
        <v>404</v>
      </c>
      <c r="E147" s="1">
        <v>22020</v>
      </c>
      <c r="F147" s="1">
        <v>3492</v>
      </c>
      <c r="G147" s="1">
        <v>4564</v>
      </c>
      <c r="H147" s="1">
        <v>20501</v>
      </c>
      <c r="I147" s="1">
        <v>3881</v>
      </c>
      <c r="J147" s="1">
        <v>4160</v>
      </c>
    </row>
    <row r="148" spans="1:10">
      <c r="A148" s="46">
        <v>43586</v>
      </c>
      <c r="B148" s="1">
        <v>1292</v>
      </c>
      <c r="C148" s="1">
        <v>-493</v>
      </c>
      <c r="D148" s="1">
        <v>311</v>
      </c>
      <c r="E148" s="1">
        <v>21786</v>
      </c>
      <c r="F148" s="1">
        <v>3431</v>
      </c>
      <c r="G148" s="1">
        <v>4325</v>
      </c>
      <c r="H148" s="1">
        <v>20494</v>
      </c>
      <c r="I148" s="1">
        <v>3924</v>
      </c>
      <c r="J148" s="1">
        <v>4014</v>
      </c>
    </row>
    <row r="149" spans="1:10">
      <c r="A149" s="46">
        <v>43617</v>
      </c>
      <c r="B149" s="1">
        <v>1831</v>
      </c>
      <c r="C149" s="1">
        <v>-345</v>
      </c>
      <c r="D149" s="1">
        <v>984</v>
      </c>
      <c r="E149" s="1">
        <v>21434</v>
      </c>
      <c r="F149" s="1">
        <v>3534</v>
      </c>
      <c r="G149" s="1">
        <v>4804</v>
      </c>
      <c r="H149" s="1">
        <v>19603</v>
      </c>
      <c r="I149" s="1">
        <v>3879</v>
      </c>
      <c r="J149" s="1">
        <v>3820</v>
      </c>
    </row>
    <row r="150" spans="1:10">
      <c r="A150" s="46">
        <v>43647</v>
      </c>
      <c r="B150" s="1">
        <v>2463</v>
      </c>
      <c r="C150" s="1">
        <v>-255</v>
      </c>
      <c r="D150" s="1">
        <v>1441</v>
      </c>
      <c r="E150" s="1">
        <v>22563</v>
      </c>
      <c r="F150" s="1">
        <v>3618</v>
      </c>
      <c r="G150" s="1">
        <v>5154</v>
      </c>
      <c r="H150" s="1">
        <v>20100</v>
      </c>
      <c r="I150" s="1">
        <v>3873</v>
      </c>
      <c r="J150" s="1">
        <v>3713</v>
      </c>
    </row>
    <row r="151" spans="1:10">
      <c r="A151" s="46">
        <v>43678</v>
      </c>
      <c r="B151" s="1">
        <v>1961</v>
      </c>
      <c r="C151" s="1">
        <v>-321</v>
      </c>
      <c r="D151" s="1">
        <v>1029</v>
      </c>
      <c r="E151" s="1">
        <v>22092</v>
      </c>
      <c r="F151" s="1">
        <v>3582</v>
      </c>
      <c r="G151" s="1">
        <v>4770</v>
      </c>
      <c r="H151" s="1">
        <v>20131</v>
      </c>
      <c r="I151" s="1">
        <v>3903</v>
      </c>
      <c r="J151" s="1">
        <v>3741</v>
      </c>
    </row>
    <row r="152" spans="1:10">
      <c r="A152" s="46">
        <v>43709</v>
      </c>
      <c r="B152" s="1">
        <v>2474</v>
      </c>
      <c r="C152" s="1">
        <v>-309</v>
      </c>
      <c r="D152" s="1">
        <v>1043</v>
      </c>
      <c r="E152" s="1">
        <v>22362</v>
      </c>
      <c r="F152" s="1">
        <v>3426</v>
      </c>
      <c r="G152" s="1">
        <v>4872</v>
      </c>
      <c r="H152" s="1">
        <v>19888</v>
      </c>
      <c r="I152" s="1">
        <v>3735</v>
      </c>
      <c r="J152" s="1">
        <v>3829</v>
      </c>
    </row>
    <row r="153" spans="1:10">
      <c r="A153" s="46">
        <v>43739</v>
      </c>
      <c r="B153" s="1">
        <v>1896</v>
      </c>
      <c r="C153" s="1">
        <v>-326</v>
      </c>
      <c r="D153" s="1">
        <v>1109</v>
      </c>
      <c r="E153" s="1">
        <v>22105</v>
      </c>
      <c r="F153" s="1">
        <v>3492</v>
      </c>
      <c r="G153" s="1">
        <v>4708</v>
      </c>
      <c r="H153" s="1">
        <v>20209</v>
      </c>
      <c r="I153" s="1">
        <v>3818</v>
      </c>
      <c r="J153" s="1">
        <v>3599</v>
      </c>
    </row>
    <row r="154" spans="1:10">
      <c r="A154" s="46">
        <v>43770</v>
      </c>
      <c r="B154" s="1">
        <v>2197</v>
      </c>
      <c r="C154" s="1">
        <v>-316</v>
      </c>
      <c r="D154" s="1">
        <v>1106</v>
      </c>
      <c r="E154" s="1">
        <v>22685</v>
      </c>
      <c r="F154" s="1">
        <v>3510</v>
      </c>
      <c r="G154" s="1">
        <v>4782</v>
      </c>
      <c r="H154" s="1">
        <v>20488</v>
      </c>
      <c r="I154" s="1">
        <v>3826</v>
      </c>
      <c r="J154" s="1">
        <v>3676</v>
      </c>
    </row>
    <row r="155" spans="1:10">
      <c r="A155" s="46">
        <v>43800</v>
      </c>
      <c r="B155" s="1">
        <v>2451</v>
      </c>
      <c r="C155" s="1">
        <v>-357</v>
      </c>
      <c r="D155" s="1">
        <v>1308</v>
      </c>
      <c r="E155" s="1">
        <v>21699</v>
      </c>
      <c r="F155" s="1">
        <v>3389</v>
      </c>
      <c r="G155" s="1">
        <v>4833</v>
      </c>
      <c r="H155" s="1">
        <v>19248</v>
      </c>
      <c r="I155" s="1">
        <v>3746</v>
      </c>
      <c r="J155" s="1">
        <v>3525</v>
      </c>
    </row>
    <row r="156" spans="1:10">
      <c r="A156" s="46">
        <v>43831</v>
      </c>
      <c r="B156" s="1">
        <v>2038</v>
      </c>
      <c r="C156" s="1">
        <v>-236</v>
      </c>
      <c r="D156" s="1">
        <v>1098</v>
      </c>
      <c r="E156" s="1">
        <v>20566</v>
      </c>
      <c r="F156" s="1">
        <v>3382</v>
      </c>
      <c r="G156" s="1">
        <v>4712</v>
      </c>
      <c r="H156" s="1">
        <v>18528</v>
      </c>
      <c r="I156" s="1">
        <v>3618</v>
      </c>
      <c r="J156" s="1">
        <v>3614</v>
      </c>
    </row>
    <row r="157" spans="1:10">
      <c r="A157" s="46">
        <v>43862</v>
      </c>
      <c r="B157" s="1">
        <v>763</v>
      </c>
      <c r="C157" s="1">
        <v>-434</v>
      </c>
      <c r="D157" s="1">
        <v>736</v>
      </c>
      <c r="E157" s="1">
        <v>20160</v>
      </c>
      <c r="F157" s="1">
        <v>3185</v>
      </c>
      <c r="G157" s="1">
        <v>4700</v>
      </c>
      <c r="H157" s="1">
        <v>19397</v>
      </c>
      <c r="I157" s="1">
        <v>3619</v>
      </c>
      <c r="J157" s="1">
        <v>3964</v>
      </c>
    </row>
    <row r="158" spans="1:10">
      <c r="A158" s="46">
        <v>43891</v>
      </c>
      <c r="B158" s="1">
        <v>1414</v>
      </c>
      <c r="C158" s="1">
        <v>-62</v>
      </c>
      <c r="D158" s="1">
        <v>383</v>
      </c>
      <c r="E158" s="1">
        <v>18259</v>
      </c>
      <c r="F158" s="1">
        <v>3118</v>
      </c>
      <c r="G158" s="1">
        <v>3029</v>
      </c>
      <c r="H158" s="1">
        <v>16845</v>
      </c>
      <c r="I158" s="1">
        <v>3180</v>
      </c>
      <c r="J158" s="1">
        <v>2646</v>
      </c>
    </row>
    <row r="159" spans="1:10">
      <c r="A159" s="46">
        <v>43922</v>
      </c>
      <c r="B159" s="1">
        <v>185</v>
      </c>
      <c r="C159" s="1">
        <v>-245</v>
      </c>
      <c r="D159" s="1">
        <v>-335</v>
      </c>
      <c r="E159" s="1">
        <v>15799</v>
      </c>
      <c r="F159" s="1">
        <v>2873</v>
      </c>
      <c r="G159" s="1">
        <v>654</v>
      </c>
      <c r="H159" s="1">
        <v>15614</v>
      </c>
      <c r="I159" s="1">
        <v>3118</v>
      </c>
      <c r="J159" s="1">
        <v>989</v>
      </c>
    </row>
    <row r="160" spans="1:10">
      <c r="A160" s="46">
        <v>43952</v>
      </c>
      <c r="B160" s="1">
        <v>535</v>
      </c>
      <c r="C160" s="1">
        <v>-170</v>
      </c>
      <c r="D160" s="1">
        <v>-140</v>
      </c>
      <c r="E160" s="1">
        <v>15904</v>
      </c>
      <c r="F160" s="1">
        <v>2696</v>
      </c>
      <c r="G160" s="1">
        <v>1062</v>
      </c>
      <c r="H160" s="1">
        <v>15369</v>
      </c>
      <c r="I160" s="1">
        <v>2866</v>
      </c>
      <c r="J160" s="1">
        <v>1202</v>
      </c>
    </row>
    <row r="161" spans="1:10">
      <c r="A161" s="46">
        <v>43983</v>
      </c>
      <c r="B161" s="1">
        <v>136</v>
      </c>
      <c r="C161" s="1">
        <v>-305</v>
      </c>
      <c r="D161" s="1">
        <v>-507</v>
      </c>
      <c r="E161" s="1">
        <v>16413</v>
      </c>
      <c r="F161" s="1">
        <v>2636</v>
      </c>
      <c r="G161" s="1">
        <v>1370</v>
      </c>
      <c r="H161" s="1">
        <v>16277</v>
      </c>
      <c r="I161" s="1">
        <v>2941</v>
      </c>
      <c r="J161" s="1">
        <v>1877</v>
      </c>
    </row>
    <row r="162" spans="1:10">
      <c r="A162" s="46">
        <v>44013</v>
      </c>
      <c r="B162" s="1">
        <v>614</v>
      </c>
      <c r="C162" s="1">
        <v>-379</v>
      </c>
      <c r="D162" s="1">
        <v>-185</v>
      </c>
      <c r="E162" s="1">
        <v>16912</v>
      </c>
      <c r="F162" s="1">
        <v>2748</v>
      </c>
      <c r="G162" s="1">
        <v>1675</v>
      </c>
      <c r="H162" s="1">
        <v>16298</v>
      </c>
      <c r="I162" s="1">
        <v>3127</v>
      </c>
      <c r="J162" s="1">
        <v>1860</v>
      </c>
    </row>
    <row r="163" spans="1:10">
      <c r="A163" s="46">
        <v>44044</v>
      </c>
      <c r="B163" s="1">
        <v>1419</v>
      </c>
      <c r="C163" s="1">
        <v>-203</v>
      </c>
      <c r="D163" s="1">
        <v>-8</v>
      </c>
      <c r="E163" s="1">
        <v>17434</v>
      </c>
      <c r="F163" s="1">
        <v>2890</v>
      </c>
      <c r="G163" s="1">
        <v>1832</v>
      </c>
      <c r="H163" s="1">
        <v>16015</v>
      </c>
      <c r="I163" s="1">
        <v>3093</v>
      </c>
      <c r="J163" s="1">
        <v>1840</v>
      </c>
    </row>
    <row r="164" spans="1:10">
      <c r="A164" s="46">
        <v>44075</v>
      </c>
      <c r="B164" s="1">
        <v>1565</v>
      </c>
      <c r="C164" s="1">
        <v>-106</v>
      </c>
      <c r="D164" s="1">
        <v>-201</v>
      </c>
      <c r="E164" s="1">
        <v>17803</v>
      </c>
      <c r="F164" s="1">
        <v>2744</v>
      </c>
      <c r="G164" s="1">
        <v>1932</v>
      </c>
      <c r="H164" s="1">
        <v>16238</v>
      </c>
      <c r="I164" s="1">
        <v>2850</v>
      </c>
      <c r="J164" s="1">
        <v>2133</v>
      </c>
    </row>
    <row r="165" spans="1:10">
      <c r="A165" s="46">
        <v>44105</v>
      </c>
      <c r="B165" s="1">
        <v>1408</v>
      </c>
      <c r="C165" s="1">
        <v>34</v>
      </c>
      <c r="D165" s="1">
        <v>226</v>
      </c>
      <c r="E165" s="1">
        <v>17889</v>
      </c>
      <c r="F165" s="1">
        <v>3298</v>
      </c>
      <c r="G165" s="1">
        <v>2289</v>
      </c>
      <c r="H165" s="1">
        <v>16481</v>
      </c>
      <c r="I165" s="1">
        <v>3264</v>
      </c>
      <c r="J165" s="1">
        <v>2063</v>
      </c>
    </row>
    <row r="166" spans="1:10">
      <c r="A166" s="46">
        <v>44136</v>
      </c>
      <c r="B166" s="1">
        <v>2272</v>
      </c>
      <c r="C166" s="1">
        <v>338</v>
      </c>
      <c r="D166" s="1">
        <v>776</v>
      </c>
      <c r="E166" s="1">
        <v>17953</v>
      </c>
      <c r="F166" s="1">
        <v>3512</v>
      </c>
      <c r="G166" s="1">
        <v>2476</v>
      </c>
      <c r="H166" s="1">
        <v>15681</v>
      </c>
      <c r="I166" s="1">
        <v>3174</v>
      </c>
      <c r="J166" s="1">
        <v>1700</v>
      </c>
    </row>
    <row r="167" spans="1:10">
      <c r="A167" s="46">
        <v>44166</v>
      </c>
      <c r="B167" s="1">
        <v>2952</v>
      </c>
      <c r="C167" s="1">
        <v>476</v>
      </c>
      <c r="D167" s="1">
        <v>691</v>
      </c>
      <c r="E167" s="1">
        <v>19751</v>
      </c>
      <c r="F167" s="1">
        <v>3748</v>
      </c>
      <c r="G167" s="1">
        <v>2683</v>
      </c>
      <c r="H167" s="1">
        <v>16799</v>
      </c>
      <c r="I167" s="1">
        <v>3272</v>
      </c>
      <c r="J167" s="1">
        <v>1992</v>
      </c>
    </row>
    <row r="168" spans="1:10">
      <c r="A168" s="46">
        <v>44197</v>
      </c>
      <c r="B168" s="1">
        <v>2389</v>
      </c>
      <c r="C168" s="1">
        <v>340</v>
      </c>
      <c r="D168" s="1">
        <v>966</v>
      </c>
      <c r="E168" s="1">
        <v>19210</v>
      </c>
      <c r="F168" s="1">
        <v>3745</v>
      </c>
      <c r="G168" s="1">
        <v>2712</v>
      </c>
      <c r="H168" s="1">
        <v>16821</v>
      </c>
      <c r="I168" s="1">
        <v>3405</v>
      </c>
      <c r="J168" s="1">
        <v>1746</v>
      </c>
    </row>
    <row r="169" spans="1:10">
      <c r="A169" s="46">
        <v>44228</v>
      </c>
      <c r="B169" s="1">
        <v>2601</v>
      </c>
      <c r="C169" s="1">
        <v>527</v>
      </c>
      <c r="D169" s="1">
        <v>1242</v>
      </c>
      <c r="E169" s="1">
        <v>19717</v>
      </c>
      <c r="F169" s="1">
        <v>3930</v>
      </c>
      <c r="G169" s="1">
        <v>2910</v>
      </c>
      <c r="H169" s="1">
        <v>17116</v>
      </c>
      <c r="I169" s="1">
        <v>3403</v>
      </c>
      <c r="J169" s="1">
        <v>1668</v>
      </c>
    </row>
    <row r="170" spans="1:10">
      <c r="A170" s="46">
        <v>44256</v>
      </c>
      <c r="B170" s="1">
        <v>2428</v>
      </c>
      <c r="C170" s="1">
        <v>879</v>
      </c>
      <c r="D170" s="1">
        <v>732</v>
      </c>
      <c r="E170" s="1">
        <v>20144</v>
      </c>
      <c r="F170" s="1">
        <v>4685</v>
      </c>
      <c r="G170" s="1">
        <v>2508</v>
      </c>
      <c r="H170" s="1">
        <v>17716</v>
      </c>
      <c r="I170" s="1">
        <v>3806</v>
      </c>
      <c r="J170" s="1">
        <v>1776</v>
      </c>
    </row>
    <row r="171" spans="1:10">
      <c r="A171" s="46">
        <v>44287</v>
      </c>
      <c r="B171" s="1">
        <v>1768</v>
      </c>
      <c r="C171" s="1">
        <v>543</v>
      </c>
      <c r="D171" s="1">
        <v>-286</v>
      </c>
      <c r="E171" s="1">
        <v>18723</v>
      </c>
      <c r="F171" s="1">
        <v>4051</v>
      </c>
      <c r="G171" s="1">
        <v>1463</v>
      </c>
      <c r="H171" s="1">
        <v>16955</v>
      </c>
      <c r="I171" s="1">
        <v>3508</v>
      </c>
      <c r="J171" s="1">
        <v>1749</v>
      </c>
    </row>
    <row r="172" spans="1:10">
      <c r="A172" s="46">
        <v>44317</v>
      </c>
      <c r="B172" s="1">
        <v>1059</v>
      </c>
      <c r="C172" s="1">
        <v>569</v>
      </c>
      <c r="D172" s="1">
        <v>-645</v>
      </c>
      <c r="E172" s="1">
        <v>18766</v>
      </c>
      <c r="F172" s="1">
        <v>4209</v>
      </c>
      <c r="G172" s="1">
        <v>1743</v>
      </c>
      <c r="H172" s="1">
        <v>17707</v>
      </c>
      <c r="I172" s="1">
        <v>3640</v>
      </c>
      <c r="J172" s="1">
        <v>2388</v>
      </c>
    </row>
    <row r="173" spans="1:10">
      <c r="A173" s="46">
        <v>44348</v>
      </c>
      <c r="B173" s="1">
        <v>3201</v>
      </c>
      <c r="C173" s="1">
        <v>1294</v>
      </c>
      <c r="D173" s="1">
        <v>-549</v>
      </c>
      <c r="E173" s="1">
        <v>21400</v>
      </c>
      <c r="F173" s="1">
        <v>4890</v>
      </c>
      <c r="G173" s="1">
        <v>2129</v>
      </c>
      <c r="H173" s="1">
        <v>18199</v>
      </c>
      <c r="I173" s="1">
        <v>3596</v>
      </c>
      <c r="J173" s="1">
        <v>2678</v>
      </c>
    </row>
    <row r="174" spans="1:10">
      <c r="A174" s="46">
        <v>44378</v>
      </c>
      <c r="B174" s="1">
        <v>2385</v>
      </c>
      <c r="C174" s="1">
        <v>1240</v>
      </c>
      <c r="D174" s="1">
        <v>-81</v>
      </c>
      <c r="E174" s="1">
        <v>20907</v>
      </c>
      <c r="F174" s="1">
        <v>4901</v>
      </c>
      <c r="G174" s="1">
        <v>2517</v>
      </c>
      <c r="H174" s="1">
        <v>18522</v>
      </c>
      <c r="I174" s="1">
        <v>3661</v>
      </c>
      <c r="J174" s="1">
        <v>2598</v>
      </c>
    </row>
    <row r="175" spans="1:10">
      <c r="A175" s="46">
        <v>44409</v>
      </c>
      <c r="B175" s="1">
        <v>2562</v>
      </c>
      <c r="C175" s="1">
        <v>1456</v>
      </c>
      <c r="D175" s="1">
        <v>161</v>
      </c>
      <c r="E175" s="1">
        <v>21482</v>
      </c>
      <c r="F175" s="1">
        <v>5060</v>
      </c>
      <c r="G175" s="1">
        <v>2967</v>
      </c>
      <c r="H175" s="1">
        <v>18920</v>
      </c>
      <c r="I175" s="1">
        <v>3604</v>
      </c>
      <c r="J175" s="1">
        <v>2806</v>
      </c>
    </row>
    <row r="176" spans="1:10">
      <c r="A176" s="46">
        <v>44440</v>
      </c>
      <c r="B176" s="1">
        <v>4319</v>
      </c>
      <c r="C176" s="1">
        <v>1785</v>
      </c>
      <c r="D176" s="1">
        <v>471</v>
      </c>
      <c r="E176" s="1">
        <v>23200</v>
      </c>
      <c r="F176" s="1">
        <v>5521</v>
      </c>
      <c r="G176" s="1">
        <v>3378</v>
      </c>
      <c r="H176" s="1">
        <v>18881</v>
      </c>
      <c r="I176" s="1">
        <v>3736</v>
      </c>
      <c r="J176" s="1">
        <v>2907</v>
      </c>
    </row>
    <row r="177" spans="1:10">
      <c r="A177" s="46">
        <v>44470</v>
      </c>
      <c r="B177" s="1">
        <v>3813</v>
      </c>
      <c r="C177" s="1">
        <v>1911</v>
      </c>
      <c r="D177" s="1">
        <v>697</v>
      </c>
      <c r="E177" s="1">
        <v>23209</v>
      </c>
      <c r="F177" s="1">
        <v>5849</v>
      </c>
      <c r="G177" s="1">
        <v>3745</v>
      </c>
      <c r="H177" s="1">
        <v>19396</v>
      </c>
      <c r="I177" s="1">
        <v>3938</v>
      </c>
      <c r="J177" s="1">
        <v>3048</v>
      </c>
    </row>
    <row r="178" spans="1:10">
      <c r="A178" s="46">
        <v>44501</v>
      </c>
      <c r="B178" s="1">
        <v>5403</v>
      </c>
      <c r="C178" s="1">
        <v>1701</v>
      </c>
      <c r="D178" s="1">
        <v>838</v>
      </c>
      <c r="E178" s="1">
        <v>25331</v>
      </c>
      <c r="F178" s="1">
        <v>5682</v>
      </c>
      <c r="G178" s="1">
        <v>4260</v>
      </c>
      <c r="H178" s="1">
        <v>19928</v>
      </c>
      <c r="I178" s="1">
        <v>3981</v>
      </c>
      <c r="J178" s="1">
        <v>3422</v>
      </c>
    </row>
    <row r="179" spans="1:10">
      <c r="A179" s="46">
        <v>44531</v>
      </c>
      <c r="B179" s="1">
        <v>3602</v>
      </c>
      <c r="C179" s="1">
        <v>1849</v>
      </c>
      <c r="D179" s="1">
        <v>1003</v>
      </c>
      <c r="E179" s="1">
        <v>24503</v>
      </c>
      <c r="F179" s="1">
        <v>6061</v>
      </c>
      <c r="G179" s="1">
        <v>4131</v>
      </c>
      <c r="H179" s="1">
        <v>20901</v>
      </c>
      <c r="I179" s="1">
        <v>4212</v>
      </c>
      <c r="J179" s="1">
        <v>3128</v>
      </c>
    </row>
    <row r="180" spans="1:10">
      <c r="A180" s="46">
        <v>44562</v>
      </c>
      <c r="B180" s="1">
        <v>4295</v>
      </c>
      <c r="C180" s="1">
        <v>1881</v>
      </c>
      <c r="D180" s="1">
        <v>1721</v>
      </c>
      <c r="E180" s="1">
        <v>25111</v>
      </c>
      <c r="F180" s="1">
        <v>6331</v>
      </c>
      <c r="G180" s="1">
        <v>4089</v>
      </c>
      <c r="H180" s="1">
        <v>20816</v>
      </c>
      <c r="I180" s="1">
        <v>4450</v>
      </c>
      <c r="J180" s="1">
        <v>2368</v>
      </c>
    </row>
    <row r="181" spans="1:10">
      <c r="A181" s="46">
        <v>44593</v>
      </c>
      <c r="B181" s="1">
        <v>4577</v>
      </c>
      <c r="C181" s="1">
        <v>1736</v>
      </c>
      <c r="D181" s="1">
        <v>1559</v>
      </c>
      <c r="E181" s="1">
        <v>25836</v>
      </c>
      <c r="F181" s="1">
        <v>6272</v>
      </c>
      <c r="G181" s="1">
        <v>4477</v>
      </c>
      <c r="H181" s="1">
        <v>21259</v>
      </c>
      <c r="I181" s="1">
        <v>4536</v>
      </c>
      <c r="J181" s="1">
        <v>2918</v>
      </c>
    </row>
    <row r="182" spans="1:10">
      <c r="A182" s="46">
        <v>44621</v>
      </c>
      <c r="B182" s="1">
        <v>4806</v>
      </c>
      <c r="C182" s="1">
        <v>1971</v>
      </c>
      <c r="D182" s="1">
        <v>1720</v>
      </c>
      <c r="E182" s="1">
        <v>26453</v>
      </c>
      <c r="F182" s="1">
        <v>6756</v>
      </c>
      <c r="G182" s="1">
        <v>4778</v>
      </c>
      <c r="H182" s="1">
        <v>21647</v>
      </c>
      <c r="I182" s="1">
        <v>4785</v>
      </c>
      <c r="J182" s="1">
        <v>3058</v>
      </c>
    </row>
    <row r="183" spans="1:10">
      <c r="A183" s="46">
        <v>44652</v>
      </c>
      <c r="B183" s="1">
        <v>5343</v>
      </c>
      <c r="C183" s="1">
        <v>2180</v>
      </c>
      <c r="D183" s="1">
        <v>2251</v>
      </c>
      <c r="E183" s="1">
        <v>26749</v>
      </c>
      <c r="F183" s="1">
        <v>7057</v>
      </c>
      <c r="G183" s="1">
        <v>4727</v>
      </c>
      <c r="H183" s="1">
        <v>21406</v>
      </c>
      <c r="I183" s="1">
        <v>4877</v>
      </c>
      <c r="J183" s="1">
        <v>2476</v>
      </c>
    </row>
    <row r="184" spans="1:10">
      <c r="A184" s="46">
        <v>44682</v>
      </c>
      <c r="B184" s="1">
        <v>5523</v>
      </c>
      <c r="C184" s="1">
        <v>2212</v>
      </c>
      <c r="D184" s="1">
        <v>2184</v>
      </c>
      <c r="E184" s="1">
        <v>27805</v>
      </c>
      <c r="F184" s="1">
        <v>7367</v>
      </c>
      <c r="G184" s="1">
        <v>5290</v>
      </c>
      <c r="H184" s="1">
        <v>22282</v>
      </c>
      <c r="I184" s="1">
        <v>5155</v>
      </c>
      <c r="J184" s="1">
        <v>3106</v>
      </c>
    </row>
    <row r="185" spans="1:10">
      <c r="A185" s="46">
        <v>44713</v>
      </c>
      <c r="B185" s="1">
        <v>5501</v>
      </c>
      <c r="C185" s="1">
        <v>2333</v>
      </c>
      <c r="D185" s="1">
        <v>2475</v>
      </c>
      <c r="E185" s="1">
        <v>28558</v>
      </c>
      <c r="F185" s="1">
        <v>7486</v>
      </c>
      <c r="G185" s="1">
        <v>5498</v>
      </c>
      <c r="H185" s="1">
        <v>23057</v>
      </c>
      <c r="I185" s="1">
        <v>5153</v>
      </c>
      <c r="J185" s="1">
        <v>3023</v>
      </c>
    </row>
    <row r="186" spans="1:10">
      <c r="A186" s="46">
        <v>44743</v>
      </c>
      <c r="B186" s="1">
        <v>3640</v>
      </c>
      <c r="C186" s="1">
        <v>2137</v>
      </c>
      <c r="D186" s="1">
        <v>902</v>
      </c>
      <c r="E186" s="1">
        <v>27230</v>
      </c>
      <c r="F186" s="1">
        <v>7395</v>
      </c>
      <c r="G186" s="1">
        <v>4490</v>
      </c>
      <c r="H186" s="1">
        <v>23590</v>
      </c>
      <c r="I186" s="1">
        <v>5258</v>
      </c>
      <c r="J186" s="1">
        <v>3588</v>
      </c>
    </row>
    <row r="187" spans="1:10">
      <c r="A187" s="46">
        <v>44774</v>
      </c>
      <c r="B187" s="1">
        <v>4779</v>
      </c>
      <c r="C187" s="1">
        <v>2522</v>
      </c>
      <c r="D187" s="1">
        <v>1147</v>
      </c>
      <c r="E187" s="1">
        <v>28785</v>
      </c>
      <c r="F187" s="1">
        <v>8082</v>
      </c>
      <c r="G187" s="1">
        <v>4894</v>
      </c>
      <c r="H187" s="1">
        <v>24006</v>
      </c>
      <c r="I187" s="1">
        <v>5560</v>
      </c>
      <c r="J187" s="1">
        <v>3747</v>
      </c>
    </row>
    <row r="188" spans="1:10">
      <c r="A188" s="46">
        <v>44805</v>
      </c>
      <c r="B188" s="1">
        <v>3460</v>
      </c>
      <c r="C188" s="1">
        <v>1618</v>
      </c>
      <c r="D188" s="1">
        <v>1102</v>
      </c>
      <c r="E188" s="1">
        <v>27682</v>
      </c>
      <c r="F188" s="1">
        <v>7076</v>
      </c>
      <c r="G188" s="1">
        <v>4607</v>
      </c>
      <c r="H188" s="1">
        <v>24222</v>
      </c>
      <c r="I188" s="1">
        <v>5458</v>
      </c>
      <c r="J188" s="1">
        <v>3505</v>
      </c>
    </row>
    <row r="189" spans="1:10">
      <c r="A189" s="46">
        <v>44835</v>
      </c>
      <c r="B189" s="1">
        <v>4479</v>
      </c>
      <c r="C189" s="1">
        <v>1617</v>
      </c>
      <c r="D189" s="1">
        <v>1031</v>
      </c>
      <c r="E189" s="1">
        <v>28415</v>
      </c>
      <c r="F189" s="1">
        <v>6895</v>
      </c>
      <c r="G189" s="1">
        <v>4520</v>
      </c>
      <c r="H189" s="1">
        <v>23936</v>
      </c>
      <c r="I189" s="1">
        <v>5278</v>
      </c>
      <c r="J189" s="1">
        <v>3489</v>
      </c>
    </row>
    <row r="190" spans="1:10">
      <c r="A190" s="46">
        <v>44866</v>
      </c>
      <c r="B190" s="1">
        <v>3000</v>
      </c>
      <c r="C190" s="1">
        <v>758</v>
      </c>
      <c r="D190" s="1">
        <v>1057</v>
      </c>
      <c r="E190" s="1">
        <v>26896</v>
      </c>
      <c r="F190" s="1">
        <v>6008</v>
      </c>
      <c r="G190" s="1">
        <v>4585</v>
      </c>
      <c r="H190" s="1">
        <v>23896</v>
      </c>
      <c r="I190" s="1">
        <v>5250</v>
      </c>
      <c r="J190" s="1">
        <v>3528</v>
      </c>
    </row>
    <row r="191" spans="1:10">
      <c r="A191" s="46">
        <v>44896</v>
      </c>
      <c r="B191" s="1">
        <v>3468</v>
      </c>
      <c r="C191" s="1">
        <v>693</v>
      </c>
      <c r="D191" s="1">
        <v>1246</v>
      </c>
      <c r="E191" s="1">
        <v>27394</v>
      </c>
      <c r="F191" s="1">
        <v>5993</v>
      </c>
      <c r="G191" s="1">
        <v>4728</v>
      </c>
      <c r="H191" s="1">
        <v>23926</v>
      </c>
      <c r="I191" s="1">
        <v>5300</v>
      </c>
      <c r="J191" s="1">
        <v>3482</v>
      </c>
    </row>
    <row r="192" spans="1:10">
      <c r="A192" s="46">
        <v>44927</v>
      </c>
      <c r="B192" s="1">
        <v>1738</v>
      </c>
      <c r="C192" s="1">
        <v>-669</v>
      </c>
      <c r="D192" s="1">
        <v>1137</v>
      </c>
      <c r="E192" s="1">
        <v>27290</v>
      </c>
      <c r="F192" s="1">
        <v>5802</v>
      </c>
      <c r="G192" s="1">
        <v>4912</v>
      </c>
      <c r="H192" s="1">
        <v>25552</v>
      </c>
      <c r="I192" s="1">
        <v>6471</v>
      </c>
      <c r="J192" s="1">
        <v>3775</v>
      </c>
    </row>
    <row r="193" spans="1:185">
      <c r="A193" s="46">
        <v>44958</v>
      </c>
      <c r="B193" s="1">
        <v>2075</v>
      </c>
      <c r="C193" s="1">
        <v>402</v>
      </c>
      <c r="D193" s="1">
        <v>938</v>
      </c>
      <c r="E193" s="1">
        <v>26488</v>
      </c>
      <c r="F193" s="1">
        <v>5886</v>
      </c>
      <c r="G193" s="1">
        <v>4934</v>
      </c>
      <c r="H193" s="1">
        <v>24413</v>
      </c>
      <c r="I193" s="1">
        <v>5484</v>
      </c>
      <c r="J193" s="1">
        <v>3996</v>
      </c>
    </row>
    <row r="194" spans="1:185">
      <c r="A194" s="46">
        <v>44986</v>
      </c>
      <c r="B194" s="1">
        <v>3348</v>
      </c>
      <c r="C194" s="1">
        <v>458</v>
      </c>
      <c r="D194" s="1">
        <v>1137</v>
      </c>
      <c r="E194" s="1">
        <v>27298</v>
      </c>
      <c r="F194" s="1">
        <v>5416</v>
      </c>
      <c r="G194" s="1">
        <v>4816</v>
      </c>
      <c r="H194" s="1">
        <v>23950</v>
      </c>
      <c r="I194" s="1">
        <v>4958</v>
      </c>
      <c r="J194" s="1">
        <v>3679</v>
      </c>
    </row>
    <row r="195" spans="1:185">
      <c r="A195" s="46">
        <v>45017</v>
      </c>
      <c r="B195" s="1">
        <v>4220</v>
      </c>
      <c r="C195" s="1">
        <v>320</v>
      </c>
      <c r="D195" s="1">
        <v>2875</v>
      </c>
      <c r="E195" s="1">
        <v>26467</v>
      </c>
      <c r="F195" s="1">
        <v>5360</v>
      </c>
      <c r="G195" s="1">
        <v>5442</v>
      </c>
      <c r="H195" s="1">
        <v>22247</v>
      </c>
      <c r="I195" s="1">
        <v>5040</v>
      </c>
      <c r="J195" s="1">
        <v>2567</v>
      </c>
    </row>
    <row r="198" spans="1:185">
      <c r="A198" s="1" t="s">
        <v>305</v>
      </c>
      <c r="B198" s="46">
        <v>39448</v>
      </c>
      <c r="C198" s="46">
        <v>39479</v>
      </c>
      <c r="D198" s="46">
        <v>39508</v>
      </c>
      <c r="E198" s="46">
        <v>39539</v>
      </c>
      <c r="F198" s="46">
        <v>39569</v>
      </c>
      <c r="G198" s="46">
        <v>39600</v>
      </c>
      <c r="H198" s="46">
        <v>39630</v>
      </c>
      <c r="I198" s="46">
        <v>39661</v>
      </c>
      <c r="J198" s="46">
        <v>39692</v>
      </c>
      <c r="K198" s="46">
        <v>39722</v>
      </c>
      <c r="L198" s="46">
        <v>39753</v>
      </c>
      <c r="M198" s="46">
        <v>39783</v>
      </c>
      <c r="N198" s="46">
        <v>39814</v>
      </c>
      <c r="O198" s="46">
        <v>39845</v>
      </c>
      <c r="P198" s="46">
        <v>39873</v>
      </c>
      <c r="Q198" s="46">
        <v>39904</v>
      </c>
      <c r="R198" s="46">
        <v>39934</v>
      </c>
      <c r="S198" s="46">
        <v>39965</v>
      </c>
      <c r="T198" s="46">
        <v>39995</v>
      </c>
      <c r="U198" s="46">
        <v>40026</v>
      </c>
      <c r="V198" s="46">
        <v>40057</v>
      </c>
      <c r="W198" s="46">
        <v>40087</v>
      </c>
      <c r="X198" s="46">
        <v>40118</v>
      </c>
      <c r="Y198" s="46">
        <v>40148</v>
      </c>
      <c r="Z198" s="46">
        <v>40179</v>
      </c>
      <c r="AA198" s="46">
        <v>40210</v>
      </c>
      <c r="AB198" s="46">
        <v>40238</v>
      </c>
      <c r="AC198" s="46">
        <v>40269</v>
      </c>
      <c r="AD198" s="46">
        <v>40299</v>
      </c>
      <c r="AE198" s="46">
        <v>40330</v>
      </c>
      <c r="AF198" s="46">
        <v>40360</v>
      </c>
      <c r="AG198" s="46">
        <v>40391</v>
      </c>
      <c r="AH198" s="46">
        <v>40422</v>
      </c>
      <c r="AI198" s="46">
        <v>40452</v>
      </c>
      <c r="AJ198" s="46">
        <v>40483</v>
      </c>
      <c r="AK198" s="46">
        <v>40513</v>
      </c>
      <c r="AL198" s="46">
        <v>40544</v>
      </c>
      <c r="AM198" s="46">
        <v>40575</v>
      </c>
      <c r="AN198" s="46">
        <v>40603</v>
      </c>
      <c r="AO198" s="46">
        <v>40634</v>
      </c>
      <c r="AP198" s="46">
        <v>40664</v>
      </c>
      <c r="AQ198" s="46">
        <v>40695</v>
      </c>
      <c r="AR198" s="46">
        <v>40725</v>
      </c>
      <c r="AS198" s="46">
        <v>40756</v>
      </c>
      <c r="AT198" s="46">
        <v>40787</v>
      </c>
      <c r="AU198" s="46">
        <v>40817</v>
      </c>
      <c r="AV198" s="46">
        <v>40848</v>
      </c>
      <c r="AW198" s="46">
        <v>40878</v>
      </c>
      <c r="AX198" s="46">
        <v>40909</v>
      </c>
      <c r="AY198" s="46">
        <v>40940</v>
      </c>
      <c r="AZ198" s="46">
        <v>40969</v>
      </c>
      <c r="BA198" s="46">
        <v>41000</v>
      </c>
      <c r="BB198" s="46">
        <v>41030</v>
      </c>
      <c r="BC198" s="46">
        <v>41061</v>
      </c>
      <c r="BD198" s="46">
        <v>41091</v>
      </c>
      <c r="BE198" s="46">
        <v>41122</v>
      </c>
      <c r="BF198" s="46">
        <v>41153</v>
      </c>
      <c r="BG198" s="46">
        <v>41183</v>
      </c>
      <c r="BH198" s="46">
        <v>41214</v>
      </c>
      <c r="BI198" s="46">
        <v>41244</v>
      </c>
      <c r="BJ198" s="46">
        <v>41275</v>
      </c>
      <c r="BK198" s="46">
        <v>41306</v>
      </c>
      <c r="BL198" s="46">
        <v>41334</v>
      </c>
      <c r="BM198" s="46">
        <v>41365</v>
      </c>
      <c r="BN198" s="46">
        <v>41395</v>
      </c>
      <c r="BO198" s="46">
        <v>41426</v>
      </c>
      <c r="BP198" s="46">
        <v>41456</v>
      </c>
      <c r="BQ198" s="46">
        <v>41487</v>
      </c>
      <c r="BR198" s="46">
        <v>41518</v>
      </c>
      <c r="BS198" s="46">
        <v>41548</v>
      </c>
      <c r="BT198" s="46">
        <v>41579</v>
      </c>
      <c r="BU198" s="46">
        <v>41609</v>
      </c>
      <c r="BV198" s="46">
        <v>41640</v>
      </c>
      <c r="BW198" s="46">
        <v>41671</v>
      </c>
      <c r="BX198" s="46">
        <v>41699</v>
      </c>
      <c r="BY198" s="46">
        <v>41730</v>
      </c>
      <c r="BZ198" s="46">
        <v>41760</v>
      </c>
      <c r="CA198" s="46">
        <v>41791</v>
      </c>
      <c r="CB198" s="46">
        <v>41821</v>
      </c>
      <c r="CC198" s="46">
        <v>41852</v>
      </c>
      <c r="CD198" s="46">
        <v>41883</v>
      </c>
      <c r="CE198" s="46">
        <v>41913</v>
      </c>
      <c r="CF198" s="46">
        <v>41944</v>
      </c>
      <c r="CG198" s="46">
        <v>41974</v>
      </c>
      <c r="CH198" s="46">
        <v>42005</v>
      </c>
      <c r="CI198" s="46">
        <v>42036</v>
      </c>
      <c r="CJ198" s="46">
        <v>42064</v>
      </c>
      <c r="CK198" s="46">
        <v>42095</v>
      </c>
      <c r="CL198" s="46">
        <v>42125</v>
      </c>
      <c r="CM198" s="46">
        <v>42156</v>
      </c>
      <c r="CN198" s="46">
        <v>42186</v>
      </c>
      <c r="CO198" s="46">
        <v>42217</v>
      </c>
      <c r="CP198" s="46">
        <v>42248</v>
      </c>
      <c r="CQ198" s="46">
        <v>42278</v>
      </c>
      <c r="CR198" s="46">
        <v>42309</v>
      </c>
      <c r="CS198" s="46">
        <v>42339</v>
      </c>
      <c r="CT198" s="46">
        <v>42370</v>
      </c>
      <c r="CU198" s="46">
        <v>42401</v>
      </c>
      <c r="CV198" s="46">
        <v>42430</v>
      </c>
      <c r="CW198" s="46">
        <v>42461</v>
      </c>
      <c r="CX198" s="46">
        <v>42491</v>
      </c>
      <c r="CY198" s="46">
        <v>42522</v>
      </c>
      <c r="CZ198" s="46">
        <v>42552</v>
      </c>
      <c r="DA198" s="46">
        <v>42583</v>
      </c>
      <c r="DB198" s="46">
        <v>42614</v>
      </c>
      <c r="DC198" s="46">
        <v>42644</v>
      </c>
      <c r="DD198" s="46">
        <v>42675</v>
      </c>
      <c r="DE198" s="46">
        <v>42705</v>
      </c>
      <c r="DF198" s="46">
        <v>42736</v>
      </c>
      <c r="DG198" s="46">
        <v>42767</v>
      </c>
      <c r="DH198" s="46">
        <v>42795</v>
      </c>
      <c r="DI198" s="46">
        <v>42826</v>
      </c>
      <c r="DJ198" s="46">
        <v>42856</v>
      </c>
      <c r="DK198" s="46">
        <v>42887</v>
      </c>
      <c r="DL198" s="46">
        <v>42917</v>
      </c>
      <c r="DM198" s="46">
        <v>42948</v>
      </c>
      <c r="DN198" s="46">
        <v>42979</v>
      </c>
      <c r="DO198" s="46">
        <v>43009</v>
      </c>
      <c r="DP198" s="46">
        <v>43040</v>
      </c>
      <c r="DQ198" s="46">
        <v>43070</v>
      </c>
      <c r="DR198" s="46">
        <v>43101</v>
      </c>
      <c r="DS198" s="46">
        <v>43132</v>
      </c>
      <c r="DT198" s="46">
        <v>43160</v>
      </c>
      <c r="DU198" s="46">
        <v>43191</v>
      </c>
      <c r="DV198" s="46">
        <v>43221</v>
      </c>
      <c r="DW198" s="46">
        <v>43252</v>
      </c>
      <c r="DX198" s="46">
        <v>43282</v>
      </c>
      <c r="DY198" s="46">
        <v>43313</v>
      </c>
      <c r="DZ198" s="46">
        <v>43344</v>
      </c>
      <c r="EA198" s="46">
        <v>43374</v>
      </c>
      <c r="EB198" s="46">
        <v>43405</v>
      </c>
      <c r="EC198" s="46">
        <v>43435</v>
      </c>
      <c r="ED198" s="46">
        <v>43466</v>
      </c>
      <c r="EE198" s="46">
        <v>43497</v>
      </c>
      <c r="EF198" s="46">
        <v>43525</v>
      </c>
      <c r="EG198" s="46">
        <v>43556</v>
      </c>
      <c r="EH198" s="46">
        <v>43586</v>
      </c>
      <c r="EI198" s="46">
        <v>43617</v>
      </c>
      <c r="EJ198" s="46">
        <v>43647</v>
      </c>
      <c r="EK198" s="46">
        <v>43678</v>
      </c>
      <c r="EL198" s="46">
        <v>43709</v>
      </c>
      <c r="EM198" s="46">
        <v>43739</v>
      </c>
      <c r="EN198" s="46">
        <v>43770</v>
      </c>
      <c r="EO198" s="46">
        <v>43800</v>
      </c>
      <c r="EP198" s="46">
        <v>43831</v>
      </c>
      <c r="EQ198" s="46">
        <v>43862</v>
      </c>
      <c r="ER198" s="46">
        <v>43891</v>
      </c>
      <c r="ES198" s="46">
        <v>43922</v>
      </c>
      <c r="ET198" s="46">
        <v>43952</v>
      </c>
      <c r="EU198" s="46">
        <v>43983</v>
      </c>
      <c r="EV198" s="46">
        <v>44013</v>
      </c>
      <c r="EW198" s="46">
        <v>44044</v>
      </c>
      <c r="EX198" s="46">
        <v>44075</v>
      </c>
      <c r="EY198" s="46">
        <v>44105</v>
      </c>
      <c r="EZ198" s="46">
        <v>44136</v>
      </c>
      <c r="FA198" s="46">
        <v>44166</v>
      </c>
      <c r="FB198" s="46">
        <v>44197</v>
      </c>
      <c r="FC198" s="46">
        <v>44228</v>
      </c>
      <c r="FD198" s="46">
        <v>44256</v>
      </c>
      <c r="FE198" s="46">
        <v>44287</v>
      </c>
      <c r="FF198" s="46">
        <v>44317</v>
      </c>
      <c r="FG198" s="46">
        <v>44348</v>
      </c>
      <c r="FH198" s="46">
        <v>44378</v>
      </c>
      <c r="FI198" s="46">
        <v>44409</v>
      </c>
      <c r="FJ198" s="46">
        <v>44440</v>
      </c>
      <c r="FK198" s="46">
        <v>44470</v>
      </c>
      <c r="FL198" s="46">
        <v>44501</v>
      </c>
      <c r="FM198" s="46">
        <v>44531</v>
      </c>
      <c r="FN198" s="46">
        <v>44562</v>
      </c>
      <c r="FO198" s="46">
        <v>44593</v>
      </c>
      <c r="FP198" s="46">
        <v>44621</v>
      </c>
      <c r="FQ198" s="46">
        <v>44652</v>
      </c>
      <c r="FR198" s="46">
        <v>44682</v>
      </c>
      <c r="FS198" s="46">
        <v>44713</v>
      </c>
      <c r="FT198" s="46">
        <v>44743</v>
      </c>
      <c r="FU198" s="46">
        <v>44774</v>
      </c>
      <c r="FV198" s="46">
        <v>44805</v>
      </c>
      <c r="FW198" s="46">
        <v>44835</v>
      </c>
      <c r="FX198" s="46">
        <v>44866</v>
      </c>
      <c r="FY198" s="46">
        <v>44896</v>
      </c>
      <c r="FZ198" s="46">
        <v>44927</v>
      </c>
      <c r="GA198" s="46">
        <v>44958</v>
      </c>
      <c r="GB198" s="46">
        <v>44986</v>
      </c>
      <c r="GC198" s="46">
        <v>45017</v>
      </c>
    </row>
    <row r="199" spans="1:185">
      <c r="A199" s="1" t="s">
        <v>306</v>
      </c>
      <c r="B199" s="1">
        <v>1853</v>
      </c>
      <c r="C199" s="1">
        <v>1604</v>
      </c>
      <c r="D199" s="1">
        <v>2539</v>
      </c>
      <c r="E199" s="1">
        <v>1468</v>
      </c>
      <c r="F199" s="1">
        <v>2658</v>
      </c>
      <c r="G199" s="1">
        <v>1633</v>
      </c>
      <c r="H199" s="1">
        <v>1874</v>
      </c>
      <c r="I199" s="1">
        <v>1499</v>
      </c>
      <c r="J199" s="1">
        <v>2421</v>
      </c>
      <c r="K199" s="1">
        <v>1537</v>
      </c>
      <c r="L199" s="1">
        <v>2027</v>
      </c>
      <c r="M199" s="1">
        <v>2754</v>
      </c>
      <c r="N199" s="1">
        <v>1449</v>
      </c>
      <c r="O199" s="1">
        <v>1687</v>
      </c>
      <c r="P199" s="1">
        <v>1239</v>
      </c>
      <c r="Q199" s="1">
        <v>1131</v>
      </c>
      <c r="R199" s="1">
        <v>1080</v>
      </c>
      <c r="S199" s="1">
        <v>2073</v>
      </c>
      <c r="T199" s="1">
        <v>2034</v>
      </c>
      <c r="U199" s="1">
        <v>957</v>
      </c>
      <c r="V199" s="1">
        <v>1425</v>
      </c>
      <c r="W199" s="1">
        <v>2132</v>
      </c>
      <c r="X199" s="1">
        <v>1249</v>
      </c>
      <c r="Y199" s="1">
        <v>1759</v>
      </c>
      <c r="Z199" s="1">
        <v>1517</v>
      </c>
      <c r="AA199" s="1">
        <v>1800</v>
      </c>
      <c r="AB199" s="1">
        <v>2158</v>
      </c>
      <c r="AC199" s="1">
        <v>1892</v>
      </c>
      <c r="AD199" s="1">
        <v>2157</v>
      </c>
      <c r="AE199" s="1">
        <v>1574</v>
      </c>
      <c r="AF199" s="1">
        <v>1429</v>
      </c>
      <c r="AG199" s="1">
        <v>1880</v>
      </c>
      <c r="AH199" s="1">
        <v>2126</v>
      </c>
      <c r="AI199" s="1">
        <v>1352</v>
      </c>
      <c r="AJ199" s="1">
        <v>1443</v>
      </c>
      <c r="AK199" s="1">
        <v>996</v>
      </c>
      <c r="AL199" s="1">
        <v>2063</v>
      </c>
      <c r="AM199" s="1">
        <v>1147</v>
      </c>
      <c r="AN199" s="1">
        <v>1348</v>
      </c>
      <c r="AO199" s="1">
        <v>1629</v>
      </c>
      <c r="AP199" s="1">
        <v>2464</v>
      </c>
      <c r="AQ199" s="1">
        <v>2866</v>
      </c>
      <c r="AR199" s="1">
        <v>2490</v>
      </c>
      <c r="AS199" s="1">
        <v>2482</v>
      </c>
      <c r="AT199" s="1">
        <v>2884</v>
      </c>
      <c r="AU199" s="1">
        <v>2396</v>
      </c>
      <c r="AV199" s="1">
        <v>3002</v>
      </c>
      <c r="AW199" s="1">
        <v>2556</v>
      </c>
      <c r="AX199" s="1">
        <v>2806</v>
      </c>
      <c r="AY199" s="1">
        <v>3150</v>
      </c>
      <c r="AZ199" s="1">
        <v>3063</v>
      </c>
      <c r="BA199" s="1">
        <v>2923</v>
      </c>
      <c r="BB199" s="1">
        <v>2836</v>
      </c>
      <c r="BC199" s="1">
        <v>1365</v>
      </c>
      <c r="BD199" s="1">
        <v>2201</v>
      </c>
      <c r="BE199" s="1">
        <v>2069</v>
      </c>
      <c r="BF199" s="1">
        <v>2313</v>
      </c>
      <c r="BG199" s="1">
        <v>3490</v>
      </c>
      <c r="BH199" s="1">
        <v>1817</v>
      </c>
      <c r="BI199" s="1">
        <v>2581</v>
      </c>
      <c r="BJ199" s="1">
        <v>2580</v>
      </c>
      <c r="BK199" s="1">
        <v>2546</v>
      </c>
      <c r="BL199" s="1">
        <v>2379</v>
      </c>
      <c r="BM199" s="1">
        <v>2810</v>
      </c>
      <c r="BN199" s="1">
        <v>2313</v>
      </c>
      <c r="BO199" s="1">
        <v>2364</v>
      </c>
      <c r="BP199" s="1">
        <v>3165</v>
      </c>
      <c r="BQ199" s="1">
        <v>1874</v>
      </c>
      <c r="BR199" s="1">
        <v>1988</v>
      </c>
      <c r="BS199" s="1">
        <v>3310</v>
      </c>
      <c r="BT199" s="1">
        <v>2946</v>
      </c>
      <c r="BU199" s="1">
        <v>2189</v>
      </c>
      <c r="BV199" s="1">
        <v>2035</v>
      </c>
      <c r="BW199" s="1">
        <v>927</v>
      </c>
      <c r="BX199" s="1">
        <v>2424</v>
      </c>
      <c r="BY199" s="1">
        <v>2280</v>
      </c>
      <c r="BZ199" s="1">
        <v>1951</v>
      </c>
      <c r="CA199" s="1">
        <v>2402</v>
      </c>
      <c r="CB199" s="1">
        <v>2673</v>
      </c>
      <c r="CC199" s="1">
        <v>2569</v>
      </c>
      <c r="CD199" s="1">
        <v>2117</v>
      </c>
      <c r="CE199" s="1">
        <v>2423</v>
      </c>
      <c r="CF199" s="1">
        <v>1883</v>
      </c>
      <c r="CG199" s="1">
        <v>1892</v>
      </c>
      <c r="CH199" s="1">
        <v>1411</v>
      </c>
      <c r="CI199" s="1">
        <v>1041</v>
      </c>
      <c r="CJ199" s="1">
        <v>1504</v>
      </c>
      <c r="CK199" s="1">
        <v>2076</v>
      </c>
      <c r="CL199" s="1">
        <v>2593</v>
      </c>
      <c r="CM199" s="1">
        <v>2472</v>
      </c>
      <c r="CN199" s="1">
        <v>1191</v>
      </c>
      <c r="CO199" s="1">
        <v>520</v>
      </c>
      <c r="CP199" s="1">
        <v>2708</v>
      </c>
      <c r="CQ199" s="1">
        <v>1912</v>
      </c>
      <c r="CR199" s="1">
        <v>1505</v>
      </c>
      <c r="CS199" s="1">
        <v>883</v>
      </c>
      <c r="CT199" s="1">
        <v>2187</v>
      </c>
      <c r="CU199" s="1">
        <v>1142</v>
      </c>
      <c r="CV199" s="1">
        <v>2090</v>
      </c>
      <c r="CW199" s="1">
        <v>2226</v>
      </c>
      <c r="CX199" s="1">
        <v>2317</v>
      </c>
      <c r="CY199" s="1">
        <v>1911</v>
      </c>
      <c r="CZ199" s="1">
        <v>1107</v>
      </c>
      <c r="DA199" s="1">
        <v>1845</v>
      </c>
      <c r="DB199" s="1">
        <v>1525</v>
      </c>
      <c r="DC199" s="1">
        <v>1078</v>
      </c>
      <c r="DD199" s="1">
        <v>1792</v>
      </c>
      <c r="DE199" s="1">
        <v>1456</v>
      </c>
      <c r="DF199" s="1">
        <v>1031</v>
      </c>
      <c r="DG199" s="1">
        <v>1853</v>
      </c>
      <c r="DH199" s="1">
        <v>2293</v>
      </c>
      <c r="DI199" s="1">
        <v>2235</v>
      </c>
      <c r="DJ199" s="1">
        <v>2342</v>
      </c>
      <c r="DK199" s="1">
        <v>2012</v>
      </c>
      <c r="DL199" s="1">
        <v>1720</v>
      </c>
      <c r="DM199" s="1">
        <v>2722</v>
      </c>
      <c r="DN199" s="1">
        <v>2142</v>
      </c>
      <c r="DO199" s="1">
        <v>2468</v>
      </c>
      <c r="DP199" s="1">
        <v>1380</v>
      </c>
      <c r="DQ199" s="1">
        <v>2413</v>
      </c>
      <c r="DR199" s="1">
        <v>2701</v>
      </c>
      <c r="DS199" s="1">
        <v>3266</v>
      </c>
      <c r="DT199" s="1">
        <v>1495</v>
      </c>
      <c r="DU199" s="1">
        <v>1956</v>
      </c>
      <c r="DV199" s="1">
        <v>204</v>
      </c>
      <c r="DW199" s="1">
        <v>1664</v>
      </c>
      <c r="DX199" s="1">
        <v>2799</v>
      </c>
      <c r="DY199" s="1">
        <v>2360</v>
      </c>
      <c r="DZ199" s="1">
        <v>1584</v>
      </c>
      <c r="EA199" s="1">
        <v>2210</v>
      </c>
      <c r="EB199" s="1">
        <v>1908</v>
      </c>
      <c r="EC199" s="1">
        <v>2362</v>
      </c>
      <c r="ED199" s="1">
        <v>1953</v>
      </c>
      <c r="EE199" s="1">
        <v>2668</v>
      </c>
      <c r="EF199" s="1">
        <v>2581</v>
      </c>
      <c r="EG199" s="1">
        <v>1519</v>
      </c>
      <c r="EH199" s="1">
        <v>1292</v>
      </c>
      <c r="EI199" s="1">
        <v>1831</v>
      </c>
      <c r="EJ199" s="1">
        <v>2463</v>
      </c>
      <c r="EK199" s="1">
        <v>1961</v>
      </c>
      <c r="EL199" s="1">
        <v>2474</v>
      </c>
      <c r="EM199" s="1">
        <v>1896</v>
      </c>
      <c r="EN199" s="1">
        <v>2197</v>
      </c>
      <c r="EO199" s="1">
        <v>2451</v>
      </c>
      <c r="EP199" s="1">
        <v>2038</v>
      </c>
      <c r="EQ199" s="1">
        <v>763</v>
      </c>
      <c r="ER199" s="1">
        <v>1414</v>
      </c>
      <c r="ES199" s="1">
        <v>185</v>
      </c>
      <c r="ET199" s="1">
        <v>535</v>
      </c>
      <c r="EU199" s="1">
        <v>136</v>
      </c>
      <c r="EV199" s="1">
        <v>614</v>
      </c>
      <c r="EW199" s="1">
        <v>1419</v>
      </c>
      <c r="EX199" s="1">
        <v>1565</v>
      </c>
      <c r="EY199" s="1">
        <v>1408</v>
      </c>
      <c r="EZ199" s="1">
        <v>2272</v>
      </c>
      <c r="FA199" s="1">
        <v>2952</v>
      </c>
      <c r="FB199" s="1">
        <v>2389</v>
      </c>
      <c r="FC199" s="1">
        <v>2601</v>
      </c>
      <c r="FD199" s="1">
        <v>2428</v>
      </c>
      <c r="FE199" s="1">
        <v>1768</v>
      </c>
      <c r="FF199" s="1">
        <v>1059</v>
      </c>
      <c r="FG199" s="1">
        <v>3201</v>
      </c>
      <c r="FH199" s="1">
        <v>2385</v>
      </c>
      <c r="FI199" s="1">
        <v>2562</v>
      </c>
      <c r="FJ199" s="1">
        <v>4319</v>
      </c>
      <c r="FK199" s="1">
        <v>3813</v>
      </c>
      <c r="FL199" s="1">
        <v>5403</v>
      </c>
      <c r="FM199" s="1">
        <v>3602</v>
      </c>
      <c r="FN199" s="1">
        <v>4295</v>
      </c>
      <c r="FO199" s="1">
        <v>4577</v>
      </c>
      <c r="FP199" s="1">
        <v>4806</v>
      </c>
      <c r="FQ199" s="1">
        <v>5343</v>
      </c>
      <c r="FR199" s="1">
        <v>5523</v>
      </c>
      <c r="FS199" s="1">
        <v>5501</v>
      </c>
      <c r="FT199" s="1">
        <v>3640</v>
      </c>
      <c r="FU199" s="1">
        <v>4779</v>
      </c>
      <c r="FV199" s="1">
        <v>3460</v>
      </c>
      <c r="FW199" s="1">
        <v>4479</v>
      </c>
      <c r="FX199" s="1">
        <v>3000</v>
      </c>
      <c r="FY199" s="1">
        <v>3468</v>
      </c>
      <c r="FZ199" s="1">
        <v>1738</v>
      </c>
      <c r="GA199" s="1">
        <v>2075</v>
      </c>
      <c r="GB199" s="1">
        <v>3348</v>
      </c>
      <c r="GC199" s="1">
        <v>4220</v>
      </c>
    </row>
    <row r="200" spans="1:185">
      <c r="A200" s="1" t="s">
        <v>309</v>
      </c>
      <c r="B200" s="1">
        <v>13232</v>
      </c>
      <c r="C200" s="1">
        <v>13023</v>
      </c>
      <c r="D200" s="1">
        <v>12641</v>
      </c>
      <c r="E200" s="1">
        <v>12550</v>
      </c>
      <c r="F200" s="1">
        <v>13336</v>
      </c>
      <c r="G200" s="1">
        <v>13094</v>
      </c>
      <c r="H200" s="1">
        <v>12803</v>
      </c>
      <c r="I200" s="1">
        <v>12060</v>
      </c>
      <c r="J200" s="1">
        <v>13207</v>
      </c>
      <c r="K200" s="1">
        <v>13057</v>
      </c>
      <c r="L200" s="1">
        <v>13154</v>
      </c>
      <c r="M200" s="1">
        <v>13898</v>
      </c>
      <c r="N200" s="1">
        <v>12518</v>
      </c>
      <c r="O200" s="1">
        <v>12451</v>
      </c>
      <c r="P200" s="1">
        <v>12128</v>
      </c>
      <c r="Q200" s="1">
        <v>11702</v>
      </c>
      <c r="R200" s="1">
        <v>11366</v>
      </c>
      <c r="S200" s="1">
        <v>12305</v>
      </c>
      <c r="T200" s="1">
        <v>12420</v>
      </c>
      <c r="U200" s="1">
        <v>11502</v>
      </c>
      <c r="V200" s="1">
        <v>11836</v>
      </c>
      <c r="W200" s="1">
        <v>12350</v>
      </c>
      <c r="X200" s="1">
        <v>11867</v>
      </c>
      <c r="Y200" s="1">
        <v>12124</v>
      </c>
      <c r="Z200" s="1">
        <v>12420</v>
      </c>
      <c r="AA200" s="1">
        <v>12950</v>
      </c>
      <c r="AB200" s="1">
        <v>12923</v>
      </c>
      <c r="AC200" s="1">
        <v>12911</v>
      </c>
      <c r="AD200" s="1">
        <v>13766</v>
      </c>
      <c r="AE200" s="1">
        <v>13126</v>
      </c>
      <c r="AF200" s="1">
        <v>12778</v>
      </c>
      <c r="AG200" s="1">
        <v>13654</v>
      </c>
      <c r="AH200" s="1">
        <v>13713</v>
      </c>
      <c r="AI200" s="1">
        <v>12850</v>
      </c>
      <c r="AJ200" s="1">
        <v>13400</v>
      </c>
      <c r="AK200" s="1">
        <v>12943</v>
      </c>
      <c r="AL200" s="1">
        <v>13638</v>
      </c>
      <c r="AM200" s="1">
        <v>14038</v>
      </c>
      <c r="AN200" s="1">
        <v>13637</v>
      </c>
      <c r="AO200" s="1">
        <v>14099</v>
      </c>
      <c r="AP200" s="1">
        <v>14731</v>
      </c>
      <c r="AQ200" s="1">
        <v>14684</v>
      </c>
      <c r="AR200" s="1">
        <v>14595</v>
      </c>
      <c r="AS200" s="1">
        <v>15077</v>
      </c>
      <c r="AT200" s="1">
        <v>15155</v>
      </c>
      <c r="AU200" s="1">
        <v>14792</v>
      </c>
      <c r="AV200" s="1">
        <v>15525</v>
      </c>
      <c r="AW200" s="1">
        <v>15070</v>
      </c>
      <c r="AX200" s="1">
        <v>15583</v>
      </c>
      <c r="AY200" s="1">
        <v>15767</v>
      </c>
      <c r="AZ200" s="1">
        <v>15569</v>
      </c>
      <c r="BA200" s="1">
        <v>15758</v>
      </c>
      <c r="BB200" s="1">
        <v>16216</v>
      </c>
      <c r="BC200" s="1">
        <v>14731</v>
      </c>
      <c r="BD200" s="1">
        <v>15706</v>
      </c>
      <c r="BE200" s="1">
        <v>15972</v>
      </c>
      <c r="BF200" s="1">
        <v>15847</v>
      </c>
      <c r="BG200" s="1">
        <v>16688</v>
      </c>
      <c r="BH200" s="1">
        <v>15896</v>
      </c>
      <c r="BI200" s="1">
        <v>15718</v>
      </c>
      <c r="BJ200" s="1">
        <v>16302</v>
      </c>
      <c r="BK200" s="1">
        <v>16061</v>
      </c>
      <c r="BL200" s="1">
        <v>16127</v>
      </c>
      <c r="BM200" s="1">
        <v>16922</v>
      </c>
      <c r="BN200" s="1">
        <v>16284</v>
      </c>
      <c r="BO200" s="1">
        <v>16656</v>
      </c>
      <c r="BP200" s="1">
        <v>17581</v>
      </c>
      <c r="BQ200" s="1">
        <v>16411</v>
      </c>
      <c r="BR200" s="1">
        <v>16791</v>
      </c>
      <c r="BS200" s="1">
        <v>18427</v>
      </c>
      <c r="BT200" s="1">
        <v>17012</v>
      </c>
      <c r="BU200" s="1">
        <v>17202</v>
      </c>
      <c r="BV200" s="1">
        <v>17469</v>
      </c>
      <c r="BW200" s="1">
        <v>16148</v>
      </c>
      <c r="BX200" s="1">
        <v>17564</v>
      </c>
      <c r="BY200" s="1">
        <v>17653</v>
      </c>
      <c r="BZ200" s="1">
        <v>17470</v>
      </c>
      <c r="CA200" s="1">
        <v>18373</v>
      </c>
      <c r="CB200" s="1">
        <v>18480</v>
      </c>
      <c r="CC200" s="1">
        <v>18461</v>
      </c>
      <c r="CD200" s="1">
        <v>17927</v>
      </c>
      <c r="CE200" s="1">
        <v>18694</v>
      </c>
      <c r="CF200" s="1">
        <v>18423</v>
      </c>
      <c r="CG200" s="1">
        <v>18876</v>
      </c>
      <c r="CH200" s="1">
        <v>18762</v>
      </c>
      <c r="CI200" s="1">
        <v>18233</v>
      </c>
      <c r="CJ200" s="1">
        <v>18074</v>
      </c>
      <c r="CK200" s="1">
        <v>19491</v>
      </c>
      <c r="CL200" s="1">
        <v>19427</v>
      </c>
      <c r="CM200" s="1">
        <v>19598</v>
      </c>
      <c r="CN200" s="1">
        <v>19533</v>
      </c>
      <c r="CO200" s="1">
        <v>18493</v>
      </c>
      <c r="CP200" s="1">
        <v>19846</v>
      </c>
      <c r="CQ200" s="1">
        <v>19290</v>
      </c>
      <c r="CR200" s="1">
        <v>19982</v>
      </c>
      <c r="CS200" s="1">
        <v>19594</v>
      </c>
      <c r="CT200" s="1">
        <v>19699</v>
      </c>
      <c r="CU200" s="1">
        <v>19966</v>
      </c>
      <c r="CV200" s="1">
        <v>19524</v>
      </c>
      <c r="CW200" s="1">
        <v>19327</v>
      </c>
      <c r="CX200" s="1">
        <v>19986</v>
      </c>
      <c r="CY200" s="1">
        <v>19187</v>
      </c>
      <c r="CZ200" s="1">
        <v>19005</v>
      </c>
      <c r="DA200" s="1">
        <v>19822</v>
      </c>
      <c r="DB200" s="1">
        <v>19219</v>
      </c>
      <c r="DC200" s="1">
        <v>19084</v>
      </c>
      <c r="DD200" s="1">
        <v>19318</v>
      </c>
      <c r="DE200" s="1">
        <v>19943</v>
      </c>
      <c r="DF200" s="1">
        <v>19426</v>
      </c>
      <c r="DG200" s="1">
        <v>19670</v>
      </c>
      <c r="DH200" s="1">
        <v>21166</v>
      </c>
      <c r="DI200" s="1">
        <v>19966</v>
      </c>
      <c r="DJ200" s="1">
        <v>20133</v>
      </c>
      <c r="DK200" s="1">
        <v>20548</v>
      </c>
      <c r="DL200" s="1">
        <v>19618</v>
      </c>
      <c r="DM200" s="1">
        <v>20240</v>
      </c>
      <c r="DN200" s="1">
        <v>20925</v>
      </c>
      <c r="DO200" s="1">
        <v>20328</v>
      </c>
      <c r="DP200" s="1">
        <v>19866</v>
      </c>
      <c r="DQ200" s="1">
        <v>20770</v>
      </c>
      <c r="DR200" s="1">
        <v>21110</v>
      </c>
      <c r="DS200" s="1">
        <v>21546</v>
      </c>
      <c r="DT200" s="1">
        <v>21528</v>
      </c>
      <c r="DU200" s="1">
        <v>20763</v>
      </c>
      <c r="DV200" s="1">
        <v>19987</v>
      </c>
      <c r="DW200" s="1">
        <v>21085</v>
      </c>
      <c r="DX200" s="1">
        <v>21707</v>
      </c>
      <c r="DY200" s="1">
        <v>21403</v>
      </c>
      <c r="DZ200" s="1">
        <v>21558</v>
      </c>
      <c r="EA200" s="1">
        <v>22043</v>
      </c>
      <c r="EB200" s="1">
        <v>22059</v>
      </c>
      <c r="EC200" s="1">
        <v>21517</v>
      </c>
      <c r="ED200" s="1">
        <v>21673</v>
      </c>
      <c r="EE200" s="1">
        <v>21878</v>
      </c>
      <c r="EF200" s="1">
        <v>21733</v>
      </c>
      <c r="EG200" s="1">
        <v>22020</v>
      </c>
      <c r="EH200" s="1">
        <v>21786</v>
      </c>
      <c r="EI200" s="1">
        <v>21434</v>
      </c>
      <c r="EJ200" s="1">
        <v>22563</v>
      </c>
      <c r="EK200" s="1">
        <v>22092</v>
      </c>
      <c r="EL200" s="1">
        <v>22362</v>
      </c>
      <c r="EM200" s="1">
        <v>22105</v>
      </c>
      <c r="EN200" s="1">
        <v>22685</v>
      </c>
      <c r="EO200" s="1">
        <v>21699</v>
      </c>
      <c r="EP200" s="1">
        <v>20566</v>
      </c>
      <c r="EQ200" s="1">
        <v>20160</v>
      </c>
      <c r="ER200" s="1">
        <v>18259</v>
      </c>
      <c r="ES200" s="1">
        <v>15799</v>
      </c>
      <c r="ET200" s="1">
        <v>15904</v>
      </c>
      <c r="EU200" s="1">
        <v>16413</v>
      </c>
      <c r="EV200" s="1">
        <v>16912</v>
      </c>
      <c r="EW200" s="1">
        <v>17434</v>
      </c>
      <c r="EX200" s="1">
        <v>17803</v>
      </c>
      <c r="EY200" s="1">
        <v>17889</v>
      </c>
      <c r="EZ200" s="1">
        <v>17953</v>
      </c>
      <c r="FA200" s="1">
        <v>19751</v>
      </c>
      <c r="FB200" s="1">
        <v>19210</v>
      </c>
      <c r="FC200" s="1">
        <v>19717</v>
      </c>
      <c r="FD200" s="1">
        <v>20144</v>
      </c>
      <c r="FE200" s="1">
        <v>18723</v>
      </c>
      <c r="FF200" s="1">
        <v>18766</v>
      </c>
      <c r="FG200" s="1">
        <v>21400</v>
      </c>
      <c r="FH200" s="1">
        <v>20907</v>
      </c>
      <c r="FI200" s="1">
        <v>21482</v>
      </c>
      <c r="FJ200" s="1">
        <v>23200</v>
      </c>
      <c r="FK200" s="1">
        <v>23209</v>
      </c>
      <c r="FL200" s="1">
        <v>25331</v>
      </c>
      <c r="FM200" s="1">
        <v>24503</v>
      </c>
      <c r="FN200" s="1">
        <v>25111</v>
      </c>
      <c r="FO200" s="1">
        <v>25836</v>
      </c>
      <c r="FP200" s="1">
        <v>26453</v>
      </c>
      <c r="FQ200" s="1">
        <v>26749</v>
      </c>
      <c r="FR200" s="1">
        <v>27805</v>
      </c>
      <c r="FS200" s="1">
        <v>28558</v>
      </c>
      <c r="FT200" s="1">
        <v>27230</v>
      </c>
      <c r="FU200" s="1">
        <v>28785</v>
      </c>
      <c r="FV200" s="1">
        <v>27682</v>
      </c>
      <c r="FW200" s="1">
        <v>28415</v>
      </c>
      <c r="FX200" s="1">
        <v>26896</v>
      </c>
      <c r="FY200" s="1">
        <v>27394</v>
      </c>
      <c r="FZ200" s="1">
        <v>27290</v>
      </c>
      <c r="GA200" s="1">
        <v>26488</v>
      </c>
      <c r="GB200" s="1">
        <v>27298</v>
      </c>
      <c r="GC200" s="1">
        <v>26467</v>
      </c>
    </row>
    <row r="201" spans="1:185">
      <c r="A201" s="1" t="s">
        <v>312</v>
      </c>
      <c r="B201" s="1">
        <v>11379</v>
      </c>
      <c r="C201" s="1">
        <v>11419</v>
      </c>
      <c r="D201" s="1">
        <v>10102</v>
      </c>
      <c r="E201" s="1">
        <v>11082</v>
      </c>
      <c r="F201" s="1">
        <v>10678</v>
      </c>
      <c r="G201" s="1">
        <v>11461</v>
      </c>
      <c r="H201" s="1">
        <v>10929</v>
      </c>
      <c r="I201" s="1">
        <v>10561</v>
      </c>
      <c r="J201" s="1">
        <v>10786</v>
      </c>
      <c r="K201" s="1">
        <v>11520</v>
      </c>
      <c r="L201" s="1">
        <v>11127</v>
      </c>
      <c r="M201" s="1">
        <v>11144</v>
      </c>
      <c r="N201" s="1">
        <v>11069</v>
      </c>
      <c r="O201" s="1">
        <v>10764</v>
      </c>
      <c r="P201" s="1">
        <v>10889</v>
      </c>
      <c r="Q201" s="1">
        <v>10571</v>
      </c>
      <c r="R201" s="1">
        <v>10286</v>
      </c>
      <c r="S201" s="1">
        <v>10232</v>
      </c>
      <c r="T201" s="1">
        <v>10386</v>
      </c>
      <c r="U201" s="1">
        <v>10545</v>
      </c>
      <c r="V201" s="1">
        <v>10411</v>
      </c>
      <c r="W201" s="1">
        <v>10218</v>
      </c>
      <c r="X201" s="1">
        <v>10618</v>
      </c>
      <c r="Y201" s="1">
        <v>10365</v>
      </c>
      <c r="Z201" s="1">
        <v>10903</v>
      </c>
      <c r="AA201" s="1">
        <v>11150</v>
      </c>
      <c r="AB201" s="1">
        <v>10765</v>
      </c>
      <c r="AC201" s="1">
        <v>11019</v>
      </c>
      <c r="AD201" s="1">
        <v>11609</v>
      </c>
      <c r="AE201" s="1">
        <v>11552</v>
      </c>
      <c r="AF201" s="1">
        <v>11349</v>
      </c>
      <c r="AG201" s="1">
        <v>11774</v>
      </c>
      <c r="AH201" s="1">
        <v>11587</v>
      </c>
      <c r="AI201" s="1">
        <v>11498</v>
      </c>
      <c r="AJ201" s="1">
        <v>11957</v>
      </c>
      <c r="AK201" s="1">
        <v>11947</v>
      </c>
      <c r="AL201" s="1">
        <v>11575</v>
      </c>
      <c r="AM201" s="1">
        <v>12891</v>
      </c>
      <c r="AN201" s="1">
        <v>12289</v>
      </c>
      <c r="AO201" s="1">
        <v>12470</v>
      </c>
      <c r="AP201" s="1">
        <v>12267</v>
      </c>
      <c r="AQ201" s="1">
        <v>11818</v>
      </c>
      <c r="AR201" s="1">
        <v>12105</v>
      </c>
      <c r="AS201" s="1">
        <v>12595</v>
      </c>
      <c r="AT201" s="1">
        <v>12271</v>
      </c>
      <c r="AU201" s="1">
        <v>12396</v>
      </c>
      <c r="AV201" s="1">
        <v>12523</v>
      </c>
      <c r="AW201" s="1">
        <v>12514</v>
      </c>
      <c r="AX201" s="1">
        <v>12777</v>
      </c>
      <c r="AY201" s="1">
        <v>12617</v>
      </c>
      <c r="AZ201" s="1">
        <v>12506</v>
      </c>
      <c r="BA201" s="1">
        <v>12835</v>
      </c>
      <c r="BB201" s="1">
        <v>13380</v>
      </c>
      <c r="BC201" s="1">
        <v>13366</v>
      </c>
      <c r="BD201" s="1">
        <v>13505</v>
      </c>
      <c r="BE201" s="1">
        <v>13903</v>
      </c>
      <c r="BF201" s="1">
        <v>13534</v>
      </c>
      <c r="BG201" s="1">
        <v>13198</v>
      </c>
      <c r="BH201" s="1">
        <v>14079</v>
      </c>
      <c r="BI201" s="1">
        <v>13137</v>
      </c>
      <c r="BJ201" s="1">
        <v>13722</v>
      </c>
      <c r="BK201" s="1">
        <v>13515</v>
      </c>
      <c r="BL201" s="1">
        <v>13748</v>
      </c>
      <c r="BM201" s="1">
        <v>14112</v>
      </c>
      <c r="BN201" s="1">
        <v>13971</v>
      </c>
      <c r="BO201" s="1">
        <v>14292</v>
      </c>
      <c r="BP201" s="1">
        <v>14416</v>
      </c>
      <c r="BQ201" s="1">
        <v>14537</v>
      </c>
      <c r="BR201" s="1">
        <v>14803</v>
      </c>
      <c r="BS201" s="1">
        <v>15117</v>
      </c>
      <c r="BT201" s="1">
        <v>14066</v>
      </c>
      <c r="BU201" s="1">
        <v>15013</v>
      </c>
      <c r="BV201" s="1">
        <v>15434</v>
      </c>
      <c r="BW201" s="1">
        <v>15221</v>
      </c>
      <c r="BX201" s="1">
        <v>15140</v>
      </c>
      <c r="BY201" s="1">
        <v>15373</v>
      </c>
      <c r="BZ201" s="1">
        <v>15519</v>
      </c>
      <c r="CA201" s="1">
        <v>15971</v>
      </c>
      <c r="CB201" s="1">
        <v>15807</v>
      </c>
      <c r="CC201" s="1">
        <v>15892</v>
      </c>
      <c r="CD201" s="1">
        <v>15810</v>
      </c>
      <c r="CE201" s="1">
        <v>16271</v>
      </c>
      <c r="CF201" s="1">
        <v>16540</v>
      </c>
      <c r="CG201" s="1">
        <v>16984</v>
      </c>
      <c r="CH201" s="1">
        <v>17351</v>
      </c>
      <c r="CI201" s="1">
        <v>17192</v>
      </c>
      <c r="CJ201" s="1">
        <v>16570</v>
      </c>
      <c r="CK201" s="1">
        <v>17415</v>
      </c>
      <c r="CL201" s="1">
        <v>16834</v>
      </c>
      <c r="CM201" s="1">
        <v>17126</v>
      </c>
      <c r="CN201" s="1">
        <v>18342</v>
      </c>
      <c r="CO201" s="1">
        <v>17973</v>
      </c>
      <c r="CP201" s="1">
        <v>17138</v>
      </c>
      <c r="CQ201" s="1">
        <v>17378</v>
      </c>
      <c r="CR201" s="1">
        <v>18477</v>
      </c>
      <c r="CS201" s="1">
        <v>18711</v>
      </c>
      <c r="CT201" s="1">
        <v>17512</v>
      </c>
      <c r="CU201" s="1">
        <v>18824</v>
      </c>
      <c r="CV201" s="1">
        <v>17434</v>
      </c>
      <c r="CW201" s="1">
        <v>17101</v>
      </c>
      <c r="CX201" s="1">
        <v>17669</v>
      </c>
      <c r="CY201" s="1">
        <v>17276</v>
      </c>
      <c r="CZ201" s="1">
        <v>17898</v>
      </c>
      <c r="DA201" s="1">
        <v>17977</v>
      </c>
      <c r="DB201" s="1">
        <v>17694</v>
      </c>
      <c r="DC201" s="1">
        <v>18006</v>
      </c>
      <c r="DD201" s="1">
        <v>17526</v>
      </c>
      <c r="DE201" s="1">
        <v>18487</v>
      </c>
      <c r="DF201" s="1">
        <v>18395</v>
      </c>
      <c r="DG201" s="1">
        <v>17817</v>
      </c>
      <c r="DH201" s="1">
        <v>18873</v>
      </c>
      <c r="DI201" s="1">
        <v>17731</v>
      </c>
      <c r="DJ201" s="1">
        <v>17791</v>
      </c>
      <c r="DK201" s="1">
        <v>18536</v>
      </c>
      <c r="DL201" s="1">
        <v>17898</v>
      </c>
      <c r="DM201" s="1">
        <v>17518</v>
      </c>
      <c r="DN201" s="1">
        <v>18783</v>
      </c>
      <c r="DO201" s="1">
        <v>17860</v>
      </c>
      <c r="DP201" s="1">
        <v>18486</v>
      </c>
      <c r="DQ201" s="1">
        <v>18357</v>
      </c>
      <c r="DR201" s="1">
        <v>18409</v>
      </c>
      <c r="DS201" s="1">
        <v>18280</v>
      </c>
      <c r="DT201" s="1">
        <v>20033</v>
      </c>
      <c r="DU201" s="1">
        <v>18807</v>
      </c>
      <c r="DV201" s="1">
        <v>19783</v>
      </c>
      <c r="DW201" s="1">
        <v>19421</v>
      </c>
      <c r="DX201" s="1">
        <v>18908</v>
      </c>
      <c r="DY201" s="1">
        <v>19043</v>
      </c>
      <c r="DZ201" s="1">
        <v>19974</v>
      </c>
      <c r="EA201" s="1">
        <v>19833</v>
      </c>
      <c r="EB201" s="1">
        <v>20151</v>
      </c>
      <c r="EC201" s="1">
        <v>19155</v>
      </c>
      <c r="ED201" s="1">
        <v>19720</v>
      </c>
      <c r="EE201" s="1">
        <v>19210</v>
      </c>
      <c r="EF201" s="1">
        <v>19152</v>
      </c>
      <c r="EG201" s="1">
        <v>20501</v>
      </c>
      <c r="EH201" s="1">
        <v>20494</v>
      </c>
      <c r="EI201" s="1">
        <v>19603</v>
      </c>
      <c r="EJ201" s="1">
        <v>20100</v>
      </c>
      <c r="EK201" s="1">
        <v>20131</v>
      </c>
      <c r="EL201" s="1">
        <v>19888</v>
      </c>
      <c r="EM201" s="1">
        <v>20209</v>
      </c>
      <c r="EN201" s="1">
        <v>20488</v>
      </c>
      <c r="EO201" s="1">
        <v>19248</v>
      </c>
      <c r="EP201" s="1">
        <v>18528</v>
      </c>
      <c r="EQ201" s="1">
        <v>19397</v>
      </c>
      <c r="ER201" s="1">
        <v>16845</v>
      </c>
      <c r="ES201" s="1">
        <v>15614</v>
      </c>
      <c r="ET201" s="1">
        <v>15369</v>
      </c>
      <c r="EU201" s="1">
        <v>16277</v>
      </c>
      <c r="EV201" s="1">
        <v>16298</v>
      </c>
      <c r="EW201" s="1">
        <v>16015</v>
      </c>
      <c r="EX201" s="1">
        <v>16238</v>
      </c>
      <c r="EY201" s="1">
        <v>16481</v>
      </c>
      <c r="EZ201" s="1">
        <v>15681</v>
      </c>
      <c r="FA201" s="1">
        <v>16799</v>
      </c>
      <c r="FB201" s="1">
        <v>16821</v>
      </c>
      <c r="FC201" s="1">
        <v>17116</v>
      </c>
      <c r="FD201" s="1">
        <v>17716</v>
      </c>
      <c r="FE201" s="1">
        <v>16955</v>
      </c>
      <c r="FF201" s="1">
        <v>17707</v>
      </c>
      <c r="FG201" s="1">
        <v>18199</v>
      </c>
      <c r="FH201" s="1">
        <v>18522</v>
      </c>
      <c r="FI201" s="1">
        <v>18920</v>
      </c>
      <c r="FJ201" s="1">
        <v>18881</v>
      </c>
      <c r="FK201" s="1">
        <v>19396</v>
      </c>
      <c r="FL201" s="1">
        <v>19928</v>
      </c>
      <c r="FM201" s="1">
        <v>20901</v>
      </c>
      <c r="FN201" s="1">
        <v>20816</v>
      </c>
      <c r="FO201" s="1">
        <v>21259</v>
      </c>
      <c r="FP201" s="1">
        <v>21647</v>
      </c>
      <c r="FQ201" s="1">
        <v>21406</v>
      </c>
      <c r="FR201" s="1">
        <v>22282</v>
      </c>
      <c r="FS201" s="1">
        <v>23057</v>
      </c>
      <c r="FT201" s="1">
        <v>23590</v>
      </c>
      <c r="FU201" s="1">
        <v>24006</v>
      </c>
      <c r="FV201" s="1">
        <v>24222</v>
      </c>
      <c r="FW201" s="1">
        <v>23936</v>
      </c>
      <c r="FX201" s="1">
        <v>23896</v>
      </c>
      <c r="FY201" s="1">
        <v>23926</v>
      </c>
      <c r="FZ201" s="1">
        <v>25552</v>
      </c>
      <c r="GA201" s="1">
        <v>24413</v>
      </c>
      <c r="GB201" s="1">
        <v>23950</v>
      </c>
      <c r="GC201" s="1">
        <v>22247</v>
      </c>
    </row>
    <row r="202" spans="1:185" ht="15.75" customHeight="1">
      <c r="A202" s="1" t="s">
        <v>307</v>
      </c>
      <c r="B202" s="1">
        <v>-195</v>
      </c>
      <c r="C202" s="1">
        <v>-249</v>
      </c>
      <c r="D202" s="1">
        <v>-177</v>
      </c>
      <c r="E202" s="1">
        <v>-219</v>
      </c>
      <c r="F202" s="1">
        <v>-49</v>
      </c>
      <c r="G202" s="1">
        <v>-121</v>
      </c>
      <c r="H202" s="1">
        <v>-282</v>
      </c>
      <c r="I202" s="1">
        <v>-229</v>
      </c>
      <c r="J202" s="1">
        <v>-117</v>
      </c>
      <c r="K202" s="1">
        <v>-112</v>
      </c>
      <c r="L202" s="1">
        <v>-139</v>
      </c>
      <c r="M202" s="1">
        <v>-141</v>
      </c>
      <c r="N202" s="1">
        <v>-182</v>
      </c>
      <c r="O202" s="1">
        <v>-156</v>
      </c>
      <c r="P202" s="1">
        <v>-109</v>
      </c>
      <c r="Q202" s="1">
        <v>-101</v>
      </c>
      <c r="R202" s="1">
        <v>-119</v>
      </c>
      <c r="S202" s="1">
        <v>-181</v>
      </c>
      <c r="T202" s="1">
        <v>14</v>
      </c>
      <c r="U202" s="1">
        <v>-139</v>
      </c>
      <c r="V202" s="1">
        <v>-31</v>
      </c>
      <c r="W202" s="1">
        <v>60</v>
      </c>
      <c r="X202" s="1">
        <v>-44</v>
      </c>
      <c r="Y202" s="1">
        <v>-70</v>
      </c>
      <c r="Z202" s="1">
        <v>-119</v>
      </c>
      <c r="AA202" s="1">
        <v>-16</v>
      </c>
      <c r="AB202" s="1">
        <v>-105</v>
      </c>
      <c r="AC202" s="1">
        <v>-111</v>
      </c>
      <c r="AD202" s="1">
        <v>-137</v>
      </c>
      <c r="AE202" s="1">
        <v>7</v>
      </c>
      <c r="AF202" s="1">
        <v>48</v>
      </c>
      <c r="AG202" s="1">
        <v>-33</v>
      </c>
      <c r="AH202" s="1">
        <v>-49</v>
      </c>
      <c r="AI202" s="1">
        <v>-173</v>
      </c>
      <c r="AJ202" s="1">
        <v>-25</v>
      </c>
      <c r="AK202" s="1">
        <v>-121</v>
      </c>
      <c r="AL202" s="1">
        <v>-223</v>
      </c>
      <c r="AM202" s="1">
        <v>-713</v>
      </c>
      <c r="AN202" s="1">
        <v>-194</v>
      </c>
      <c r="AO202" s="1">
        <v>-237</v>
      </c>
      <c r="AP202" s="1">
        <v>-259</v>
      </c>
      <c r="AQ202" s="1">
        <v>-423</v>
      </c>
      <c r="AR202" s="1">
        <v>-230</v>
      </c>
      <c r="AS202" s="1">
        <v>-147</v>
      </c>
      <c r="AT202" s="1">
        <v>-145</v>
      </c>
      <c r="AU202" s="1">
        <v>-108</v>
      </c>
      <c r="AV202" s="1">
        <v>19</v>
      </c>
      <c r="AW202" s="1">
        <v>-124</v>
      </c>
      <c r="AX202" s="1">
        <v>-53</v>
      </c>
      <c r="AY202" s="1">
        <v>-331</v>
      </c>
      <c r="AZ202" s="1">
        <v>137</v>
      </c>
      <c r="BA202" s="1">
        <v>-154</v>
      </c>
      <c r="BB202" s="1">
        <v>-150</v>
      </c>
      <c r="BC202" s="1">
        <v>-340</v>
      </c>
      <c r="BD202" s="1">
        <v>-162</v>
      </c>
      <c r="BE202" s="1">
        <v>-336</v>
      </c>
      <c r="BF202" s="1">
        <v>-296</v>
      </c>
      <c r="BG202" s="1">
        <v>-196</v>
      </c>
      <c r="BH202" s="1">
        <v>-147</v>
      </c>
      <c r="BI202" s="1">
        <v>-154</v>
      </c>
      <c r="BJ202" s="1">
        <v>-225</v>
      </c>
      <c r="BK202" s="1">
        <v>-232</v>
      </c>
      <c r="BL202" s="1">
        <v>-295</v>
      </c>
      <c r="BM202" s="1">
        <v>-300</v>
      </c>
      <c r="BN202" s="1">
        <v>-233</v>
      </c>
      <c r="BO202" s="1">
        <v>-319</v>
      </c>
      <c r="BP202" s="1">
        <v>-337</v>
      </c>
      <c r="BQ202" s="1">
        <v>-388</v>
      </c>
      <c r="BR202" s="1">
        <v>-338</v>
      </c>
      <c r="BS202" s="1">
        <v>-214</v>
      </c>
      <c r="BT202" s="1">
        <v>-183</v>
      </c>
      <c r="BU202" s="1">
        <v>-431</v>
      </c>
      <c r="BV202" s="1">
        <v>-94</v>
      </c>
      <c r="BW202" s="1">
        <v>-313</v>
      </c>
      <c r="BX202" s="1">
        <v>-264</v>
      </c>
      <c r="BY202" s="1">
        <v>-259</v>
      </c>
      <c r="BZ202" s="1">
        <v>-263</v>
      </c>
      <c r="CA202" s="1">
        <v>-287</v>
      </c>
      <c r="CB202" s="1">
        <v>-197</v>
      </c>
      <c r="CC202" s="1">
        <v>-201</v>
      </c>
      <c r="CD202" s="1">
        <v>-195</v>
      </c>
      <c r="CE202" s="1">
        <v>-268</v>
      </c>
      <c r="CF202" s="1">
        <v>-359</v>
      </c>
      <c r="CG202" s="1">
        <v>-252</v>
      </c>
      <c r="CH202" s="1">
        <v>-134</v>
      </c>
      <c r="CI202" s="1">
        <v>-128</v>
      </c>
      <c r="CJ202" s="1">
        <v>-165</v>
      </c>
      <c r="CK202" s="1">
        <v>-145</v>
      </c>
      <c r="CL202" s="1">
        <v>-269</v>
      </c>
      <c r="CM202" s="1">
        <v>-120</v>
      </c>
      <c r="CN202" s="1">
        <v>-332</v>
      </c>
      <c r="CO202" s="1">
        <v>-318</v>
      </c>
      <c r="CP202" s="1">
        <v>-317</v>
      </c>
      <c r="CQ202" s="1">
        <v>-383</v>
      </c>
      <c r="CR202" s="1">
        <v>-304</v>
      </c>
      <c r="CS202" s="1">
        <v>-255</v>
      </c>
      <c r="CT202" s="1">
        <v>-416</v>
      </c>
      <c r="CU202" s="1">
        <v>-361</v>
      </c>
      <c r="CV202" s="1">
        <v>-384</v>
      </c>
      <c r="CW202" s="1">
        <v>-416</v>
      </c>
      <c r="CX202" s="1">
        <v>-515</v>
      </c>
      <c r="CY202" s="1">
        <v>-408</v>
      </c>
      <c r="CZ202" s="1">
        <v>-387</v>
      </c>
      <c r="DA202" s="1">
        <v>-406</v>
      </c>
      <c r="DB202" s="1">
        <v>-440</v>
      </c>
      <c r="DC202" s="1">
        <v>-404</v>
      </c>
      <c r="DD202" s="1">
        <v>-363</v>
      </c>
      <c r="DE202" s="1">
        <v>-357</v>
      </c>
      <c r="DF202" s="1">
        <v>-218</v>
      </c>
      <c r="DG202" s="1">
        <v>-127</v>
      </c>
      <c r="DH202" s="1">
        <v>-172</v>
      </c>
      <c r="DI202" s="1">
        <v>-159</v>
      </c>
      <c r="DJ202" s="1">
        <v>-130</v>
      </c>
      <c r="DK202" s="1">
        <v>-267</v>
      </c>
      <c r="DL202" s="1">
        <v>-204</v>
      </c>
      <c r="DM202" s="1">
        <v>-246</v>
      </c>
      <c r="DN202" s="1">
        <v>-255</v>
      </c>
      <c r="DO202" s="1">
        <v>-215</v>
      </c>
      <c r="DP202" s="1">
        <v>-438</v>
      </c>
      <c r="DQ202" s="1">
        <v>-518</v>
      </c>
      <c r="DR202" s="1">
        <v>-523</v>
      </c>
      <c r="DS202" s="1">
        <v>-333</v>
      </c>
      <c r="DT202" s="1">
        <v>-616</v>
      </c>
      <c r="DU202" s="1">
        <v>-603</v>
      </c>
      <c r="DV202" s="1">
        <v>-482</v>
      </c>
      <c r="DW202" s="1">
        <v>-610</v>
      </c>
      <c r="DX202" s="1">
        <v>-609</v>
      </c>
      <c r="DY202" s="1">
        <v>-491</v>
      </c>
      <c r="DZ202" s="1">
        <v>-594</v>
      </c>
      <c r="EA202" s="1">
        <v>-427</v>
      </c>
      <c r="EB202" s="1">
        <v>-340</v>
      </c>
      <c r="EC202" s="1">
        <v>-427</v>
      </c>
      <c r="ED202" s="1">
        <v>-487</v>
      </c>
      <c r="EE202" s="1">
        <v>-626</v>
      </c>
      <c r="EF202" s="1">
        <v>-497</v>
      </c>
      <c r="EG202" s="1">
        <v>-389</v>
      </c>
      <c r="EH202" s="1">
        <v>-493</v>
      </c>
      <c r="EI202" s="1">
        <v>-345</v>
      </c>
      <c r="EJ202" s="1">
        <v>-255</v>
      </c>
      <c r="EK202" s="1">
        <v>-321</v>
      </c>
      <c r="EL202" s="1">
        <v>-309</v>
      </c>
      <c r="EM202" s="1">
        <v>-326</v>
      </c>
      <c r="EN202" s="1">
        <v>-316</v>
      </c>
      <c r="EO202" s="1">
        <v>-357</v>
      </c>
      <c r="EP202" s="1">
        <v>-236</v>
      </c>
      <c r="EQ202" s="1">
        <v>-434</v>
      </c>
      <c r="ER202" s="1">
        <v>-62</v>
      </c>
      <c r="ES202" s="1">
        <v>-245</v>
      </c>
      <c r="ET202" s="1">
        <v>-170</v>
      </c>
      <c r="EU202" s="1">
        <v>-305</v>
      </c>
      <c r="EV202" s="1">
        <v>-379</v>
      </c>
      <c r="EW202" s="1">
        <v>-203</v>
      </c>
      <c r="EX202" s="1">
        <v>-106</v>
      </c>
      <c r="EY202" s="1">
        <v>34</v>
      </c>
      <c r="EZ202" s="1">
        <v>338</v>
      </c>
      <c r="FA202" s="1">
        <v>476</v>
      </c>
      <c r="FB202" s="1">
        <v>340</v>
      </c>
      <c r="FC202" s="1">
        <v>527</v>
      </c>
      <c r="FD202" s="1">
        <v>879</v>
      </c>
      <c r="FE202" s="1">
        <v>543</v>
      </c>
      <c r="FF202" s="1">
        <v>569</v>
      </c>
      <c r="FG202" s="1">
        <v>1294</v>
      </c>
      <c r="FH202" s="1">
        <v>1240</v>
      </c>
      <c r="FI202" s="1">
        <v>1456</v>
      </c>
      <c r="FJ202" s="1">
        <v>1785</v>
      </c>
      <c r="FK202" s="1">
        <v>1911</v>
      </c>
      <c r="FL202" s="1">
        <v>1701</v>
      </c>
      <c r="FM202" s="1">
        <v>1849</v>
      </c>
      <c r="FN202" s="1">
        <v>1881</v>
      </c>
      <c r="FO202" s="1">
        <v>1736</v>
      </c>
      <c r="FP202" s="1">
        <v>1971</v>
      </c>
      <c r="FQ202" s="1">
        <v>2180</v>
      </c>
      <c r="FR202" s="1">
        <v>2212</v>
      </c>
      <c r="FS202" s="1">
        <v>2333</v>
      </c>
      <c r="FT202" s="1">
        <v>2137</v>
      </c>
      <c r="FU202" s="1">
        <v>2522</v>
      </c>
      <c r="FV202" s="1">
        <v>1618</v>
      </c>
      <c r="FW202" s="1">
        <v>1617</v>
      </c>
      <c r="FX202" s="1">
        <v>758</v>
      </c>
      <c r="FY202" s="1">
        <v>693</v>
      </c>
      <c r="FZ202" s="1">
        <v>-669</v>
      </c>
      <c r="GA202" s="1">
        <v>402</v>
      </c>
      <c r="GB202" s="1">
        <v>458</v>
      </c>
      <c r="GC202" s="1">
        <v>320</v>
      </c>
    </row>
    <row r="203" spans="1:185">
      <c r="A203" s="1" t="s">
        <v>310</v>
      </c>
      <c r="B203" s="1">
        <v>2430</v>
      </c>
      <c r="C203" s="1">
        <v>2326</v>
      </c>
      <c r="D203" s="1">
        <v>2419</v>
      </c>
      <c r="E203" s="1">
        <v>2373</v>
      </c>
      <c r="F203" s="1">
        <v>2482</v>
      </c>
      <c r="G203" s="1">
        <v>2565</v>
      </c>
      <c r="H203" s="1">
        <v>2503</v>
      </c>
      <c r="I203" s="1">
        <v>2507</v>
      </c>
      <c r="J203" s="1">
        <v>2593</v>
      </c>
      <c r="K203" s="1">
        <v>2624</v>
      </c>
      <c r="L203" s="1">
        <v>2441</v>
      </c>
      <c r="M203" s="1">
        <v>2379</v>
      </c>
      <c r="N203" s="1">
        <v>2052</v>
      </c>
      <c r="O203" s="1">
        <v>2099</v>
      </c>
      <c r="P203" s="1">
        <v>2121</v>
      </c>
      <c r="Q203" s="1">
        <v>2058</v>
      </c>
      <c r="R203" s="1">
        <v>1988</v>
      </c>
      <c r="S203" s="1">
        <v>2008</v>
      </c>
      <c r="T203" s="1">
        <v>2107</v>
      </c>
      <c r="U203" s="1">
        <v>2013</v>
      </c>
      <c r="V203" s="1">
        <v>2029</v>
      </c>
      <c r="W203" s="1">
        <v>2118</v>
      </c>
      <c r="X203" s="1">
        <v>2167</v>
      </c>
      <c r="Y203" s="1">
        <v>2153</v>
      </c>
      <c r="Z203" s="1">
        <v>2263</v>
      </c>
      <c r="AA203" s="1">
        <v>2459</v>
      </c>
      <c r="AB203" s="1">
        <v>2402</v>
      </c>
      <c r="AC203" s="1">
        <v>2398</v>
      </c>
      <c r="AD203" s="1">
        <v>2459</v>
      </c>
      <c r="AE203" s="1">
        <v>2564</v>
      </c>
      <c r="AF203" s="1">
        <v>2548</v>
      </c>
      <c r="AG203" s="1">
        <v>2515</v>
      </c>
      <c r="AH203" s="1">
        <v>2507</v>
      </c>
      <c r="AI203" s="1">
        <v>2283</v>
      </c>
      <c r="AJ203" s="1">
        <v>2381</v>
      </c>
      <c r="AK203" s="1">
        <v>2468</v>
      </c>
      <c r="AL203" s="1">
        <v>2551</v>
      </c>
      <c r="AM203" s="1">
        <v>2643</v>
      </c>
      <c r="AN203" s="1">
        <v>2638</v>
      </c>
      <c r="AO203" s="1">
        <v>2623</v>
      </c>
      <c r="AP203" s="1">
        <v>2615</v>
      </c>
      <c r="AQ203" s="1">
        <v>2388</v>
      </c>
      <c r="AR203" s="1">
        <v>2569</v>
      </c>
      <c r="AS203" s="1">
        <v>2649</v>
      </c>
      <c r="AT203" s="1">
        <v>2683</v>
      </c>
      <c r="AU203" s="1">
        <v>2728</v>
      </c>
      <c r="AV203" s="1">
        <v>2887</v>
      </c>
      <c r="AW203" s="1">
        <v>2770</v>
      </c>
      <c r="AX203" s="1">
        <v>2759</v>
      </c>
      <c r="AY203" s="1">
        <v>2391</v>
      </c>
      <c r="AZ203" s="1">
        <v>2815</v>
      </c>
      <c r="BA203" s="1">
        <v>2770</v>
      </c>
      <c r="BB203" s="1">
        <v>2791</v>
      </c>
      <c r="BC203" s="1">
        <v>2528</v>
      </c>
      <c r="BD203" s="1">
        <v>2887</v>
      </c>
      <c r="BE203" s="1">
        <v>2827</v>
      </c>
      <c r="BF203" s="1">
        <v>2805</v>
      </c>
      <c r="BG203" s="1">
        <v>2875</v>
      </c>
      <c r="BH203" s="1">
        <v>2929</v>
      </c>
      <c r="BI203" s="1">
        <v>2881</v>
      </c>
      <c r="BJ203" s="1">
        <v>2862</v>
      </c>
      <c r="BK203" s="1">
        <v>2930</v>
      </c>
      <c r="BL203" s="1">
        <v>2874</v>
      </c>
      <c r="BM203" s="1">
        <v>2855</v>
      </c>
      <c r="BN203" s="1">
        <v>2899</v>
      </c>
      <c r="BO203" s="1">
        <v>2861</v>
      </c>
      <c r="BP203" s="1">
        <v>2816</v>
      </c>
      <c r="BQ203" s="1">
        <v>2904</v>
      </c>
      <c r="BR203" s="1">
        <v>2846</v>
      </c>
      <c r="BS203" s="1">
        <v>2967</v>
      </c>
      <c r="BT203" s="1">
        <v>3002</v>
      </c>
      <c r="BU203" s="1">
        <v>2758</v>
      </c>
      <c r="BV203" s="1">
        <v>3108</v>
      </c>
      <c r="BW203" s="1">
        <v>3028</v>
      </c>
      <c r="BX203" s="1">
        <v>2938</v>
      </c>
      <c r="BY203" s="1">
        <v>2929</v>
      </c>
      <c r="BZ203" s="1">
        <v>2932</v>
      </c>
      <c r="CA203" s="1">
        <v>2877</v>
      </c>
      <c r="CB203" s="1">
        <v>2992</v>
      </c>
      <c r="CC203" s="1">
        <v>3065</v>
      </c>
      <c r="CD203" s="1">
        <v>3053</v>
      </c>
      <c r="CE203" s="1">
        <v>3062</v>
      </c>
      <c r="CF203" s="1">
        <v>3070</v>
      </c>
      <c r="CG203" s="1">
        <v>3067</v>
      </c>
      <c r="CH203" s="1">
        <v>3118</v>
      </c>
      <c r="CI203" s="1">
        <v>3158</v>
      </c>
      <c r="CJ203" s="1">
        <v>3167</v>
      </c>
      <c r="CK203" s="1">
        <v>3272</v>
      </c>
      <c r="CL203" s="1">
        <v>3207</v>
      </c>
      <c r="CM203" s="1">
        <v>3209</v>
      </c>
      <c r="CN203" s="1">
        <v>3123</v>
      </c>
      <c r="CO203" s="1">
        <v>3105</v>
      </c>
      <c r="CP203" s="1">
        <v>3114</v>
      </c>
      <c r="CQ203" s="1">
        <v>3025</v>
      </c>
      <c r="CR203" s="1">
        <v>3087</v>
      </c>
      <c r="CS203" s="1">
        <v>3133</v>
      </c>
      <c r="CT203" s="1">
        <v>3270</v>
      </c>
      <c r="CU203" s="1">
        <v>3055</v>
      </c>
      <c r="CV203" s="1">
        <v>2978</v>
      </c>
      <c r="CW203" s="1">
        <v>2994</v>
      </c>
      <c r="CX203" s="1">
        <v>2903</v>
      </c>
      <c r="CY203" s="1">
        <v>2981</v>
      </c>
      <c r="CZ203" s="1">
        <v>2991</v>
      </c>
      <c r="DA203" s="1">
        <v>2955</v>
      </c>
      <c r="DB203" s="1">
        <v>2925</v>
      </c>
      <c r="DC203" s="1">
        <v>3075</v>
      </c>
      <c r="DD203" s="1">
        <v>3056</v>
      </c>
      <c r="DE203" s="1">
        <v>3236</v>
      </c>
      <c r="DF203" s="1">
        <v>3381</v>
      </c>
      <c r="DG203" s="1">
        <v>3448</v>
      </c>
      <c r="DH203" s="1">
        <v>3489</v>
      </c>
      <c r="DI203" s="1">
        <v>3352</v>
      </c>
      <c r="DJ203" s="1">
        <v>3463</v>
      </c>
      <c r="DK203" s="1">
        <v>3356</v>
      </c>
      <c r="DL203" s="1">
        <v>3425</v>
      </c>
      <c r="DM203" s="1">
        <v>3347</v>
      </c>
      <c r="DN203" s="1">
        <v>3463</v>
      </c>
      <c r="DO203" s="1">
        <v>3375</v>
      </c>
      <c r="DP203" s="1">
        <v>3341</v>
      </c>
      <c r="DQ203" s="1">
        <v>3291</v>
      </c>
      <c r="DR203" s="1">
        <v>3097</v>
      </c>
      <c r="DS203" s="1">
        <v>3348</v>
      </c>
      <c r="DT203" s="1">
        <v>3169</v>
      </c>
      <c r="DU203" s="1">
        <v>3178</v>
      </c>
      <c r="DV203" s="1">
        <v>3274</v>
      </c>
      <c r="DW203" s="1">
        <v>3386</v>
      </c>
      <c r="DX203" s="1">
        <v>3245</v>
      </c>
      <c r="DY203" s="1">
        <v>3351</v>
      </c>
      <c r="DZ203" s="1">
        <v>3338</v>
      </c>
      <c r="EA203" s="1">
        <v>3374</v>
      </c>
      <c r="EB203" s="1">
        <v>3538</v>
      </c>
      <c r="EC203" s="1">
        <v>3364</v>
      </c>
      <c r="ED203" s="1">
        <v>3323</v>
      </c>
      <c r="EE203" s="1">
        <v>3223</v>
      </c>
      <c r="EF203" s="1">
        <v>3370</v>
      </c>
      <c r="EG203" s="1">
        <v>3492</v>
      </c>
      <c r="EH203" s="1">
        <v>3431</v>
      </c>
      <c r="EI203" s="1">
        <v>3534</v>
      </c>
      <c r="EJ203" s="1">
        <v>3618</v>
      </c>
      <c r="EK203" s="1">
        <v>3582</v>
      </c>
      <c r="EL203" s="1">
        <v>3426</v>
      </c>
      <c r="EM203" s="1">
        <v>3492</v>
      </c>
      <c r="EN203" s="1">
        <v>3510</v>
      </c>
      <c r="EO203" s="1">
        <v>3389</v>
      </c>
      <c r="EP203" s="1">
        <v>3382</v>
      </c>
      <c r="EQ203" s="1">
        <v>3185</v>
      </c>
      <c r="ER203" s="1">
        <v>3118</v>
      </c>
      <c r="ES203" s="1">
        <v>2873</v>
      </c>
      <c r="ET203" s="1">
        <v>2696</v>
      </c>
      <c r="EU203" s="1">
        <v>2636</v>
      </c>
      <c r="EV203" s="1">
        <v>2748</v>
      </c>
      <c r="EW203" s="1">
        <v>2890</v>
      </c>
      <c r="EX203" s="1">
        <v>2744</v>
      </c>
      <c r="EY203" s="1">
        <v>3298</v>
      </c>
      <c r="EZ203" s="1">
        <v>3512</v>
      </c>
      <c r="FA203" s="1">
        <v>3748</v>
      </c>
      <c r="FB203" s="1">
        <v>3745</v>
      </c>
      <c r="FC203" s="1">
        <v>3930</v>
      </c>
      <c r="FD203" s="1">
        <v>4685</v>
      </c>
      <c r="FE203" s="1">
        <v>4051</v>
      </c>
      <c r="FF203" s="1">
        <v>4209</v>
      </c>
      <c r="FG203" s="1">
        <v>4890</v>
      </c>
      <c r="FH203" s="1">
        <v>4901</v>
      </c>
      <c r="FI203" s="1">
        <v>5060</v>
      </c>
      <c r="FJ203" s="1">
        <v>5521</v>
      </c>
      <c r="FK203" s="1">
        <v>5849</v>
      </c>
      <c r="FL203" s="1">
        <v>5682</v>
      </c>
      <c r="FM203" s="1">
        <v>6061</v>
      </c>
      <c r="FN203" s="1">
        <v>6331</v>
      </c>
      <c r="FO203" s="1">
        <v>6272</v>
      </c>
      <c r="FP203" s="1">
        <v>6756</v>
      </c>
      <c r="FQ203" s="1">
        <v>7057</v>
      </c>
      <c r="FR203" s="1">
        <v>7367</v>
      </c>
      <c r="FS203" s="1">
        <v>7486</v>
      </c>
      <c r="FT203" s="1">
        <v>7395</v>
      </c>
      <c r="FU203" s="1">
        <v>8082</v>
      </c>
      <c r="FV203" s="1">
        <v>7076</v>
      </c>
      <c r="FW203" s="1">
        <v>6895</v>
      </c>
      <c r="FX203" s="1">
        <v>6008</v>
      </c>
      <c r="FY203" s="1">
        <v>5993</v>
      </c>
      <c r="FZ203" s="1">
        <v>5802</v>
      </c>
      <c r="GA203" s="1">
        <v>5886</v>
      </c>
      <c r="GB203" s="1">
        <v>5416</v>
      </c>
      <c r="GC203" s="1">
        <v>5360</v>
      </c>
    </row>
    <row r="204" spans="1:185">
      <c r="A204" s="1" t="s">
        <v>313</v>
      </c>
      <c r="B204" s="1">
        <v>2625</v>
      </c>
      <c r="C204" s="1">
        <v>2575</v>
      </c>
      <c r="D204" s="1">
        <v>2596</v>
      </c>
      <c r="E204" s="1">
        <v>2592</v>
      </c>
      <c r="F204" s="1">
        <v>2531</v>
      </c>
      <c r="G204" s="1">
        <v>2686</v>
      </c>
      <c r="H204" s="1">
        <v>2785</v>
      </c>
      <c r="I204" s="1">
        <v>2736</v>
      </c>
      <c r="J204" s="1">
        <v>2710</v>
      </c>
      <c r="K204" s="1">
        <v>2736</v>
      </c>
      <c r="L204" s="1">
        <v>2580</v>
      </c>
      <c r="M204" s="1">
        <v>2520</v>
      </c>
      <c r="N204" s="1">
        <v>2234</v>
      </c>
      <c r="O204" s="1">
        <v>2255</v>
      </c>
      <c r="P204" s="1">
        <v>2230</v>
      </c>
      <c r="Q204" s="1">
        <v>2159</v>
      </c>
      <c r="R204" s="1">
        <v>2107</v>
      </c>
      <c r="S204" s="1">
        <v>2189</v>
      </c>
      <c r="T204" s="1">
        <v>2093</v>
      </c>
      <c r="U204" s="1">
        <v>2152</v>
      </c>
      <c r="V204" s="1">
        <v>2060</v>
      </c>
      <c r="W204" s="1">
        <v>2058</v>
      </c>
      <c r="X204" s="1">
        <v>2211</v>
      </c>
      <c r="Y204" s="1">
        <v>2223</v>
      </c>
      <c r="Z204" s="1">
        <v>2382</v>
      </c>
      <c r="AA204" s="1">
        <v>2475</v>
      </c>
      <c r="AB204" s="1">
        <v>2507</v>
      </c>
      <c r="AC204" s="1">
        <v>2509</v>
      </c>
      <c r="AD204" s="1">
        <v>2596</v>
      </c>
      <c r="AE204" s="1">
        <v>2557</v>
      </c>
      <c r="AF204" s="1">
        <v>2500</v>
      </c>
      <c r="AG204" s="1">
        <v>2548</v>
      </c>
      <c r="AH204" s="1">
        <v>2556</v>
      </c>
      <c r="AI204" s="1">
        <v>2456</v>
      </c>
      <c r="AJ204" s="1">
        <v>2406</v>
      </c>
      <c r="AK204" s="1">
        <v>2589</v>
      </c>
      <c r="AL204" s="1">
        <v>2774</v>
      </c>
      <c r="AM204" s="1">
        <v>3356</v>
      </c>
      <c r="AN204" s="1">
        <v>2832</v>
      </c>
      <c r="AO204" s="1">
        <v>2860</v>
      </c>
      <c r="AP204" s="1">
        <v>2874</v>
      </c>
      <c r="AQ204" s="1">
        <v>2811</v>
      </c>
      <c r="AR204" s="1">
        <v>2799</v>
      </c>
      <c r="AS204" s="1">
        <v>2796</v>
      </c>
      <c r="AT204" s="1">
        <v>2828</v>
      </c>
      <c r="AU204" s="1">
        <v>2836</v>
      </c>
      <c r="AV204" s="1">
        <v>2868</v>
      </c>
      <c r="AW204" s="1">
        <v>2894</v>
      </c>
      <c r="AX204" s="1">
        <v>2812</v>
      </c>
      <c r="AY204" s="1">
        <v>2722</v>
      </c>
      <c r="AZ204" s="1">
        <v>2678</v>
      </c>
      <c r="BA204" s="1">
        <v>2924</v>
      </c>
      <c r="BB204" s="1">
        <v>2941</v>
      </c>
      <c r="BC204" s="1">
        <v>2868</v>
      </c>
      <c r="BD204" s="1">
        <v>3049</v>
      </c>
      <c r="BE204" s="1">
        <v>3163</v>
      </c>
      <c r="BF204" s="1">
        <v>3101</v>
      </c>
      <c r="BG204" s="1">
        <v>3071</v>
      </c>
      <c r="BH204" s="1">
        <v>3076</v>
      </c>
      <c r="BI204" s="1">
        <v>3035</v>
      </c>
      <c r="BJ204" s="1">
        <v>3087</v>
      </c>
      <c r="BK204" s="1">
        <v>3162</v>
      </c>
      <c r="BL204" s="1">
        <v>3169</v>
      </c>
      <c r="BM204" s="1">
        <v>3155</v>
      </c>
      <c r="BN204" s="1">
        <v>3132</v>
      </c>
      <c r="BO204" s="1">
        <v>3180</v>
      </c>
      <c r="BP204" s="1">
        <v>3153</v>
      </c>
      <c r="BQ204" s="1">
        <v>3292</v>
      </c>
      <c r="BR204" s="1">
        <v>3184</v>
      </c>
      <c r="BS204" s="1">
        <v>3181</v>
      </c>
      <c r="BT204" s="1">
        <v>3185</v>
      </c>
      <c r="BU204" s="1">
        <v>3189</v>
      </c>
      <c r="BV204" s="1">
        <v>3202</v>
      </c>
      <c r="BW204" s="1">
        <v>3341</v>
      </c>
      <c r="BX204" s="1">
        <v>3202</v>
      </c>
      <c r="BY204" s="1">
        <v>3188</v>
      </c>
      <c r="BZ204" s="1">
        <v>3195</v>
      </c>
      <c r="CA204" s="1">
        <v>3164</v>
      </c>
      <c r="CB204" s="1">
        <v>3189</v>
      </c>
      <c r="CC204" s="1">
        <v>3266</v>
      </c>
      <c r="CD204" s="1">
        <v>3248</v>
      </c>
      <c r="CE204" s="1">
        <v>3330</v>
      </c>
      <c r="CF204" s="1">
        <v>3429</v>
      </c>
      <c r="CG204" s="1">
        <v>3319</v>
      </c>
      <c r="CH204" s="1">
        <v>3252</v>
      </c>
      <c r="CI204" s="1">
        <v>3286</v>
      </c>
      <c r="CJ204" s="1">
        <v>3332</v>
      </c>
      <c r="CK204" s="1">
        <v>3417</v>
      </c>
      <c r="CL204" s="1">
        <v>3476</v>
      </c>
      <c r="CM204" s="1">
        <v>3329</v>
      </c>
      <c r="CN204" s="1">
        <v>3455</v>
      </c>
      <c r="CO204" s="1">
        <v>3423</v>
      </c>
      <c r="CP204" s="1">
        <v>3431</v>
      </c>
      <c r="CQ204" s="1">
        <v>3408</v>
      </c>
      <c r="CR204" s="1">
        <v>3391</v>
      </c>
      <c r="CS204" s="1">
        <v>3388</v>
      </c>
      <c r="CT204" s="1">
        <v>3686</v>
      </c>
      <c r="CU204" s="1">
        <v>3416</v>
      </c>
      <c r="CV204" s="1">
        <v>3362</v>
      </c>
      <c r="CW204" s="1">
        <v>3410</v>
      </c>
      <c r="CX204" s="1">
        <v>3418</v>
      </c>
      <c r="CY204" s="1">
        <v>3389</v>
      </c>
      <c r="CZ204" s="1">
        <v>3378</v>
      </c>
      <c r="DA204" s="1">
        <v>3361</v>
      </c>
      <c r="DB204" s="1">
        <v>3365</v>
      </c>
      <c r="DC204" s="1">
        <v>3479</v>
      </c>
      <c r="DD204" s="1">
        <v>3419</v>
      </c>
      <c r="DE204" s="1">
        <v>3593</v>
      </c>
      <c r="DF204" s="1">
        <v>3599</v>
      </c>
      <c r="DG204" s="1">
        <v>3575</v>
      </c>
      <c r="DH204" s="1">
        <v>3661</v>
      </c>
      <c r="DI204" s="1">
        <v>3511</v>
      </c>
      <c r="DJ204" s="1">
        <v>3593</v>
      </c>
      <c r="DK204" s="1">
        <v>3623</v>
      </c>
      <c r="DL204" s="1">
        <v>3629</v>
      </c>
      <c r="DM204" s="1">
        <v>3593</v>
      </c>
      <c r="DN204" s="1">
        <v>3718</v>
      </c>
      <c r="DO204" s="1">
        <v>3590</v>
      </c>
      <c r="DP204" s="1">
        <v>3779</v>
      </c>
      <c r="DQ204" s="1">
        <v>3809</v>
      </c>
      <c r="DR204" s="1">
        <v>3620</v>
      </c>
      <c r="DS204" s="1">
        <v>3681</v>
      </c>
      <c r="DT204" s="1">
        <v>3785</v>
      </c>
      <c r="DU204" s="1">
        <v>3781</v>
      </c>
      <c r="DV204" s="1">
        <v>3756</v>
      </c>
      <c r="DW204" s="1">
        <v>3996</v>
      </c>
      <c r="DX204" s="1">
        <v>3854</v>
      </c>
      <c r="DY204" s="1">
        <v>3842</v>
      </c>
      <c r="DZ204" s="1">
        <v>3932</v>
      </c>
      <c r="EA204" s="1">
        <v>3801</v>
      </c>
      <c r="EB204" s="1">
        <v>3878</v>
      </c>
      <c r="EC204" s="1">
        <v>3791</v>
      </c>
      <c r="ED204" s="1">
        <v>3810</v>
      </c>
      <c r="EE204" s="1">
        <v>3849</v>
      </c>
      <c r="EF204" s="1">
        <v>3867</v>
      </c>
      <c r="EG204" s="1">
        <v>3881</v>
      </c>
      <c r="EH204" s="1">
        <v>3924</v>
      </c>
      <c r="EI204" s="1">
        <v>3879</v>
      </c>
      <c r="EJ204" s="1">
        <v>3873</v>
      </c>
      <c r="EK204" s="1">
        <v>3903</v>
      </c>
      <c r="EL204" s="1">
        <v>3735</v>
      </c>
      <c r="EM204" s="1">
        <v>3818</v>
      </c>
      <c r="EN204" s="1">
        <v>3826</v>
      </c>
      <c r="EO204" s="1">
        <v>3746</v>
      </c>
      <c r="EP204" s="1">
        <v>3618</v>
      </c>
      <c r="EQ204" s="1">
        <v>3619</v>
      </c>
      <c r="ER204" s="1">
        <v>3180</v>
      </c>
      <c r="ES204" s="1">
        <v>3118</v>
      </c>
      <c r="ET204" s="1">
        <v>2866</v>
      </c>
      <c r="EU204" s="1">
        <v>2941</v>
      </c>
      <c r="EV204" s="1">
        <v>3127</v>
      </c>
      <c r="EW204" s="1">
        <v>3093</v>
      </c>
      <c r="EX204" s="1">
        <v>2850</v>
      </c>
      <c r="EY204" s="1">
        <v>3264</v>
      </c>
      <c r="EZ204" s="1">
        <v>3174</v>
      </c>
      <c r="FA204" s="1">
        <v>3272</v>
      </c>
      <c r="FB204" s="1">
        <v>3405</v>
      </c>
      <c r="FC204" s="1">
        <v>3403</v>
      </c>
      <c r="FD204" s="1">
        <v>3806</v>
      </c>
      <c r="FE204" s="1">
        <v>3508</v>
      </c>
      <c r="FF204" s="1">
        <v>3640</v>
      </c>
      <c r="FG204" s="1">
        <v>3596</v>
      </c>
      <c r="FH204" s="1">
        <v>3661</v>
      </c>
      <c r="FI204" s="1">
        <v>3604</v>
      </c>
      <c r="FJ204" s="1">
        <v>3736</v>
      </c>
      <c r="FK204" s="1">
        <v>3938</v>
      </c>
      <c r="FL204" s="1">
        <v>3981</v>
      </c>
      <c r="FM204" s="1">
        <v>4212</v>
      </c>
      <c r="FN204" s="1">
        <v>4450</v>
      </c>
      <c r="FO204" s="1">
        <v>4536</v>
      </c>
      <c r="FP204" s="1">
        <v>4785</v>
      </c>
      <c r="FQ204" s="1">
        <v>4877</v>
      </c>
      <c r="FR204" s="1">
        <v>5155</v>
      </c>
      <c r="FS204" s="1">
        <v>5153</v>
      </c>
      <c r="FT204" s="1">
        <v>5258</v>
      </c>
      <c r="FU204" s="1">
        <v>5560</v>
      </c>
      <c r="FV204" s="1">
        <v>5458</v>
      </c>
      <c r="FW204" s="1">
        <v>5278</v>
      </c>
      <c r="FX204" s="1">
        <v>5250</v>
      </c>
      <c r="FY204" s="1">
        <v>5300</v>
      </c>
      <c r="FZ204" s="1">
        <v>6471</v>
      </c>
      <c r="GA204" s="1">
        <v>5484</v>
      </c>
      <c r="GB204" s="1">
        <v>4958</v>
      </c>
      <c r="GC204" s="1">
        <v>5040</v>
      </c>
    </row>
    <row r="205" spans="1:185">
      <c r="A205" s="1" t="s">
        <v>308</v>
      </c>
      <c r="B205" s="1">
        <v>1665</v>
      </c>
      <c r="C205" s="1">
        <v>1434</v>
      </c>
      <c r="D205" s="1">
        <v>1383</v>
      </c>
      <c r="E205" s="1">
        <v>1426</v>
      </c>
      <c r="F205" s="1">
        <v>1560</v>
      </c>
      <c r="G205" s="1">
        <v>1509</v>
      </c>
      <c r="H205" s="1">
        <v>1774</v>
      </c>
      <c r="I205" s="1">
        <v>1269</v>
      </c>
      <c r="J205" s="1">
        <v>1435</v>
      </c>
      <c r="K205" s="1">
        <v>1448</v>
      </c>
      <c r="L205" s="1">
        <v>1450</v>
      </c>
      <c r="M205" s="1">
        <v>1720</v>
      </c>
      <c r="N205" s="1">
        <v>1129</v>
      </c>
      <c r="O205" s="1">
        <v>1693</v>
      </c>
      <c r="P205" s="1">
        <v>1594</v>
      </c>
      <c r="Q205" s="1">
        <v>1354</v>
      </c>
      <c r="R205" s="1">
        <v>1223</v>
      </c>
      <c r="S205" s="1">
        <v>1430</v>
      </c>
      <c r="T205" s="1">
        <v>1452</v>
      </c>
      <c r="U205" s="1">
        <v>1336</v>
      </c>
      <c r="V205" s="1">
        <v>1460</v>
      </c>
      <c r="W205" s="1">
        <v>1794</v>
      </c>
      <c r="X205" s="1">
        <v>1041</v>
      </c>
      <c r="Y205" s="1">
        <v>1306</v>
      </c>
      <c r="Z205" s="1">
        <v>1208</v>
      </c>
      <c r="AA205" s="1">
        <v>1263</v>
      </c>
      <c r="AB205" s="1">
        <v>1409</v>
      </c>
      <c r="AC205" s="1">
        <v>1521</v>
      </c>
      <c r="AD205" s="1">
        <v>1356</v>
      </c>
      <c r="AE205" s="1">
        <v>994</v>
      </c>
      <c r="AF205" s="1">
        <v>1100</v>
      </c>
      <c r="AG205" s="1">
        <v>1094</v>
      </c>
      <c r="AH205" s="1">
        <v>1651</v>
      </c>
      <c r="AI205" s="1">
        <v>635</v>
      </c>
      <c r="AJ205" s="1">
        <v>867</v>
      </c>
      <c r="AK205" s="1">
        <v>668</v>
      </c>
      <c r="AL205" s="1">
        <v>820</v>
      </c>
      <c r="AM205" s="1">
        <v>714</v>
      </c>
      <c r="AN205" s="1">
        <v>586</v>
      </c>
      <c r="AO205" s="1">
        <v>741</v>
      </c>
      <c r="AP205" s="1">
        <v>1376</v>
      </c>
      <c r="AQ205" s="1">
        <v>1563</v>
      </c>
      <c r="AR205" s="1">
        <v>1391</v>
      </c>
      <c r="AS205" s="1">
        <v>1531</v>
      </c>
      <c r="AT205" s="1">
        <v>1637</v>
      </c>
      <c r="AU205" s="1">
        <v>1521</v>
      </c>
      <c r="AV205" s="1">
        <v>1539</v>
      </c>
      <c r="AW205" s="1">
        <v>1144</v>
      </c>
      <c r="AX205" s="1">
        <v>1970</v>
      </c>
      <c r="AY205" s="1">
        <v>1758</v>
      </c>
      <c r="AZ205" s="1">
        <v>1768</v>
      </c>
      <c r="BA205" s="1">
        <v>1677</v>
      </c>
      <c r="BB205" s="1">
        <v>1508</v>
      </c>
      <c r="BC205" s="1">
        <v>1282</v>
      </c>
      <c r="BD205" s="1">
        <v>2141</v>
      </c>
      <c r="BE205" s="1">
        <v>1416</v>
      </c>
      <c r="BF205" s="1">
        <v>1466</v>
      </c>
      <c r="BG205" s="1">
        <v>2678</v>
      </c>
      <c r="BH205" s="1">
        <v>1410</v>
      </c>
      <c r="BI205" s="1">
        <v>1649</v>
      </c>
      <c r="BJ205" s="1">
        <v>1602</v>
      </c>
      <c r="BK205" s="1">
        <v>2076</v>
      </c>
      <c r="BL205" s="1">
        <v>1428</v>
      </c>
      <c r="BM205" s="1">
        <v>1935</v>
      </c>
      <c r="BN205" s="1">
        <v>1838</v>
      </c>
      <c r="BO205" s="1">
        <v>1715</v>
      </c>
      <c r="BP205" s="1">
        <v>1990</v>
      </c>
      <c r="BQ205" s="1">
        <v>1630</v>
      </c>
      <c r="BR205" s="1">
        <v>1567</v>
      </c>
      <c r="BS205" s="1">
        <v>1870</v>
      </c>
      <c r="BT205" s="1">
        <v>2076</v>
      </c>
      <c r="BU205" s="1">
        <v>1714</v>
      </c>
      <c r="BV205" s="1">
        <v>1692</v>
      </c>
      <c r="BW205" s="1">
        <v>1355</v>
      </c>
      <c r="BX205" s="1">
        <v>1526</v>
      </c>
      <c r="BY205" s="1">
        <v>1623</v>
      </c>
      <c r="BZ205" s="1">
        <v>1144</v>
      </c>
      <c r="CA205" s="1">
        <v>1574</v>
      </c>
      <c r="CB205" s="1">
        <v>1460</v>
      </c>
      <c r="CC205" s="1">
        <v>1730</v>
      </c>
      <c r="CD205" s="1">
        <v>1575</v>
      </c>
      <c r="CE205" s="1">
        <v>1222</v>
      </c>
      <c r="CF205" s="1">
        <v>1119</v>
      </c>
      <c r="CG205" s="1">
        <v>1328</v>
      </c>
      <c r="CH205" s="1">
        <v>585</v>
      </c>
      <c r="CI205" s="1">
        <v>1400</v>
      </c>
      <c r="CJ205" s="1">
        <v>1434</v>
      </c>
      <c r="CK205" s="1">
        <v>1963</v>
      </c>
      <c r="CL205" s="1">
        <v>1509</v>
      </c>
      <c r="CM205" s="1">
        <v>1807</v>
      </c>
      <c r="CN205" s="1">
        <v>1421</v>
      </c>
      <c r="CO205" s="1">
        <v>1291</v>
      </c>
      <c r="CP205" s="1">
        <v>1379</v>
      </c>
      <c r="CQ205" s="1">
        <v>1482</v>
      </c>
      <c r="CR205" s="1">
        <v>1244</v>
      </c>
      <c r="CS205" s="1">
        <v>1210</v>
      </c>
      <c r="CT205" s="1">
        <v>1562</v>
      </c>
      <c r="CU205" s="1">
        <v>1162</v>
      </c>
      <c r="CV205" s="1">
        <v>1351</v>
      </c>
      <c r="CW205" s="1">
        <v>913</v>
      </c>
      <c r="CX205" s="1">
        <v>1632</v>
      </c>
      <c r="CY205" s="1">
        <v>1148</v>
      </c>
      <c r="CZ205" s="1">
        <v>903</v>
      </c>
      <c r="DA205" s="1">
        <v>810</v>
      </c>
      <c r="DB205" s="1">
        <v>859</v>
      </c>
      <c r="DC205" s="1">
        <v>819</v>
      </c>
      <c r="DD205" s="1">
        <v>1223</v>
      </c>
      <c r="DE205" s="1">
        <v>1060</v>
      </c>
      <c r="DF205" s="1">
        <v>1063</v>
      </c>
      <c r="DG205" s="1">
        <v>971</v>
      </c>
      <c r="DH205" s="1">
        <v>1312</v>
      </c>
      <c r="DI205" s="1">
        <v>902</v>
      </c>
      <c r="DJ205" s="1">
        <v>913</v>
      </c>
      <c r="DK205" s="1">
        <v>816</v>
      </c>
      <c r="DL205" s="1">
        <v>1183</v>
      </c>
      <c r="DM205" s="1">
        <v>1354</v>
      </c>
      <c r="DN205" s="1">
        <v>1357</v>
      </c>
      <c r="DO205" s="1">
        <v>1131</v>
      </c>
      <c r="DP205" s="1">
        <v>939</v>
      </c>
      <c r="DQ205" s="1">
        <v>984</v>
      </c>
      <c r="DR205" s="1">
        <v>1271</v>
      </c>
      <c r="DS205" s="1">
        <v>1452</v>
      </c>
      <c r="DT205" s="1">
        <v>1075</v>
      </c>
      <c r="DU205" s="1">
        <v>979</v>
      </c>
      <c r="DV205" s="1">
        <v>403</v>
      </c>
      <c r="DW205" s="1">
        <v>1113</v>
      </c>
      <c r="DX205" s="1">
        <v>1449</v>
      </c>
      <c r="DY205" s="1">
        <v>1198</v>
      </c>
      <c r="DZ205" s="1">
        <v>1246</v>
      </c>
      <c r="EA205" s="1">
        <v>1071</v>
      </c>
      <c r="EB205" s="1">
        <v>1280</v>
      </c>
      <c r="EC205" s="1">
        <v>915</v>
      </c>
      <c r="ED205" s="1">
        <v>1044</v>
      </c>
      <c r="EE205" s="1">
        <v>822</v>
      </c>
      <c r="EF205" s="1">
        <v>991</v>
      </c>
      <c r="EG205" s="1">
        <v>404</v>
      </c>
      <c r="EH205" s="1">
        <v>311</v>
      </c>
      <c r="EI205" s="1">
        <v>984</v>
      </c>
      <c r="EJ205" s="1">
        <v>1441</v>
      </c>
      <c r="EK205" s="1">
        <v>1029</v>
      </c>
      <c r="EL205" s="1">
        <v>1043</v>
      </c>
      <c r="EM205" s="1">
        <v>1109</v>
      </c>
      <c r="EN205" s="1">
        <v>1106</v>
      </c>
      <c r="EO205" s="1">
        <v>1308</v>
      </c>
      <c r="EP205" s="1">
        <v>1098</v>
      </c>
      <c r="EQ205" s="1">
        <v>736</v>
      </c>
      <c r="ER205" s="1">
        <v>383</v>
      </c>
      <c r="ES205" s="1">
        <v>-335</v>
      </c>
      <c r="ET205" s="1">
        <v>-140</v>
      </c>
      <c r="EU205" s="1">
        <v>-507</v>
      </c>
      <c r="EV205" s="1">
        <v>-185</v>
      </c>
      <c r="EW205" s="1">
        <v>-8</v>
      </c>
      <c r="EX205" s="1">
        <v>-201</v>
      </c>
      <c r="EY205" s="1">
        <v>226</v>
      </c>
      <c r="EZ205" s="1">
        <v>776</v>
      </c>
      <c r="FA205" s="1">
        <v>691</v>
      </c>
      <c r="FB205" s="1">
        <v>966</v>
      </c>
      <c r="FC205" s="1">
        <v>1242</v>
      </c>
      <c r="FD205" s="1">
        <v>732</v>
      </c>
      <c r="FE205" s="1">
        <v>-286</v>
      </c>
      <c r="FF205" s="1">
        <v>-645</v>
      </c>
      <c r="FG205" s="1">
        <v>-549</v>
      </c>
      <c r="FH205" s="1">
        <v>-81</v>
      </c>
      <c r="FI205" s="1">
        <v>161</v>
      </c>
      <c r="FJ205" s="1">
        <v>471</v>
      </c>
      <c r="FK205" s="1">
        <v>697</v>
      </c>
      <c r="FL205" s="1">
        <v>838</v>
      </c>
      <c r="FM205" s="1">
        <v>1003</v>
      </c>
      <c r="FN205" s="1">
        <v>1721</v>
      </c>
      <c r="FO205" s="1">
        <v>1559</v>
      </c>
      <c r="FP205" s="1">
        <v>1720</v>
      </c>
      <c r="FQ205" s="1">
        <v>2251</v>
      </c>
      <c r="FR205" s="1">
        <v>2184</v>
      </c>
      <c r="FS205" s="1">
        <v>2475</v>
      </c>
      <c r="FT205" s="1">
        <v>902</v>
      </c>
      <c r="FU205" s="1">
        <v>1147</v>
      </c>
      <c r="FV205" s="1">
        <v>1102</v>
      </c>
      <c r="FW205" s="1">
        <v>1031</v>
      </c>
      <c r="FX205" s="1">
        <v>1057</v>
      </c>
      <c r="FY205" s="1">
        <v>1246</v>
      </c>
      <c r="FZ205" s="1">
        <v>1137</v>
      </c>
      <c r="GA205" s="1">
        <v>938</v>
      </c>
      <c r="GB205" s="1">
        <v>1137</v>
      </c>
      <c r="GC205" s="1">
        <v>2875</v>
      </c>
    </row>
    <row r="206" spans="1:185">
      <c r="A206" s="1" t="s">
        <v>311</v>
      </c>
      <c r="B206" s="1">
        <v>3856</v>
      </c>
      <c r="C206" s="1">
        <v>3818</v>
      </c>
      <c r="D206" s="1">
        <v>3805</v>
      </c>
      <c r="E206" s="1">
        <v>3770</v>
      </c>
      <c r="F206" s="1">
        <v>3964</v>
      </c>
      <c r="G206" s="1">
        <v>3929</v>
      </c>
      <c r="H206" s="1">
        <v>3847</v>
      </c>
      <c r="I206" s="1">
        <v>3519</v>
      </c>
      <c r="J206" s="1">
        <v>3748</v>
      </c>
      <c r="K206" s="1">
        <v>3846</v>
      </c>
      <c r="L206" s="1">
        <v>3761</v>
      </c>
      <c r="M206" s="1">
        <v>3898</v>
      </c>
      <c r="N206" s="1">
        <v>3780</v>
      </c>
      <c r="O206" s="1">
        <v>3758</v>
      </c>
      <c r="P206" s="1">
        <v>3793</v>
      </c>
      <c r="Q206" s="1">
        <v>3684</v>
      </c>
      <c r="R206" s="1">
        <v>3390</v>
      </c>
      <c r="S206" s="1">
        <v>3578</v>
      </c>
      <c r="T206" s="1">
        <v>3637</v>
      </c>
      <c r="U206" s="1">
        <v>3526</v>
      </c>
      <c r="V206" s="1">
        <v>3497</v>
      </c>
      <c r="W206" s="1">
        <v>3921</v>
      </c>
      <c r="X206" s="1">
        <v>3383</v>
      </c>
      <c r="Y206" s="1">
        <v>3458</v>
      </c>
      <c r="Z206" s="1">
        <v>3569</v>
      </c>
      <c r="AA206" s="1">
        <v>3659</v>
      </c>
      <c r="AB206" s="1">
        <v>3591</v>
      </c>
      <c r="AC206" s="1">
        <v>3601</v>
      </c>
      <c r="AD206" s="1">
        <v>3586</v>
      </c>
      <c r="AE206" s="1">
        <v>3496</v>
      </c>
      <c r="AF206" s="1">
        <v>3453</v>
      </c>
      <c r="AG206" s="1">
        <v>3436</v>
      </c>
      <c r="AH206" s="1">
        <v>4055</v>
      </c>
      <c r="AI206" s="1">
        <v>3393</v>
      </c>
      <c r="AJ206" s="1">
        <v>3599</v>
      </c>
      <c r="AK206" s="1">
        <v>3535</v>
      </c>
      <c r="AL206" s="1">
        <v>3418</v>
      </c>
      <c r="AM206" s="1">
        <v>3451</v>
      </c>
      <c r="AN206" s="1">
        <v>3586</v>
      </c>
      <c r="AO206" s="1">
        <v>3811</v>
      </c>
      <c r="AP206" s="1">
        <v>3972</v>
      </c>
      <c r="AQ206" s="1">
        <v>4167</v>
      </c>
      <c r="AR206" s="1">
        <v>4217</v>
      </c>
      <c r="AS206" s="1">
        <v>4266</v>
      </c>
      <c r="AT206" s="1">
        <v>4274</v>
      </c>
      <c r="AU206" s="1">
        <v>4152</v>
      </c>
      <c r="AV206" s="1">
        <v>4075</v>
      </c>
      <c r="AW206" s="1">
        <v>4199</v>
      </c>
      <c r="AX206" s="1">
        <v>4536</v>
      </c>
      <c r="AY206" s="1">
        <v>4325</v>
      </c>
      <c r="AZ206" s="1">
        <v>4300</v>
      </c>
      <c r="BA206" s="1">
        <v>4295</v>
      </c>
      <c r="BB206" s="1">
        <v>4219</v>
      </c>
      <c r="BC206" s="1">
        <v>3822</v>
      </c>
      <c r="BD206" s="1">
        <v>4616</v>
      </c>
      <c r="BE206" s="1">
        <v>4109</v>
      </c>
      <c r="BF206" s="1">
        <v>4116</v>
      </c>
      <c r="BG206" s="1">
        <v>4666</v>
      </c>
      <c r="BH206" s="1">
        <v>4626</v>
      </c>
      <c r="BI206" s="1">
        <v>4216</v>
      </c>
      <c r="BJ206" s="1">
        <v>4272</v>
      </c>
      <c r="BK206" s="1">
        <v>4388</v>
      </c>
      <c r="BL206" s="1">
        <v>4064</v>
      </c>
      <c r="BM206" s="1">
        <v>4417</v>
      </c>
      <c r="BN206" s="1">
        <v>4499</v>
      </c>
      <c r="BO206" s="1">
        <v>4406</v>
      </c>
      <c r="BP206" s="1">
        <v>4615</v>
      </c>
      <c r="BQ206" s="1">
        <v>4404</v>
      </c>
      <c r="BR206" s="1">
        <v>4399</v>
      </c>
      <c r="BS206" s="1">
        <v>4539</v>
      </c>
      <c r="BT206" s="1">
        <v>4514</v>
      </c>
      <c r="BU206" s="1">
        <v>4563</v>
      </c>
      <c r="BV206" s="1">
        <v>4543</v>
      </c>
      <c r="BW206" s="1">
        <v>4364</v>
      </c>
      <c r="BX206" s="1">
        <v>4530</v>
      </c>
      <c r="BY206" s="1">
        <v>4458</v>
      </c>
      <c r="BZ206" s="1">
        <v>4441</v>
      </c>
      <c r="CA206" s="1">
        <v>4700</v>
      </c>
      <c r="CB206" s="1">
        <v>4563</v>
      </c>
      <c r="CC206" s="1">
        <v>4751</v>
      </c>
      <c r="CD206" s="1">
        <v>4739</v>
      </c>
      <c r="CE206" s="1">
        <v>4322</v>
      </c>
      <c r="CF206" s="1">
        <v>4235</v>
      </c>
      <c r="CG206" s="1">
        <v>4325</v>
      </c>
      <c r="CH206" s="1">
        <v>4254</v>
      </c>
      <c r="CI206" s="1">
        <v>4326</v>
      </c>
      <c r="CJ206" s="1">
        <v>4195</v>
      </c>
      <c r="CK206" s="1">
        <v>4525</v>
      </c>
      <c r="CL206" s="1">
        <v>4406</v>
      </c>
      <c r="CM206" s="1">
        <v>4627</v>
      </c>
      <c r="CN206" s="1">
        <v>4387</v>
      </c>
      <c r="CO206" s="1">
        <v>4286</v>
      </c>
      <c r="CP206" s="1">
        <v>4374</v>
      </c>
      <c r="CQ206" s="1">
        <v>4515</v>
      </c>
      <c r="CR206" s="1">
        <v>4351</v>
      </c>
      <c r="CS206" s="1">
        <v>4329</v>
      </c>
      <c r="CT206" s="1">
        <v>4196</v>
      </c>
      <c r="CU206" s="1">
        <v>4336</v>
      </c>
      <c r="CV206" s="1">
        <v>4401</v>
      </c>
      <c r="CW206" s="1">
        <v>3992</v>
      </c>
      <c r="CX206" s="1">
        <v>4357</v>
      </c>
      <c r="CY206" s="1">
        <v>4128</v>
      </c>
      <c r="CZ206" s="1">
        <v>4007</v>
      </c>
      <c r="DA206" s="1">
        <v>4032</v>
      </c>
      <c r="DB206" s="1">
        <v>3925</v>
      </c>
      <c r="DC206" s="1">
        <v>3967</v>
      </c>
      <c r="DD206" s="1">
        <v>4238</v>
      </c>
      <c r="DE206" s="1">
        <v>4214</v>
      </c>
      <c r="DF206" s="1">
        <v>4321</v>
      </c>
      <c r="DG206" s="1">
        <v>4209</v>
      </c>
      <c r="DH206" s="1">
        <v>4299</v>
      </c>
      <c r="DI206" s="1">
        <v>4298</v>
      </c>
      <c r="DJ206" s="1">
        <v>4219</v>
      </c>
      <c r="DK206" s="1">
        <v>4289</v>
      </c>
      <c r="DL206" s="1">
        <v>4397</v>
      </c>
      <c r="DM206" s="1">
        <v>4467</v>
      </c>
      <c r="DN206" s="1">
        <v>4549</v>
      </c>
      <c r="DO206" s="1">
        <v>4321</v>
      </c>
      <c r="DP206" s="1">
        <v>4307</v>
      </c>
      <c r="DQ206" s="1">
        <v>4315</v>
      </c>
      <c r="DR206" s="1">
        <v>4713</v>
      </c>
      <c r="DS206" s="1">
        <v>4632</v>
      </c>
      <c r="DT206" s="1">
        <v>4429</v>
      </c>
      <c r="DU206" s="1">
        <v>4466</v>
      </c>
      <c r="DV206" s="1">
        <v>4510</v>
      </c>
      <c r="DW206" s="1">
        <v>4496</v>
      </c>
      <c r="DX206" s="1">
        <v>4859</v>
      </c>
      <c r="DY206" s="1">
        <v>4683</v>
      </c>
      <c r="DZ206" s="1">
        <v>4554</v>
      </c>
      <c r="EA206" s="1">
        <v>4815</v>
      </c>
      <c r="EB206" s="1">
        <v>4655</v>
      </c>
      <c r="EC206" s="1">
        <v>4522</v>
      </c>
      <c r="ED206" s="1">
        <v>4576</v>
      </c>
      <c r="EE206" s="1">
        <v>4498</v>
      </c>
      <c r="EF206" s="1">
        <v>4688</v>
      </c>
      <c r="EG206" s="1">
        <v>4564</v>
      </c>
      <c r="EH206" s="1">
        <v>4325</v>
      </c>
      <c r="EI206" s="1">
        <v>4804</v>
      </c>
      <c r="EJ206" s="1">
        <v>5154</v>
      </c>
      <c r="EK206" s="1">
        <v>4770</v>
      </c>
      <c r="EL206" s="1">
        <v>4872</v>
      </c>
      <c r="EM206" s="1">
        <v>4708</v>
      </c>
      <c r="EN206" s="1">
        <v>4782</v>
      </c>
      <c r="EO206" s="1">
        <v>4833</v>
      </c>
      <c r="EP206" s="1">
        <v>4712</v>
      </c>
      <c r="EQ206" s="1">
        <v>4700</v>
      </c>
      <c r="ER206" s="1">
        <v>3029</v>
      </c>
      <c r="ES206" s="1">
        <v>654</v>
      </c>
      <c r="ET206" s="1">
        <v>1062</v>
      </c>
      <c r="EU206" s="1">
        <v>1370</v>
      </c>
      <c r="EV206" s="1">
        <v>1675</v>
      </c>
      <c r="EW206" s="1">
        <v>1832</v>
      </c>
      <c r="EX206" s="1">
        <v>1932</v>
      </c>
      <c r="EY206" s="1">
        <v>2289</v>
      </c>
      <c r="EZ206" s="1">
        <v>2476</v>
      </c>
      <c r="FA206" s="1">
        <v>2683</v>
      </c>
      <c r="FB206" s="1">
        <v>2712</v>
      </c>
      <c r="FC206" s="1">
        <v>2910</v>
      </c>
      <c r="FD206" s="1">
        <v>2508</v>
      </c>
      <c r="FE206" s="1">
        <v>1463</v>
      </c>
      <c r="FF206" s="1">
        <v>1743</v>
      </c>
      <c r="FG206" s="1">
        <v>2129</v>
      </c>
      <c r="FH206" s="1">
        <v>2517</v>
      </c>
      <c r="FI206" s="1">
        <v>2967</v>
      </c>
      <c r="FJ206" s="1">
        <v>3378</v>
      </c>
      <c r="FK206" s="1">
        <v>3745</v>
      </c>
      <c r="FL206" s="1">
        <v>4260</v>
      </c>
      <c r="FM206" s="1">
        <v>4131</v>
      </c>
      <c r="FN206" s="1">
        <v>4089</v>
      </c>
      <c r="FO206" s="1">
        <v>4477</v>
      </c>
      <c r="FP206" s="1">
        <v>4778</v>
      </c>
      <c r="FQ206" s="1">
        <v>4727</v>
      </c>
      <c r="FR206" s="1">
        <v>5290</v>
      </c>
      <c r="FS206" s="1">
        <v>5498</v>
      </c>
      <c r="FT206" s="1">
        <v>4490</v>
      </c>
      <c r="FU206" s="1">
        <v>4894</v>
      </c>
      <c r="FV206" s="1">
        <v>4607</v>
      </c>
      <c r="FW206" s="1">
        <v>4520</v>
      </c>
      <c r="FX206" s="1">
        <v>4585</v>
      </c>
      <c r="FY206" s="1">
        <v>4728</v>
      </c>
      <c r="FZ206" s="1">
        <v>4912</v>
      </c>
      <c r="GA206" s="1">
        <v>4934</v>
      </c>
      <c r="GB206" s="1">
        <v>4816</v>
      </c>
      <c r="GC206" s="1">
        <v>5442</v>
      </c>
    </row>
    <row r="207" spans="1:185">
      <c r="A207" s="1" t="s">
        <v>314</v>
      </c>
      <c r="B207" s="1">
        <v>2191</v>
      </c>
      <c r="C207" s="1">
        <v>2384</v>
      </c>
      <c r="D207" s="1">
        <v>2422</v>
      </c>
      <c r="E207" s="1">
        <v>2344</v>
      </c>
      <c r="F207" s="1">
        <v>2404</v>
      </c>
      <c r="G207" s="1">
        <v>2420</v>
      </c>
      <c r="H207" s="1">
        <v>2073</v>
      </c>
      <c r="I207" s="1">
        <v>2250</v>
      </c>
      <c r="J207" s="1">
        <v>2313</v>
      </c>
      <c r="K207" s="1">
        <v>2398</v>
      </c>
      <c r="L207" s="1">
        <v>2311</v>
      </c>
      <c r="M207" s="1">
        <v>2178</v>
      </c>
      <c r="N207" s="1">
        <v>2651</v>
      </c>
      <c r="O207" s="1">
        <v>2065</v>
      </c>
      <c r="P207" s="1">
        <v>2199</v>
      </c>
      <c r="Q207" s="1">
        <v>2330</v>
      </c>
      <c r="R207" s="1">
        <v>2167</v>
      </c>
      <c r="S207" s="1">
        <v>2148</v>
      </c>
      <c r="T207" s="1">
        <v>2185</v>
      </c>
      <c r="U207" s="1">
        <v>2190</v>
      </c>
      <c r="V207" s="1">
        <v>2037</v>
      </c>
      <c r="W207" s="1">
        <v>2127</v>
      </c>
      <c r="X207" s="1">
        <v>2342</v>
      </c>
      <c r="Y207" s="1">
        <v>2152</v>
      </c>
      <c r="Z207" s="1">
        <v>2361</v>
      </c>
      <c r="AA207" s="1">
        <v>2396</v>
      </c>
      <c r="AB207" s="1">
        <v>2182</v>
      </c>
      <c r="AC207" s="1">
        <v>2080</v>
      </c>
      <c r="AD207" s="1">
        <v>2230</v>
      </c>
      <c r="AE207" s="1">
        <v>2502</v>
      </c>
      <c r="AF207" s="1">
        <v>2353</v>
      </c>
      <c r="AG207" s="1">
        <v>2342</v>
      </c>
      <c r="AH207" s="1">
        <v>2404</v>
      </c>
      <c r="AI207" s="1">
        <v>2758</v>
      </c>
      <c r="AJ207" s="1">
        <v>2732</v>
      </c>
      <c r="AK207" s="1">
        <v>2867</v>
      </c>
      <c r="AL207" s="1">
        <v>2598</v>
      </c>
      <c r="AM207" s="1">
        <v>2737</v>
      </c>
      <c r="AN207" s="1">
        <v>3000</v>
      </c>
      <c r="AO207" s="1">
        <v>3070</v>
      </c>
      <c r="AP207" s="1">
        <v>2596</v>
      </c>
      <c r="AQ207" s="1">
        <v>2604</v>
      </c>
      <c r="AR207" s="1">
        <v>2826</v>
      </c>
      <c r="AS207" s="1">
        <v>2735</v>
      </c>
      <c r="AT207" s="1">
        <v>2637</v>
      </c>
      <c r="AU207" s="1">
        <v>2631</v>
      </c>
      <c r="AV207" s="1">
        <v>2536</v>
      </c>
      <c r="AW207" s="1">
        <v>3055</v>
      </c>
      <c r="AX207" s="1">
        <v>2566</v>
      </c>
      <c r="AY207" s="1">
        <v>2567</v>
      </c>
      <c r="AZ207" s="1">
        <v>2532</v>
      </c>
      <c r="BA207" s="1">
        <v>2618</v>
      </c>
      <c r="BB207" s="1">
        <v>2711</v>
      </c>
      <c r="BC207" s="1">
        <v>2540</v>
      </c>
      <c r="BD207" s="1">
        <v>2475</v>
      </c>
      <c r="BE207" s="1">
        <v>2693</v>
      </c>
      <c r="BF207" s="1">
        <v>2650</v>
      </c>
      <c r="BG207" s="1">
        <v>1988</v>
      </c>
      <c r="BH207" s="1">
        <v>3216</v>
      </c>
      <c r="BI207" s="1">
        <v>2567</v>
      </c>
      <c r="BJ207" s="1">
        <v>2670</v>
      </c>
      <c r="BK207" s="1">
        <v>2312</v>
      </c>
      <c r="BL207" s="1">
        <v>2636</v>
      </c>
      <c r="BM207" s="1">
        <v>2482</v>
      </c>
      <c r="BN207" s="1">
        <v>2661</v>
      </c>
      <c r="BO207" s="1">
        <v>2691</v>
      </c>
      <c r="BP207" s="1">
        <v>2625</v>
      </c>
      <c r="BQ207" s="1">
        <v>2774</v>
      </c>
      <c r="BR207" s="1">
        <v>2832</v>
      </c>
      <c r="BS207" s="1">
        <v>2669</v>
      </c>
      <c r="BT207" s="1">
        <v>2438</v>
      </c>
      <c r="BU207" s="1">
        <v>2849</v>
      </c>
      <c r="BV207" s="1">
        <v>2851</v>
      </c>
      <c r="BW207" s="1">
        <v>3009</v>
      </c>
      <c r="BX207" s="1">
        <v>3004</v>
      </c>
      <c r="BY207" s="1">
        <v>2835</v>
      </c>
      <c r="BZ207" s="1">
        <v>3297</v>
      </c>
      <c r="CA207" s="1">
        <v>3126</v>
      </c>
      <c r="CB207" s="1">
        <v>3103</v>
      </c>
      <c r="CC207" s="1">
        <v>3021</v>
      </c>
      <c r="CD207" s="1">
        <v>3164</v>
      </c>
      <c r="CE207" s="1">
        <v>3100</v>
      </c>
      <c r="CF207" s="1">
        <v>3116</v>
      </c>
      <c r="CG207" s="1">
        <v>2997</v>
      </c>
      <c r="CH207" s="1">
        <v>3669</v>
      </c>
      <c r="CI207" s="1">
        <v>2926</v>
      </c>
      <c r="CJ207" s="1">
        <v>2761</v>
      </c>
      <c r="CK207" s="1">
        <v>2562</v>
      </c>
      <c r="CL207" s="1">
        <v>2897</v>
      </c>
      <c r="CM207" s="1">
        <v>2820</v>
      </c>
      <c r="CN207" s="1">
        <v>2966</v>
      </c>
      <c r="CO207" s="1">
        <v>2995</v>
      </c>
      <c r="CP207" s="1">
        <v>2995</v>
      </c>
      <c r="CQ207" s="1">
        <v>3033</v>
      </c>
      <c r="CR207" s="1">
        <v>3107</v>
      </c>
      <c r="CS207" s="1">
        <v>3119</v>
      </c>
      <c r="CT207" s="1">
        <v>2634</v>
      </c>
      <c r="CU207" s="1">
        <v>3174</v>
      </c>
      <c r="CV207" s="1">
        <v>3050</v>
      </c>
      <c r="CW207" s="1">
        <v>3079</v>
      </c>
      <c r="CX207" s="1">
        <v>2725</v>
      </c>
      <c r="CY207" s="1">
        <v>2980</v>
      </c>
      <c r="CZ207" s="1">
        <v>3104</v>
      </c>
      <c r="DA207" s="1">
        <v>3222</v>
      </c>
      <c r="DB207" s="1">
        <v>3066</v>
      </c>
      <c r="DC207" s="1">
        <v>3148</v>
      </c>
      <c r="DD207" s="1">
        <v>3015</v>
      </c>
      <c r="DE207" s="1">
        <v>3154</v>
      </c>
      <c r="DF207" s="1">
        <v>3258</v>
      </c>
      <c r="DG207" s="1">
        <v>3238</v>
      </c>
      <c r="DH207" s="1">
        <v>2987</v>
      </c>
      <c r="DI207" s="1">
        <v>3396</v>
      </c>
      <c r="DJ207" s="1">
        <v>3306</v>
      </c>
      <c r="DK207" s="1">
        <v>3473</v>
      </c>
      <c r="DL207" s="1">
        <v>3214</v>
      </c>
      <c r="DM207" s="1">
        <v>3113</v>
      </c>
      <c r="DN207" s="1">
        <v>3192</v>
      </c>
      <c r="DO207" s="1">
        <v>3190</v>
      </c>
      <c r="DP207" s="1">
        <v>3368</v>
      </c>
      <c r="DQ207" s="1">
        <v>3331</v>
      </c>
      <c r="DR207" s="1">
        <v>3442</v>
      </c>
      <c r="DS207" s="1">
        <v>3180</v>
      </c>
      <c r="DT207" s="1">
        <v>3354</v>
      </c>
      <c r="DU207" s="1">
        <v>3487</v>
      </c>
      <c r="DV207" s="1">
        <v>4107</v>
      </c>
      <c r="DW207" s="1">
        <v>3383</v>
      </c>
      <c r="DX207" s="1">
        <v>3410</v>
      </c>
      <c r="DY207" s="1">
        <v>3485</v>
      </c>
      <c r="DZ207" s="1">
        <v>3308</v>
      </c>
      <c r="EA207" s="1">
        <v>3744</v>
      </c>
      <c r="EB207" s="1">
        <v>3375</v>
      </c>
      <c r="EC207" s="1">
        <v>3607</v>
      </c>
      <c r="ED207" s="1">
        <v>3532</v>
      </c>
      <c r="EE207" s="1">
        <v>3676</v>
      </c>
      <c r="EF207" s="1">
        <v>3697</v>
      </c>
      <c r="EG207" s="1">
        <v>4160</v>
      </c>
      <c r="EH207" s="1">
        <v>4014</v>
      </c>
      <c r="EI207" s="1">
        <v>3820</v>
      </c>
      <c r="EJ207" s="1">
        <v>3713</v>
      </c>
      <c r="EK207" s="1">
        <v>3741</v>
      </c>
      <c r="EL207" s="1">
        <v>3829</v>
      </c>
      <c r="EM207" s="1">
        <v>3599</v>
      </c>
      <c r="EN207" s="1">
        <v>3676</v>
      </c>
      <c r="EO207" s="1">
        <v>3525</v>
      </c>
      <c r="EP207" s="1">
        <v>3614</v>
      </c>
      <c r="EQ207" s="1">
        <v>3964</v>
      </c>
      <c r="ER207" s="1">
        <v>2646</v>
      </c>
      <c r="ES207" s="1">
        <v>989</v>
      </c>
      <c r="ET207" s="1">
        <v>1202</v>
      </c>
      <c r="EU207" s="1">
        <v>1877</v>
      </c>
      <c r="EV207" s="1">
        <v>1860</v>
      </c>
      <c r="EW207" s="1">
        <v>1840</v>
      </c>
      <c r="EX207" s="1">
        <v>2133</v>
      </c>
      <c r="EY207" s="1">
        <v>2063</v>
      </c>
      <c r="EZ207" s="1">
        <v>1700</v>
      </c>
      <c r="FA207" s="1">
        <v>1992</v>
      </c>
      <c r="FB207" s="1">
        <v>1746</v>
      </c>
      <c r="FC207" s="1">
        <v>1668</v>
      </c>
      <c r="FD207" s="1">
        <v>1776</v>
      </c>
      <c r="FE207" s="1">
        <v>1749</v>
      </c>
      <c r="FF207" s="1">
        <v>2388</v>
      </c>
      <c r="FG207" s="1">
        <v>2678</v>
      </c>
      <c r="FH207" s="1">
        <v>2598</v>
      </c>
      <c r="FI207" s="1">
        <v>2806</v>
      </c>
      <c r="FJ207" s="1">
        <v>2907</v>
      </c>
      <c r="FK207" s="1">
        <v>3048</v>
      </c>
      <c r="FL207" s="1">
        <v>3422</v>
      </c>
      <c r="FM207" s="1">
        <v>3128</v>
      </c>
      <c r="FN207" s="1">
        <v>2368</v>
      </c>
      <c r="FO207" s="1">
        <v>2918</v>
      </c>
      <c r="FP207" s="1">
        <v>3058</v>
      </c>
      <c r="FQ207" s="1">
        <v>2476</v>
      </c>
      <c r="FR207" s="1">
        <v>3106</v>
      </c>
      <c r="FS207" s="1">
        <v>3023</v>
      </c>
      <c r="FT207" s="1">
        <v>3588</v>
      </c>
      <c r="FU207" s="1">
        <v>3747</v>
      </c>
      <c r="FV207" s="1">
        <v>3505</v>
      </c>
      <c r="FW207" s="1">
        <v>3489</v>
      </c>
      <c r="FX207" s="1">
        <v>3528</v>
      </c>
      <c r="FY207" s="1">
        <v>3482</v>
      </c>
      <c r="FZ207" s="1">
        <v>3775</v>
      </c>
      <c r="GA207" s="1">
        <v>3996</v>
      </c>
      <c r="GB207" s="1">
        <v>3679</v>
      </c>
      <c r="GC207" s="1">
        <v>2567</v>
      </c>
    </row>
    <row r="208" spans="1:185">
      <c r="A208" s="1" t="s">
        <v>315</v>
      </c>
      <c r="B208" s="1">
        <f>B199-(B202+B205)</f>
        <v>383</v>
      </c>
      <c r="C208" s="1">
        <f t="shared" ref="C208:BN210" si="0">C199-(C202+C205)</f>
        <v>419</v>
      </c>
      <c r="D208" s="1">
        <f t="shared" si="0"/>
        <v>1333</v>
      </c>
      <c r="E208" s="1">
        <f t="shared" si="0"/>
        <v>261</v>
      </c>
      <c r="F208" s="1">
        <f t="shared" si="0"/>
        <v>1147</v>
      </c>
      <c r="G208" s="1">
        <f t="shared" si="0"/>
        <v>245</v>
      </c>
      <c r="H208" s="1">
        <f t="shared" si="0"/>
        <v>382</v>
      </c>
      <c r="I208" s="1">
        <f t="shared" si="0"/>
        <v>459</v>
      </c>
      <c r="J208" s="1">
        <f t="shared" si="0"/>
        <v>1103</v>
      </c>
      <c r="K208" s="1">
        <f t="shared" si="0"/>
        <v>201</v>
      </c>
      <c r="L208" s="1">
        <f t="shared" si="0"/>
        <v>716</v>
      </c>
      <c r="M208" s="1">
        <f t="shared" si="0"/>
        <v>1175</v>
      </c>
      <c r="N208" s="1">
        <f t="shared" si="0"/>
        <v>502</v>
      </c>
      <c r="O208" s="1">
        <f t="shared" si="0"/>
        <v>150</v>
      </c>
      <c r="P208" s="1">
        <f t="shared" si="0"/>
        <v>-246</v>
      </c>
      <c r="Q208" s="1">
        <f t="shared" si="0"/>
        <v>-122</v>
      </c>
      <c r="R208" s="1">
        <f t="shared" si="0"/>
        <v>-24</v>
      </c>
      <c r="S208" s="1">
        <f t="shared" si="0"/>
        <v>824</v>
      </c>
      <c r="T208" s="1">
        <f t="shared" si="0"/>
        <v>568</v>
      </c>
      <c r="U208" s="1">
        <f t="shared" si="0"/>
        <v>-240</v>
      </c>
      <c r="V208" s="1">
        <f t="shared" si="0"/>
        <v>-4</v>
      </c>
      <c r="W208" s="1">
        <f t="shared" si="0"/>
        <v>278</v>
      </c>
      <c r="X208" s="1">
        <f t="shared" si="0"/>
        <v>252</v>
      </c>
      <c r="Y208" s="1">
        <f t="shared" si="0"/>
        <v>523</v>
      </c>
      <c r="Z208" s="1">
        <f t="shared" si="0"/>
        <v>428</v>
      </c>
      <c r="AA208" s="1">
        <f t="shared" si="0"/>
        <v>553</v>
      </c>
      <c r="AB208" s="1">
        <f t="shared" si="0"/>
        <v>854</v>
      </c>
      <c r="AC208" s="1">
        <f t="shared" si="0"/>
        <v>482</v>
      </c>
      <c r="AD208" s="1">
        <f t="shared" si="0"/>
        <v>938</v>
      </c>
      <c r="AE208" s="1">
        <f t="shared" si="0"/>
        <v>573</v>
      </c>
      <c r="AF208" s="1">
        <f t="shared" si="0"/>
        <v>281</v>
      </c>
      <c r="AG208" s="1">
        <f t="shared" si="0"/>
        <v>819</v>
      </c>
      <c r="AH208" s="1">
        <f t="shared" si="0"/>
        <v>524</v>
      </c>
      <c r="AI208" s="1">
        <f t="shared" si="0"/>
        <v>890</v>
      </c>
      <c r="AJ208" s="1">
        <f t="shared" si="0"/>
        <v>601</v>
      </c>
      <c r="AK208" s="1">
        <f t="shared" si="0"/>
        <v>449</v>
      </c>
      <c r="AL208" s="1">
        <f t="shared" si="0"/>
        <v>1466</v>
      </c>
      <c r="AM208" s="1">
        <f t="shared" si="0"/>
        <v>1146</v>
      </c>
      <c r="AN208" s="1">
        <f t="shared" si="0"/>
        <v>956</v>
      </c>
      <c r="AO208" s="1">
        <f t="shared" si="0"/>
        <v>1125</v>
      </c>
      <c r="AP208" s="1">
        <f t="shared" si="0"/>
        <v>1347</v>
      </c>
      <c r="AQ208" s="1">
        <f t="shared" si="0"/>
        <v>1726</v>
      </c>
      <c r="AR208" s="1">
        <f t="shared" si="0"/>
        <v>1329</v>
      </c>
      <c r="AS208" s="1">
        <f t="shared" si="0"/>
        <v>1098</v>
      </c>
      <c r="AT208" s="1">
        <f t="shared" si="0"/>
        <v>1392</v>
      </c>
      <c r="AU208" s="1">
        <f t="shared" si="0"/>
        <v>983</v>
      </c>
      <c r="AV208" s="1">
        <f t="shared" si="0"/>
        <v>1444</v>
      </c>
      <c r="AW208" s="1">
        <f t="shared" si="0"/>
        <v>1536</v>
      </c>
      <c r="AX208" s="1">
        <f t="shared" si="0"/>
        <v>889</v>
      </c>
      <c r="AY208" s="1">
        <f t="shared" si="0"/>
        <v>1723</v>
      </c>
      <c r="AZ208" s="1">
        <f t="shared" si="0"/>
        <v>1158</v>
      </c>
      <c r="BA208" s="1">
        <f t="shared" si="0"/>
        <v>1400</v>
      </c>
      <c r="BB208" s="1">
        <f t="shared" si="0"/>
        <v>1478</v>
      </c>
      <c r="BC208" s="1">
        <f t="shared" si="0"/>
        <v>423</v>
      </c>
      <c r="BD208" s="1">
        <f t="shared" si="0"/>
        <v>222</v>
      </c>
      <c r="BE208" s="1">
        <f t="shared" si="0"/>
        <v>989</v>
      </c>
      <c r="BF208" s="1">
        <f t="shared" si="0"/>
        <v>1143</v>
      </c>
      <c r="BG208" s="1">
        <f t="shared" si="0"/>
        <v>1008</v>
      </c>
      <c r="BH208" s="1">
        <f t="shared" si="0"/>
        <v>554</v>
      </c>
      <c r="BI208" s="1">
        <f t="shared" si="0"/>
        <v>1086</v>
      </c>
      <c r="BJ208" s="1">
        <f t="shared" si="0"/>
        <v>1203</v>
      </c>
      <c r="BK208" s="1">
        <f t="shared" si="0"/>
        <v>702</v>
      </c>
      <c r="BL208" s="1">
        <f t="shared" si="0"/>
        <v>1246</v>
      </c>
      <c r="BM208" s="1">
        <f t="shared" si="0"/>
        <v>1175</v>
      </c>
      <c r="BN208" s="1">
        <f t="shared" si="0"/>
        <v>708</v>
      </c>
      <c r="BO208" s="1">
        <f t="shared" ref="BO208:DZ210" si="1">BO199-(BO202+BO205)</f>
        <v>968</v>
      </c>
      <c r="BP208" s="1">
        <f t="shared" si="1"/>
        <v>1512</v>
      </c>
      <c r="BQ208" s="1">
        <f t="shared" si="1"/>
        <v>632</v>
      </c>
      <c r="BR208" s="1">
        <f t="shared" si="1"/>
        <v>759</v>
      </c>
      <c r="BS208" s="1">
        <f t="shared" si="1"/>
        <v>1654</v>
      </c>
      <c r="BT208" s="1">
        <f t="shared" si="1"/>
        <v>1053</v>
      </c>
      <c r="BU208" s="1">
        <f t="shared" si="1"/>
        <v>906</v>
      </c>
      <c r="BV208" s="1">
        <f t="shared" si="1"/>
        <v>437</v>
      </c>
      <c r="BW208" s="1">
        <f t="shared" si="1"/>
        <v>-115</v>
      </c>
      <c r="BX208" s="1">
        <f t="shared" si="1"/>
        <v>1162</v>
      </c>
      <c r="BY208" s="1">
        <f t="shared" si="1"/>
        <v>916</v>
      </c>
      <c r="BZ208" s="1">
        <f t="shared" si="1"/>
        <v>1070</v>
      </c>
      <c r="CA208" s="1">
        <f t="shared" si="1"/>
        <v>1115</v>
      </c>
      <c r="CB208" s="1">
        <f t="shared" si="1"/>
        <v>1410</v>
      </c>
      <c r="CC208" s="1">
        <f t="shared" si="1"/>
        <v>1040</v>
      </c>
      <c r="CD208" s="1">
        <f t="shared" si="1"/>
        <v>737</v>
      </c>
      <c r="CE208" s="1">
        <f t="shared" si="1"/>
        <v>1469</v>
      </c>
      <c r="CF208" s="1">
        <f t="shared" si="1"/>
        <v>1123</v>
      </c>
      <c r="CG208" s="1">
        <f t="shared" si="1"/>
        <v>816</v>
      </c>
      <c r="CH208" s="1">
        <f t="shared" si="1"/>
        <v>960</v>
      </c>
      <c r="CI208" s="1">
        <f t="shared" si="1"/>
        <v>-231</v>
      </c>
      <c r="CJ208" s="1">
        <f t="shared" si="1"/>
        <v>235</v>
      </c>
      <c r="CK208" s="1">
        <f t="shared" si="1"/>
        <v>258</v>
      </c>
      <c r="CL208" s="1">
        <f t="shared" si="1"/>
        <v>1353</v>
      </c>
      <c r="CM208" s="1">
        <f t="shared" si="1"/>
        <v>785</v>
      </c>
      <c r="CN208" s="1">
        <f t="shared" si="1"/>
        <v>102</v>
      </c>
      <c r="CO208" s="1">
        <f t="shared" si="1"/>
        <v>-453</v>
      </c>
      <c r="CP208" s="1">
        <f t="shared" si="1"/>
        <v>1646</v>
      </c>
      <c r="CQ208" s="1">
        <f t="shared" si="1"/>
        <v>813</v>
      </c>
      <c r="CR208" s="1">
        <f t="shared" si="1"/>
        <v>565</v>
      </c>
      <c r="CS208" s="1">
        <f t="shared" si="1"/>
        <v>-72</v>
      </c>
      <c r="CT208" s="1">
        <f t="shared" si="1"/>
        <v>1041</v>
      </c>
      <c r="CU208" s="1">
        <f t="shared" si="1"/>
        <v>341</v>
      </c>
      <c r="CV208" s="1">
        <f t="shared" si="1"/>
        <v>1123</v>
      </c>
      <c r="CW208" s="1">
        <f t="shared" si="1"/>
        <v>1729</v>
      </c>
      <c r="CX208" s="1">
        <f t="shared" si="1"/>
        <v>1200</v>
      </c>
      <c r="CY208" s="1">
        <f t="shared" si="1"/>
        <v>1171</v>
      </c>
      <c r="CZ208" s="1">
        <f t="shared" si="1"/>
        <v>591</v>
      </c>
      <c r="DA208" s="1">
        <f t="shared" si="1"/>
        <v>1441</v>
      </c>
      <c r="DB208" s="1">
        <f t="shared" si="1"/>
        <v>1106</v>
      </c>
      <c r="DC208" s="1">
        <f t="shared" si="1"/>
        <v>663</v>
      </c>
      <c r="DD208" s="1">
        <f t="shared" si="1"/>
        <v>932</v>
      </c>
      <c r="DE208" s="1">
        <f t="shared" si="1"/>
        <v>753</v>
      </c>
      <c r="DF208" s="1">
        <f t="shared" si="1"/>
        <v>186</v>
      </c>
      <c r="DG208" s="1">
        <f t="shared" si="1"/>
        <v>1009</v>
      </c>
      <c r="DH208" s="1">
        <f t="shared" si="1"/>
        <v>1153</v>
      </c>
      <c r="DI208" s="1">
        <f t="shared" si="1"/>
        <v>1492</v>
      </c>
      <c r="DJ208" s="1">
        <f t="shared" si="1"/>
        <v>1559</v>
      </c>
      <c r="DK208" s="1">
        <f t="shared" si="1"/>
        <v>1463</v>
      </c>
      <c r="DL208" s="1">
        <f t="shared" si="1"/>
        <v>741</v>
      </c>
      <c r="DM208" s="1">
        <f t="shared" si="1"/>
        <v>1614</v>
      </c>
      <c r="DN208" s="1">
        <f t="shared" si="1"/>
        <v>1040</v>
      </c>
      <c r="DO208" s="1">
        <f t="shared" si="1"/>
        <v>1552</v>
      </c>
      <c r="DP208" s="1">
        <f t="shared" si="1"/>
        <v>879</v>
      </c>
      <c r="DQ208" s="1">
        <f t="shared" si="1"/>
        <v>1947</v>
      </c>
      <c r="DR208" s="1">
        <f t="shared" si="1"/>
        <v>1953</v>
      </c>
      <c r="DS208" s="1">
        <f t="shared" si="1"/>
        <v>2147</v>
      </c>
      <c r="DT208" s="1">
        <f t="shared" si="1"/>
        <v>1036</v>
      </c>
      <c r="DU208" s="1">
        <f t="shared" si="1"/>
        <v>1580</v>
      </c>
      <c r="DV208" s="1">
        <f t="shared" si="1"/>
        <v>283</v>
      </c>
      <c r="DW208" s="1">
        <f t="shared" si="1"/>
        <v>1161</v>
      </c>
      <c r="DX208" s="1">
        <f t="shared" si="1"/>
        <v>1959</v>
      </c>
      <c r="DY208" s="1">
        <f t="shared" si="1"/>
        <v>1653</v>
      </c>
      <c r="DZ208" s="1">
        <f t="shared" si="1"/>
        <v>932</v>
      </c>
      <c r="EA208" s="1">
        <f t="shared" ref="EA208:GC210" si="2">EA199-(EA202+EA205)</f>
        <v>1566</v>
      </c>
      <c r="EB208" s="1">
        <f t="shared" si="2"/>
        <v>968</v>
      </c>
      <c r="EC208" s="1">
        <f t="shared" si="2"/>
        <v>1874</v>
      </c>
      <c r="ED208" s="1">
        <f t="shared" si="2"/>
        <v>1396</v>
      </c>
      <c r="EE208" s="1">
        <f t="shared" si="2"/>
        <v>2472</v>
      </c>
      <c r="EF208" s="1">
        <f t="shared" si="2"/>
        <v>2087</v>
      </c>
      <c r="EG208" s="1">
        <f t="shared" si="2"/>
        <v>1504</v>
      </c>
      <c r="EH208" s="1">
        <f t="shared" si="2"/>
        <v>1474</v>
      </c>
      <c r="EI208" s="1">
        <f t="shared" si="2"/>
        <v>1192</v>
      </c>
      <c r="EJ208" s="1">
        <f t="shared" si="2"/>
        <v>1277</v>
      </c>
      <c r="EK208" s="1">
        <f t="shared" si="2"/>
        <v>1253</v>
      </c>
      <c r="EL208" s="1">
        <f t="shared" si="2"/>
        <v>1740</v>
      </c>
      <c r="EM208" s="1">
        <f t="shared" si="2"/>
        <v>1113</v>
      </c>
      <c r="EN208" s="1">
        <f t="shared" si="2"/>
        <v>1407</v>
      </c>
      <c r="EO208" s="1">
        <f t="shared" si="2"/>
        <v>1500</v>
      </c>
      <c r="EP208" s="1">
        <f t="shared" si="2"/>
        <v>1176</v>
      </c>
      <c r="EQ208" s="1">
        <f t="shared" si="2"/>
        <v>461</v>
      </c>
      <c r="ER208" s="1">
        <f t="shared" si="2"/>
        <v>1093</v>
      </c>
      <c r="ES208" s="1">
        <f t="shared" si="2"/>
        <v>765</v>
      </c>
      <c r="ET208" s="1">
        <f t="shared" si="2"/>
        <v>845</v>
      </c>
      <c r="EU208" s="1">
        <f t="shared" si="2"/>
        <v>948</v>
      </c>
      <c r="EV208" s="1">
        <f t="shared" si="2"/>
        <v>1178</v>
      </c>
      <c r="EW208" s="1">
        <f t="shared" si="2"/>
        <v>1630</v>
      </c>
      <c r="EX208" s="1">
        <f t="shared" si="2"/>
        <v>1872</v>
      </c>
      <c r="EY208" s="1">
        <f t="shared" si="2"/>
        <v>1148</v>
      </c>
      <c r="EZ208" s="1">
        <f t="shared" si="2"/>
        <v>1158</v>
      </c>
      <c r="FA208" s="1">
        <f t="shared" si="2"/>
        <v>1785</v>
      </c>
      <c r="FB208" s="1">
        <f t="shared" si="2"/>
        <v>1083</v>
      </c>
      <c r="FC208" s="1">
        <f t="shared" si="2"/>
        <v>832</v>
      </c>
      <c r="FD208" s="1">
        <f t="shared" si="2"/>
        <v>817</v>
      </c>
      <c r="FE208" s="1">
        <f t="shared" si="2"/>
        <v>1511</v>
      </c>
      <c r="FF208" s="1">
        <f t="shared" si="2"/>
        <v>1135</v>
      </c>
      <c r="FG208" s="1">
        <f t="shared" si="2"/>
        <v>2456</v>
      </c>
      <c r="FH208" s="1">
        <f t="shared" si="2"/>
        <v>1226</v>
      </c>
      <c r="FI208" s="1">
        <f t="shared" si="2"/>
        <v>945</v>
      </c>
      <c r="FJ208" s="1">
        <f t="shared" si="2"/>
        <v>2063</v>
      </c>
      <c r="FK208" s="1">
        <f t="shared" si="2"/>
        <v>1205</v>
      </c>
      <c r="FL208" s="1">
        <f t="shared" si="2"/>
        <v>2864</v>
      </c>
      <c r="FM208" s="1">
        <f t="shared" si="2"/>
        <v>750</v>
      </c>
      <c r="FN208" s="1">
        <f t="shared" si="2"/>
        <v>693</v>
      </c>
      <c r="FO208" s="1">
        <f t="shared" si="2"/>
        <v>1282</v>
      </c>
      <c r="FP208" s="1">
        <f t="shared" si="2"/>
        <v>1115</v>
      </c>
      <c r="FQ208" s="1">
        <f t="shared" si="2"/>
        <v>912</v>
      </c>
      <c r="FR208" s="1">
        <f t="shared" si="2"/>
        <v>1127</v>
      </c>
      <c r="FS208" s="1">
        <f t="shared" si="2"/>
        <v>693</v>
      </c>
      <c r="FT208" s="1">
        <f t="shared" si="2"/>
        <v>601</v>
      </c>
      <c r="FU208" s="1">
        <f t="shared" si="2"/>
        <v>1110</v>
      </c>
      <c r="FV208" s="1">
        <f t="shared" si="2"/>
        <v>740</v>
      </c>
      <c r="FW208" s="1">
        <f t="shared" si="2"/>
        <v>1831</v>
      </c>
      <c r="FX208" s="1">
        <f t="shared" si="2"/>
        <v>1185</v>
      </c>
      <c r="FY208" s="1">
        <f t="shared" si="2"/>
        <v>1529</v>
      </c>
      <c r="FZ208" s="1">
        <f t="shared" si="2"/>
        <v>1270</v>
      </c>
      <c r="GA208" s="1">
        <f t="shared" si="2"/>
        <v>735</v>
      </c>
      <c r="GB208" s="1">
        <f t="shared" si="2"/>
        <v>1753</v>
      </c>
      <c r="GC208" s="1">
        <f t="shared" si="2"/>
        <v>1025</v>
      </c>
    </row>
    <row r="209" spans="1:185">
      <c r="A209" s="1" t="s">
        <v>316</v>
      </c>
      <c r="B209" s="1">
        <f>B200-(B203+B206)</f>
        <v>6946</v>
      </c>
      <c r="C209" s="1">
        <f t="shared" si="0"/>
        <v>6879</v>
      </c>
      <c r="D209" s="1">
        <f t="shared" si="0"/>
        <v>6417</v>
      </c>
      <c r="E209" s="1">
        <f t="shared" si="0"/>
        <v>6407</v>
      </c>
      <c r="F209" s="1">
        <f t="shared" si="0"/>
        <v>6890</v>
      </c>
      <c r="G209" s="1">
        <f t="shared" si="0"/>
        <v>6600</v>
      </c>
      <c r="H209" s="1">
        <f t="shared" si="0"/>
        <v>6453</v>
      </c>
      <c r="I209" s="1">
        <f t="shared" si="0"/>
        <v>6034</v>
      </c>
      <c r="J209" s="1">
        <f t="shared" si="0"/>
        <v>6866</v>
      </c>
      <c r="K209" s="1">
        <f t="shared" si="0"/>
        <v>6587</v>
      </c>
      <c r="L209" s="1">
        <f t="shared" si="0"/>
        <v>6952</v>
      </c>
      <c r="M209" s="1">
        <f t="shared" si="0"/>
        <v>7621</v>
      </c>
      <c r="N209" s="1">
        <f t="shared" si="0"/>
        <v>6686</v>
      </c>
      <c r="O209" s="1">
        <f t="shared" si="0"/>
        <v>6594</v>
      </c>
      <c r="P209" s="1">
        <f t="shared" si="0"/>
        <v>6214</v>
      </c>
      <c r="Q209" s="1">
        <f t="shared" si="0"/>
        <v>5960</v>
      </c>
      <c r="R209" s="1">
        <f t="shared" si="0"/>
        <v>5988</v>
      </c>
      <c r="S209" s="1">
        <f t="shared" si="0"/>
        <v>6719</v>
      </c>
      <c r="T209" s="1">
        <f t="shared" si="0"/>
        <v>6676</v>
      </c>
      <c r="U209" s="1">
        <f t="shared" si="0"/>
        <v>5963</v>
      </c>
      <c r="V209" s="1">
        <f t="shared" si="0"/>
        <v>6310</v>
      </c>
      <c r="W209" s="1">
        <f t="shared" si="0"/>
        <v>6311</v>
      </c>
      <c r="X209" s="1">
        <f t="shared" si="0"/>
        <v>6317</v>
      </c>
      <c r="Y209" s="1">
        <f t="shared" si="0"/>
        <v>6513</v>
      </c>
      <c r="Z209" s="1">
        <f t="shared" si="0"/>
        <v>6588</v>
      </c>
      <c r="AA209" s="1">
        <f t="shared" si="0"/>
        <v>6832</v>
      </c>
      <c r="AB209" s="1">
        <f t="shared" si="0"/>
        <v>6930</v>
      </c>
      <c r="AC209" s="1">
        <f t="shared" si="0"/>
        <v>6912</v>
      </c>
      <c r="AD209" s="1">
        <f t="shared" si="0"/>
        <v>7721</v>
      </c>
      <c r="AE209" s="1">
        <f t="shared" si="0"/>
        <v>7066</v>
      </c>
      <c r="AF209" s="1">
        <f t="shared" si="0"/>
        <v>6777</v>
      </c>
      <c r="AG209" s="1">
        <f t="shared" si="0"/>
        <v>7703</v>
      </c>
      <c r="AH209" s="1">
        <f t="shared" si="0"/>
        <v>7151</v>
      </c>
      <c r="AI209" s="1">
        <f t="shared" si="0"/>
        <v>7174</v>
      </c>
      <c r="AJ209" s="1">
        <f t="shared" si="0"/>
        <v>7420</v>
      </c>
      <c r="AK209" s="1">
        <f t="shared" si="0"/>
        <v>6940</v>
      </c>
      <c r="AL209" s="1">
        <f t="shared" si="0"/>
        <v>7669</v>
      </c>
      <c r="AM209" s="1">
        <f t="shared" si="0"/>
        <v>7944</v>
      </c>
      <c r="AN209" s="1">
        <f t="shared" si="0"/>
        <v>7413</v>
      </c>
      <c r="AO209" s="1">
        <f t="shared" si="0"/>
        <v>7665</v>
      </c>
      <c r="AP209" s="1">
        <f t="shared" si="0"/>
        <v>8144</v>
      </c>
      <c r="AQ209" s="1">
        <f t="shared" si="0"/>
        <v>8129</v>
      </c>
      <c r="AR209" s="1">
        <f t="shared" si="0"/>
        <v>7809</v>
      </c>
      <c r="AS209" s="1">
        <f t="shared" si="0"/>
        <v>8162</v>
      </c>
      <c r="AT209" s="1">
        <f t="shared" si="0"/>
        <v>8198</v>
      </c>
      <c r="AU209" s="1">
        <f t="shared" si="0"/>
        <v>7912</v>
      </c>
      <c r="AV209" s="1">
        <f t="shared" si="0"/>
        <v>8563</v>
      </c>
      <c r="AW209" s="1">
        <f t="shared" si="0"/>
        <v>8101</v>
      </c>
      <c r="AX209" s="1">
        <f t="shared" si="0"/>
        <v>8288</v>
      </c>
      <c r="AY209" s="1">
        <f t="shared" si="0"/>
        <v>9051</v>
      </c>
      <c r="AZ209" s="1">
        <f t="shared" si="0"/>
        <v>8454</v>
      </c>
      <c r="BA209" s="1">
        <f t="shared" si="0"/>
        <v>8693</v>
      </c>
      <c r="BB209" s="1">
        <f t="shared" si="0"/>
        <v>9206</v>
      </c>
      <c r="BC209" s="1">
        <f t="shared" si="0"/>
        <v>8381</v>
      </c>
      <c r="BD209" s="1">
        <f t="shared" si="0"/>
        <v>8203</v>
      </c>
      <c r="BE209" s="1">
        <f t="shared" si="0"/>
        <v>9036</v>
      </c>
      <c r="BF209" s="1">
        <f t="shared" si="0"/>
        <v>8926</v>
      </c>
      <c r="BG209" s="1">
        <f t="shared" si="0"/>
        <v>9147</v>
      </c>
      <c r="BH209" s="1">
        <f t="shared" si="0"/>
        <v>8341</v>
      </c>
      <c r="BI209" s="1">
        <f t="shared" si="0"/>
        <v>8621</v>
      </c>
      <c r="BJ209" s="1">
        <f t="shared" si="0"/>
        <v>9168</v>
      </c>
      <c r="BK209" s="1">
        <f t="shared" si="0"/>
        <v>8743</v>
      </c>
      <c r="BL209" s="1">
        <f t="shared" si="0"/>
        <v>9189</v>
      </c>
      <c r="BM209" s="1">
        <f t="shared" si="0"/>
        <v>9650</v>
      </c>
      <c r="BN209" s="1">
        <f t="shared" si="0"/>
        <v>8886</v>
      </c>
      <c r="BO209" s="1">
        <f t="shared" si="1"/>
        <v>9389</v>
      </c>
      <c r="BP209" s="1">
        <f t="shared" si="1"/>
        <v>10150</v>
      </c>
      <c r="BQ209" s="1">
        <f t="shared" si="1"/>
        <v>9103</v>
      </c>
      <c r="BR209" s="1">
        <f t="shared" si="1"/>
        <v>9546</v>
      </c>
      <c r="BS209" s="1">
        <f t="shared" si="1"/>
        <v>10921</v>
      </c>
      <c r="BT209" s="1">
        <f t="shared" si="1"/>
        <v>9496</v>
      </c>
      <c r="BU209" s="1">
        <f t="shared" si="1"/>
        <v>9881</v>
      </c>
      <c r="BV209" s="1">
        <f t="shared" si="1"/>
        <v>9818</v>
      </c>
      <c r="BW209" s="1">
        <f t="shared" si="1"/>
        <v>8756</v>
      </c>
      <c r="BX209" s="1">
        <f t="shared" si="1"/>
        <v>10096</v>
      </c>
      <c r="BY209" s="1">
        <f t="shared" si="1"/>
        <v>10266</v>
      </c>
      <c r="BZ209" s="1">
        <f t="shared" si="1"/>
        <v>10097</v>
      </c>
      <c r="CA209" s="1">
        <f t="shared" si="1"/>
        <v>10796</v>
      </c>
      <c r="CB209" s="1">
        <f t="shared" si="1"/>
        <v>10925</v>
      </c>
      <c r="CC209" s="1">
        <f t="shared" si="1"/>
        <v>10645</v>
      </c>
      <c r="CD209" s="1">
        <f t="shared" si="1"/>
        <v>10135</v>
      </c>
      <c r="CE209" s="1">
        <f t="shared" si="1"/>
        <v>11310</v>
      </c>
      <c r="CF209" s="1">
        <f t="shared" si="1"/>
        <v>11118</v>
      </c>
      <c r="CG209" s="1">
        <f t="shared" si="1"/>
        <v>11484</v>
      </c>
      <c r="CH209" s="1">
        <f t="shared" si="1"/>
        <v>11390</v>
      </c>
      <c r="CI209" s="1">
        <f t="shared" si="1"/>
        <v>10749</v>
      </c>
      <c r="CJ209" s="1">
        <f t="shared" si="1"/>
        <v>10712</v>
      </c>
      <c r="CK209" s="1">
        <f t="shared" si="1"/>
        <v>11694</v>
      </c>
      <c r="CL209" s="1">
        <f t="shared" si="1"/>
        <v>11814</v>
      </c>
      <c r="CM209" s="1">
        <f t="shared" si="1"/>
        <v>11762</v>
      </c>
      <c r="CN209" s="1">
        <f t="shared" si="1"/>
        <v>12023</v>
      </c>
      <c r="CO209" s="1">
        <f t="shared" si="1"/>
        <v>11102</v>
      </c>
      <c r="CP209" s="1">
        <f t="shared" si="1"/>
        <v>12358</v>
      </c>
      <c r="CQ209" s="1">
        <f t="shared" si="1"/>
        <v>11750</v>
      </c>
      <c r="CR209" s="1">
        <f t="shared" si="1"/>
        <v>12544</v>
      </c>
      <c r="CS209" s="1">
        <f t="shared" si="1"/>
        <v>12132</v>
      </c>
      <c r="CT209" s="1">
        <f t="shared" si="1"/>
        <v>12233</v>
      </c>
      <c r="CU209" s="1">
        <f t="shared" si="1"/>
        <v>12575</v>
      </c>
      <c r="CV209" s="1">
        <f t="shared" si="1"/>
        <v>12145</v>
      </c>
      <c r="CW209" s="1">
        <f t="shared" si="1"/>
        <v>12341</v>
      </c>
      <c r="CX209" s="1">
        <f t="shared" si="1"/>
        <v>12726</v>
      </c>
      <c r="CY209" s="1">
        <f t="shared" si="1"/>
        <v>12078</v>
      </c>
      <c r="CZ209" s="1">
        <f t="shared" si="1"/>
        <v>12007</v>
      </c>
      <c r="DA209" s="1">
        <f t="shared" si="1"/>
        <v>12835</v>
      </c>
      <c r="DB209" s="1">
        <f t="shared" si="1"/>
        <v>12369</v>
      </c>
      <c r="DC209" s="1">
        <f t="shared" si="1"/>
        <v>12042</v>
      </c>
      <c r="DD209" s="1">
        <f t="shared" si="1"/>
        <v>12024</v>
      </c>
      <c r="DE209" s="1">
        <f t="shared" si="1"/>
        <v>12493</v>
      </c>
      <c r="DF209" s="1">
        <f t="shared" si="1"/>
        <v>11724</v>
      </c>
      <c r="DG209" s="1">
        <f t="shared" si="1"/>
        <v>12013</v>
      </c>
      <c r="DH209" s="1">
        <f t="shared" si="1"/>
        <v>13378</v>
      </c>
      <c r="DI209" s="1">
        <f t="shared" si="1"/>
        <v>12316</v>
      </c>
      <c r="DJ209" s="1">
        <f t="shared" si="1"/>
        <v>12451</v>
      </c>
      <c r="DK209" s="1">
        <f t="shared" si="1"/>
        <v>12903</v>
      </c>
      <c r="DL209" s="1">
        <f t="shared" si="1"/>
        <v>11796</v>
      </c>
      <c r="DM209" s="1">
        <f t="shared" si="1"/>
        <v>12426</v>
      </c>
      <c r="DN209" s="1">
        <f t="shared" si="1"/>
        <v>12913</v>
      </c>
      <c r="DO209" s="1">
        <f t="shared" si="1"/>
        <v>12632</v>
      </c>
      <c r="DP209" s="1">
        <f t="shared" si="1"/>
        <v>12218</v>
      </c>
      <c r="DQ209" s="1">
        <f t="shared" si="1"/>
        <v>13164</v>
      </c>
      <c r="DR209" s="1">
        <f t="shared" si="1"/>
        <v>13300</v>
      </c>
      <c r="DS209" s="1">
        <f t="shared" si="1"/>
        <v>13566</v>
      </c>
      <c r="DT209" s="1">
        <f t="shared" si="1"/>
        <v>13930</v>
      </c>
      <c r="DU209" s="1">
        <f t="shared" si="1"/>
        <v>13119</v>
      </c>
      <c r="DV209" s="1">
        <f t="shared" si="1"/>
        <v>12203</v>
      </c>
      <c r="DW209" s="1">
        <f t="shared" si="1"/>
        <v>13203</v>
      </c>
      <c r="DX209" s="1">
        <f t="shared" si="1"/>
        <v>13603</v>
      </c>
      <c r="DY209" s="1">
        <f t="shared" si="1"/>
        <v>13369</v>
      </c>
      <c r="DZ209" s="1">
        <f t="shared" si="1"/>
        <v>13666</v>
      </c>
      <c r="EA209" s="1">
        <f t="shared" si="2"/>
        <v>13854</v>
      </c>
      <c r="EB209" s="1">
        <f t="shared" si="2"/>
        <v>13866</v>
      </c>
      <c r="EC209" s="1">
        <f t="shared" si="2"/>
        <v>13631</v>
      </c>
      <c r="ED209" s="1">
        <f t="shared" si="2"/>
        <v>13774</v>
      </c>
      <c r="EE209" s="1">
        <f t="shared" si="2"/>
        <v>14157</v>
      </c>
      <c r="EF209" s="1">
        <f t="shared" si="2"/>
        <v>13675</v>
      </c>
      <c r="EG209" s="1">
        <f t="shared" si="2"/>
        <v>13964</v>
      </c>
      <c r="EH209" s="1">
        <f t="shared" si="2"/>
        <v>14030</v>
      </c>
      <c r="EI209" s="1">
        <f t="shared" si="2"/>
        <v>13096</v>
      </c>
      <c r="EJ209" s="1">
        <f t="shared" si="2"/>
        <v>13791</v>
      </c>
      <c r="EK209" s="1">
        <f t="shared" si="2"/>
        <v>13740</v>
      </c>
      <c r="EL209" s="1">
        <f t="shared" si="2"/>
        <v>14064</v>
      </c>
      <c r="EM209" s="1">
        <f t="shared" si="2"/>
        <v>13905</v>
      </c>
      <c r="EN209" s="1">
        <f t="shared" si="2"/>
        <v>14393</v>
      </c>
      <c r="EO209" s="1">
        <f t="shared" si="2"/>
        <v>13477</v>
      </c>
      <c r="EP209" s="1">
        <f t="shared" si="2"/>
        <v>12472</v>
      </c>
      <c r="EQ209" s="1">
        <f t="shared" si="2"/>
        <v>12275</v>
      </c>
      <c r="ER209" s="1">
        <f t="shared" si="2"/>
        <v>12112</v>
      </c>
      <c r="ES209" s="1">
        <f t="shared" si="2"/>
        <v>12272</v>
      </c>
      <c r="ET209" s="1">
        <f t="shared" si="2"/>
        <v>12146</v>
      </c>
      <c r="EU209" s="1">
        <f t="shared" si="2"/>
        <v>12407</v>
      </c>
      <c r="EV209" s="1">
        <f t="shared" si="2"/>
        <v>12489</v>
      </c>
      <c r="EW209" s="1">
        <f t="shared" si="2"/>
        <v>12712</v>
      </c>
      <c r="EX209" s="1">
        <f t="shared" si="2"/>
        <v>13127</v>
      </c>
      <c r="EY209" s="1">
        <f t="shared" si="2"/>
        <v>12302</v>
      </c>
      <c r="EZ209" s="1">
        <f t="shared" si="2"/>
        <v>11965</v>
      </c>
      <c r="FA209" s="1">
        <f t="shared" si="2"/>
        <v>13320</v>
      </c>
      <c r="FB209" s="1">
        <f t="shared" si="2"/>
        <v>12753</v>
      </c>
      <c r="FC209" s="1">
        <f t="shared" si="2"/>
        <v>12877</v>
      </c>
      <c r="FD209" s="1">
        <f t="shared" si="2"/>
        <v>12951</v>
      </c>
      <c r="FE209" s="1">
        <f t="shared" si="2"/>
        <v>13209</v>
      </c>
      <c r="FF209" s="1">
        <f t="shared" si="2"/>
        <v>12814</v>
      </c>
      <c r="FG209" s="1">
        <f t="shared" si="2"/>
        <v>14381</v>
      </c>
      <c r="FH209" s="1">
        <f t="shared" si="2"/>
        <v>13489</v>
      </c>
      <c r="FI209" s="1">
        <f t="shared" si="2"/>
        <v>13455</v>
      </c>
      <c r="FJ209" s="1">
        <f t="shared" si="2"/>
        <v>14301</v>
      </c>
      <c r="FK209" s="1">
        <f t="shared" si="2"/>
        <v>13615</v>
      </c>
      <c r="FL209" s="1">
        <f t="shared" si="2"/>
        <v>15389</v>
      </c>
      <c r="FM209" s="1">
        <f t="shared" si="2"/>
        <v>14311</v>
      </c>
      <c r="FN209" s="1">
        <f t="shared" si="2"/>
        <v>14691</v>
      </c>
      <c r="FO209" s="1">
        <f t="shared" si="2"/>
        <v>15087</v>
      </c>
      <c r="FP209" s="1">
        <f t="shared" si="2"/>
        <v>14919</v>
      </c>
      <c r="FQ209" s="1">
        <f t="shared" si="2"/>
        <v>14965</v>
      </c>
      <c r="FR209" s="1">
        <f t="shared" si="2"/>
        <v>15148</v>
      </c>
      <c r="FS209" s="1">
        <f t="shared" si="2"/>
        <v>15574</v>
      </c>
      <c r="FT209" s="1">
        <f t="shared" si="2"/>
        <v>15345</v>
      </c>
      <c r="FU209" s="1">
        <f t="shared" si="2"/>
        <v>15809</v>
      </c>
      <c r="FV209" s="1">
        <f t="shared" si="2"/>
        <v>15999</v>
      </c>
      <c r="FW209" s="1">
        <f t="shared" si="2"/>
        <v>17000</v>
      </c>
      <c r="FX209" s="1">
        <f t="shared" si="2"/>
        <v>16303</v>
      </c>
      <c r="FY209" s="1">
        <f t="shared" si="2"/>
        <v>16673</v>
      </c>
      <c r="FZ209" s="1">
        <f t="shared" si="2"/>
        <v>16576</v>
      </c>
      <c r="GA209" s="1">
        <f t="shared" si="2"/>
        <v>15668</v>
      </c>
      <c r="GB209" s="1">
        <f t="shared" si="2"/>
        <v>17066</v>
      </c>
      <c r="GC209" s="1">
        <f t="shared" si="2"/>
        <v>15665</v>
      </c>
    </row>
    <row r="210" spans="1:185">
      <c r="A210" s="1" t="s">
        <v>317</v>
      </c>
      <c r="B210" s="1">
        <f>B201-(B204+B207)</f>
        <v>6563</v>
      </c>
      <c r="C210" s="1">
        <f t="shared" si="0"/>
        <v>6460</v>
      </c>
      <c r="D210" s="1">
        <f t="shared" si="0"/>
        <v>5084</v>
      </c>
      <c r="E210" s="1">
        <f t="shared" si="0"/>
        <v>6146</v>
      </c>
      <c r="F210" s="1">
        <f t="shared" si="0"/>
        <v>5743</v>
      </c>
      <c r="G210" s="1">
        <f t="shared" si="0"/>
        <v>6355</v>
      </c>
      <c r="H210" s="1">
        <f t="shared" si="0"/>
        <v>6071</v>
      </c>
      <c r="I210" s="1">
        <f t="shared" si="0"/>
        <v>5575</v>
      </c>
      <c r="J210" s="1">
        <f t="shared" si="0"/>
        <v>5763</v>
      </c>
      <c r="K210" s="1">
        <f t="shared" si="0"/>
        <v>6386</v>
      </c>
      <c r="L210" s="1">
        <f t="shared" si="0"/>
        <v>6236</v>
      </c>
      <c r="M210" s="1">
        <f t="shared" si="0"/>
        <v>6446</v>
      </c>
      <c r="N210" s="1">
        <f t="shared" si="0"/>
        <v>6184</v>
      </c>
      <c r="O210" s="1">
        <f t="shared" si="0"/>
        <v>6444</v>
      </c>
      <c r="P210" s="1">
        <f t="shared" si="0"/>
        <v>6460</v>
      </c>
      <c r="Q210" s="1">
        <f t="shared" si="0"/>
        <v>6082</v>
      </c>
      <c r="R210" s="1">
        <f t="shared" si="0"/>
        <v>6012</v>
      </c>
      <c r="S210" s="1">
        <f t="shared" si="0"/>
        <v>5895</v>
      </c>
      <c r="T210" s="1">
        <f t="shared" si="0"/>
        <v>6108</v>
      </c>
      <c r="U210" s="1">
        <f t="shared" si="0"/>
        <v>6203</v>
      </c>
      <c r="V210" s="1">
        <f t="shared" si="0"/>
        <v>6314</v>
      </c>
      <c r="W210" s="1">
        <f t="shared" si="0"/>
        <v>6033</v>
      </c>
      <c r="X210" s="1">
        <f t="shared" si="0"/>
        <v>6065</v>
      </c>
      <c r="Y210" s="1">
        <f t="shared" si="0"/>
        <v>5990</v>
      </c>
      <c r="Z210" s="1">
        <f t="shared" si="0"/>
        <v>6160</v>
      </c>
      <c r="AA210" s="1">
        <f t="shared" si="0"/>
        <v>6279</v>
      </c>
      <c r="AB210" s="1">
        <f t="shared" si="0"/>
        <v>6076</v>
      </c>
      <c r="AC210" s="1">
        <f t="shared" si="0"/>
        <v>6430</v>
      </c>
      <c r="AD210" s="1">
        <f t="shared" si="0"/>
        <v>6783</v>
      </c>
      <c r="AE210" s="1">
        <f t="shared" si="0"/>
        <v>6493</v>
      </c>
      <c r="AF210" s="1">
        <f t="shared" si="0"/>
        <v>6496</v>
      </c>
      <c r="AG210" s="1">
        <f t="shared" si="0"/>
        <v>6884</v>
      </c>
      <c r="AH210" s="1">
        <f t="shared" si="0"/>
        <v>6627</v>
      </c>
      <c r="AI210" s="1">
        <f t="shared" si="0"/>
        <v>6284</v>
      </c>
      <c r="AJ210" s="1">
        <f t="shared" si="0"/>
        <v>6819</v>
      </c>
      <c r="AK210" s="1">
        <f t="shared" si="0"/>
        <v>6491</v>
      </c>
      <c r="AL210" s="1">
        <f t="shared" si="0"/>
        <v>6203</v>
      </c>
      <c r="AM210" s="1">
        <f t="shared" si="0"/>
        <v>6798</v>
      </c>
      <c r="AN210" s="1">
        <f t="shared" si="0"/>
        <v>6457</v>
      </c>
      <c r="AO210" s="1">
        <f t="shared" si="0"/>
        <v>6540</v>
      </c>
      <c r="AP210" s="1">
        <f t="shared" si="0"/>
        <v>6797</v>
      </c>
      <c r="AQ210" s="1">
        <f t="shared" si="0"/>
        <v>6403</v>
      </c>
      <c r="AR210" s="1">
        <f t="shared" si="0"/>
        <v>6480</v>
      </c>
      <c r="AS210" s="1">
        <f t="shared" si="0"/>
        <v>7064</v>
      </c>
      <c r="AT210" s="1">
        <f t="shared" si="0"/>
        <v>6806</v>
      </c>
      <c r="AU210" s="1">
        <f t="shared" si="0"/>
        <v>6929</v>
      </c>
      <c r="AV210" s="1">
        <f t="shared" si="0"/>
        <v>7119</v>
      </c>
      <c r="AW210" s="1">
        <f t="shared" si="0"/>
        <v>6565</v>
      </c>
      <c r="AX210" s="1">
        <f t="shared" si="0"/>
        <v>7399</v>
      </c>
      <c r="AY210" s="1">
        <f t="shared" si="0"/>
        <v>7328</v>
      </c>
      <c r="AZ210" s="1">
        <f t="shared" si="0"/>
        <v>7296</v>
      </c>
      <c r="BA210" s="1">
        <f t="shared" si="0"/>
        <v>7293</v>
      </c>
      <c r="BB210" s="1">
        <f t="shared" si="0"/>
        <v>7728</v>
      </c>
      <c r="BC210" s="1">
        <f t="shared" si="0"/>
        <v>7958</v>
      </c>
      <c r="BD210" s="1">
        <f t="shared" si="0"/>
        <v>7981</v>
      </c>
      <c r="BE210" s="1">
        <f t="shared" si="0"/>
        <v>8047</v>
      </c>
      <c r="BF210" s="1">
        <f t="shared" si="0"/>
        <v>7783</v>
      </c>
      <c r="BG210" s="1">
        <f t="shared" si="0"/>
        <v>8139</v>
      </c>
      <c r="BH210" s="1">
        <f t="shared" si="0"/>
        <v>7787</v>
      </c>
      <c r="BI210" s="1">
        <f t="shared" si="0"/>
        <v>7535</v>
      </c>
      <c r="BJ210" s="1">
        <f t="shared" si="0"/>
        <v>7965</v>
      </c>
      <c r="BK210" s="1">
        <f t="shared" si="0"/>
        <v>8041</v>
      </c>
      <c r="BL210" s="1">
        <f t="shared" si="0"/>
        <v>7943</v>
      </c>
      <c r="BM210" s="1">
        <f t="shared" si="0"/>
        <v>8475</v>
      </c>
      <c r="BN210" s="1">
        <f t="shared" si="0"/>
        <v>8178</v>
      </c>
      <c r="BO210" s="1">
        <f t="shared" si="1"/>
        <v>8421</v>
      </c>
      <c r="BP210" s="1">
        <f t="shared" si="1"/>
        <v>8638</v>
      </c>
      <c r="BQ210" s="1">
        <f t="shared" si="1"/>
        <v>8471</v>
      </c>
      <c r="BR210" s="1">
        <f t="shared" si="1"/>
        <v>8787</v>
      </c>
      <c r="BS210" s="1">
        <f t="shared" si="1"/>
        <v>9267</v>
      </c>
      <c r="BT210" s="1">
        <f t="shared" si="1"/>
        <v>8443</v>
      </c>
      <c r="BU210" s="1">
        <f t="shared" si="1"/>
        <v>8975</v>
      </c>
      <c r="BV210" s="1">
        <f t="shared" si="1"/>
        <v>9381</v>
      </c>
      <c r="BW210" s="1">
        <f t="shared" si="1"/>
        <v>8871</v>
      </c>
      <c r="BX210" s="1">
        <f t="shared" si="1"/>
        <v>8934</v>
      </c>
      <c r="BY210" s="1">
        <f t="shared" si="1"/>
        <v>9350</v>
      </c>
      <c r="BZ210" s="1">
        <f t="shared" si="1"/>
        <v>9027</v>
      </c>
      <c r="CA210" s="1">
        <f t="shared" si="1"/>
        <v>9681</v>
      </c>
      <c r="CB210" s="1">
        <f t="shared" si="1"/>
        <v>9515</v>
      </c>
      <c r="CC210" s="1">
        <f t="shared" si="1"/>
        <v>9605</v>
      </c>
      <c r="CD210" s="1">
        <f t="shared" si="1"/>
        <v>9398</v>
      </c>
      <c r="CE210" s="1">
        <f t="shared" si="1"/>
        <v>9841</v>
      </c>
      <c r="CF210" s="1">
        <f t="shared" si="1"/>
        <v>9995</v>
      </c>
      <c r="CG210" s="1">
        <f t="shared" si="1"/>
        <v>10668</v>
      </c>
      <c r="CH210" s="1">
        <f t="shared" si="1"/>
        <v>10430</v>
      </c>
      <c r="CI210" s="1">
        <f t="shared" si="1"/>
        <v>10980</v>
      </c>
      <c r="CJ210" s="1">
        <f t="shared" si="1"/>
        <v>10477</v>
      </c>
      <c r="CK210" s="1">
        <f t="shared" si="1"/>
        <v>11436</v>
      </c>
      <c r="CL210" s="1">
        <f t="shared" si="1"/>
        <v>10461</v>
      </c>
      <c r="CM210" s="1">
        <f t="shared" si="1"/>
        <v>10977</v>
      </c>
      <c r="CN210" s="1">
        <f t="shared" si="1"/>
        <v>11921</v>
      </c>
      <c r="CO210" s="1">
        <f t="shared" si="1"/>
        <v>11555</v>
      </c>
      <c r="CP210" s="1">
        <f t="shared" si="1"/>
        <v>10712</v>
      </c>
      <c r="CQ210" s="1">
        <f t="shared" si="1"/>
        <v>10937</v>
      </c>
      <c r="CR210" s="1">
        <f t="shared" si="1"/>
        <v>11979</v>
      </c>
      <c r="CS210" s="1">
        <f t="shared" si="1"/>
        <v>12204</v>
      </c>
      <c r="CT210" s="1">
        <f t="shared" si="1"/>
        <v>11192</v>
      </c>
      <c r="CU210" s="1">
        <f t="shared" si="1"/>
        <v>12234</v>
      </c>
      <c r="CV210" s="1">
        <f t="shared" si="1"/>
        <v>11022</v>
      </c>
      <c r="CW210" s="1">
        <f t="shared" si="1"/>
        <v>10612</v>
      </c>
      <c r="CX210" s="1">
        <f t="shared" si="1"/>
        <v>11526</v>
      </c>
      <c r="CY210" s="1">
        <f t="shared" si="1"/>
        <v>10907</v>
      </c>
      <c r="CZ210" s="1">
        <f t="shared" si="1"/>
        <v>11416</v>
      </c>
      <c r="DA210" s="1">
        <f t="shared" si="1"/>
        <v>11394</v>
      </c>
      <c r="DB210" s="1">
        <f t="shared" si="1"/>
        <v>11263</v>
      </c>
      <c r="DC210" s="1">
        <f t="shared" si="1"/>
        <v>11379</v>
      </c>
      <c r="DD210" s="1">
        <f t="shared" si="1"/>
        <v>11092</v>
      </c>
      <c r="DE210" s="1">
        <f t="shared" si="1"/>
        <v>11740</v>
      </c>
      <c r="DF210" s="1">
        <f t="shared" si="1"/>
        <v>11538</v>
      </c>
      <c r="DG210" s="1">
        <f t="shared" si="1"/>
        <v>11004</v>
      </c>
      <c r="DH210" s="1">
        <f t="shared" si="1"/>
        <v>12225</v>
      </c>
      <c r="DI210" s="1">
        <f t="shared" si="1"/>
        <v>10824</v>
      </c>
      <c r="DJ210" s="1">
        <f t="shared" si="1"/>
        <v>10892</v>
      </c>
      <c r="DK210" s="1">
        <f t="shared" si="1"/>
        <v>11440</v>
      </c>
      <c r="DL210" s="1">
        <f t="shared" si="1"/>
        <v>11055</v>
      </c>
      <c r="DM210" s="1">
        <f t="shared" si="1"/>
        <v>10812</v>
      </c>
      <c r="DN210" s="1">
        <f t="shared" si="1"/>
        <v>11873</v>
      </c>
      <c r="DO210" s="1">
        <f t="shared" si="1"/>
        <v>11080</v>
      </c>
      <c r="DP210" s="1">
        <f t="shared" si="1"/>
        <v>11339</v>
      </c>
      <c r="DQ210" s="1">
        <f t="shared" si="1"/>
        <v>11217</v>
      </c>
      <c r="DR210" s="1">
        <f t="shared" si="1"/>
        <v>11347</v>
      </c>
      <c r="DS210" s="1">
        <f t="shared" si="1"/>
        <v>11419</v>
      </c>
      <c r="DT210" s="1">
        <f t="shared" si="1"/>
        <v>12894</v>
      </c>
      <c r="DU210" s="1">
        <f t="shared" si="1"/>
        <v>11539</v>
      </c>
      <c r="DV210" s="1">
        <f t="shared" si="1"/>
        <v>11920</v>
      </c>
      <c r="DW210" s="1">
        <f t="shared" si="1"/>
        <v>12042</v>
      </c>
      <c r="DX210" s="1">
        <f t="shared" si="1"/>
        <v>11644</v>
      </c>
      <c r="DY210" s="1">
        <f t="shared" si="1"/>
        <v>11716</v>
      </c>
      <c r="DZ210" s="1">
        <f t="shared" si="1"/>
        <v>12734</v>
      </c>
      <c r="EA210" s="1">
        <f t="shared" si="2"/>
        <v>12288</v>
      </c>
      <c r="EB210" s="1">
        <f t="shared" si="2"/>
        <v>12898</v>
      </c>
      <c r="EC210" s="1">
        <f t="shared" si="2"/>
        <v>11757</v>
      </c>
      <c r="ED210" s="1">
        <f t="shared" si="2"/>
        <v>12378</v>
      </c>
      <c r="EE210" s="1">
        <f t="shared" si="2"/>
        <v>11685</v>
      </c>
      <c r="EF210" s="1">
        <f t="shared" si="2"/>
        <v>11588</v>
      </c>
      <c r="EG210" s="1">
        <f t="shared" si="2"/>
        <v>12460</v>
      </c>
      <c r="EH210" s="1">
        <f t="shared" si="2"/>
        <v>12556</v>
      </c>
      <c r="EI210" s="1">
        <f t="shared" si="2"/>
        <v>11904</v>
      </c>
      <c r="EJ210" s="1">
        <f t="shared" si="2"/>
        <v>12514</v>
      </c>
      <c r="EK210" s="1">
        <f t="shared" si="2"/>
        <v>12487</v>
      </c>
      <c r="EL210" s="1">
        <f t="shared" si="2"/>
        <v>12324</v>
      </c>
      <c r="EM210" s="1">
        <f t="shared" si="2"/>
        <v>12792</v>
      </c>
      <c r="EN210" s="1">
        <f t="shared" si="2"/>
        <v>12986</v>
      </c>
      <c r="EO210" s="1">
        <f t="shared" si="2"/>
        <v>11977</v>
      </c>
      <c r="EP210" s="1">
        <f t="shared" si="2"/>
        <v>11296</v>
      </c>
      <c r="EQ210" s="1">
        <f t="shared" si="2"/>
        <v>11814</v>
      </c>
      <c r="ER210" s="1">
        <f t="shared" si="2"/>
        <v>11019</v>
      </c>
      <c r="ES210" s="1">
        <f t="shared" si="2"/>
        <v>11507</v>
      </c>
      <c r="ET210" s="1">
        <f t="shared" si="2"/>
        <v>11301</v>
      </c>
      <c r="EU210" s="1">
        <f t="shared" si="2"/>
        <v>11459</v>
      </c>
      <c r="EV210" s="1">
        <f t="shared" si="2"/>
        <v>11311</v>
      </c>
      <c r="EW210" s="1">
        <f t="shared" si="2"/>
        <v>11082</v>
      </c>
      <c r="EX210" s="1">
        <f t="shared" si="2"/>
        <v>11255</v>
      </c>
      <c r="EY210" s="1">
        <f t="shared" si="2"/>
        <v>11154</v>
      </c>
      <c r="EZ210" s="1">
        <f t="shared" si="2"/>
        <v>10807</v>
      </c>
      <c r="FA210" s="1">
        <f t="shared" si="2"/>
        <v>11535</v>
      </c>
      <c r="FB210" s="1">
        <f t="shared" si="2"/>
        <v>11670</v>
      </c>
      <c r="FC210" s="1">
        <f t="shared" si="2"/>
        <v>12045</v>
      </c>
      <c r="FD210" s="1">
        <f t="shared" si="2"/>
        <v>12134</v>
      </c>
      <c r="FE210" s="1">
        <f t="shared" si="2"/>
        <v>11698</v>
      </c>
      <c r="FF210" s="1">
        <f t="shared" si="2"/>
        <v>11679</v>
      </c>
      <c r="FG210" s="1">
        <f t="shared" si="2"/>
        <v>11925</v>
      </c>
      <c r="FH210" s="1">
        <f t="shared" si="2"/>
        <v>12263</v>
      </c>
      <c r="FI210" s="1">
        <f t="shared" si="2"/>
        <v>12510</v>
      </c>
      <c r="FJ210" s="1">
        <f t="shared" si="2"/>
        <v>12238</v>
      </c>
      <c r="FK210" s="1">
        <f t="shared" si="2"/>
        <v>12410</v>
      </c>
      <c r="FL210" s="1">
        <f t="shared" si="2"/>
        <v>12525</v>
      </c>
      <c r="FM210" s="1">
        <f t="shared" si="2"/>
        <v>13561</v>
      </c>
      <c r="FN210" s="1">
        <f t="shared" si="2"/>
        <v>13998</v>
      </c>
      <c r="FO210" s="1">
        <f t="shared" si="2"/>
        <v>13805</v>
      </c>
      <c r="FP210" s="1">
        <f t="shared" si="2"/>
        <v>13804</v>
      </c>
      <c r="FQ210" s="1">
        <f t="shared" si="2"/>
        <v>14053</v>
      </c>
      <c r="FR210" s="1">
        <f t="shared" si="2"/>
        <v>14021</v>
      </c>
      <c r="FS210" s="1">
        <f t="shared" si="2"/>
        <v>14881</v>
      </c>
      <c r="FT210" s="1">
        <f t="shared" si="2"/>
        <v>14744</v>
      </c>
      <c r="FU210" s="1">
        <f t="shared" si="2"/>
        <v>14699</v>
      </c>
      <c r="FV210" s="1">
        <f t="shared" si="2"/>
        <v>15259</v>
      </c>
      <c r="FW210" s="1">
        <f t="shared" si="2"/>
        <v>15169</v>
      </c>
      <c r="FX210" s="1">
        <f t="shared" si="2"/>
        <v>15118</v>
      </c>
      <c r="FY210" s="1">
        <f t="shared" si="2"/>
        <v>15144</v>
      </c>
      <c r="FZ210" s="1">
        <f t="shared" si="2"/>
        <v>15306</v>
      </c>
      <c r="GA210" s="1">
        <f t="shared" si="2"/>
        <v>14933</v>
      </c>
      <c r="GB210" s="1">
        <f t="shared" si="2"/>
        <v>15313</v>
      </c>
      <c r="GC210" s="1">
        <f t="shared" si="2"/>
        <v>14640</v>
      </c>
    </row>
    <row r="214" spans="1:185">
      <c r="B214" s="46">
        <v>43466</v>
      </c>
      <c r="C214" s="46">
        <v>43497</v>
      </c>
      <c r="D214" s="46">
        <v>43525</v>
      </c>
      <c r="E214" s="46">
        <v>43556</v>
      </c>
      <c r="F214" s="46">
        <v>43586</v>
      </c>
      <c r="G214" s="46">
        <v>43617</v>
      </c>
      <c r="H214" s="46">
        <v>43647</v>
      </c>
      <c r="I214" s="46">
        <v>43678</v>
      </c>
      <c r="J214" s="46">
        <v>43709</v>
      </c>
      <c r="K214" s="46">
        <v>43739</v>
      </c>
      <c r="L214" s="46">
        <v>43770</v>
      </c>
      <c r="M214" s="46">
        <v>43800</v>
      </c>
      <c r="N214" s="46">
        <v>43831</v>
      </c>
      <c r="O214" s="46">
        <v>43862</v>
      </c>
      <c r="P214" s="46">
        <v>43891</v>
      </c>
      <c r="Q214" s="46">
        <v>43922</v>
      </c>
      <c r="R214" s="46">
        <v>43952</v>
      </c>
      <c r="S214" s="46">
        <v>43983</v>
      </c>
      <c r="T214" s="46">
        <v>44013</v>
      </c>
      <c r="U214" s="46">
        <v>44044</v>
      </c>
      <c r="V214" s="46">
        <v>44075</v>
      </c>
      <c r="W214" s="46">
        <v>44105</v>
      </c>
      <c r="X214" s="46">
        <v>44136</v>
      </c>
      <c r="Y214" s="46">
        <v>44166</v>
      </c>
      <c r="Z214" s="46">
        <v>44197</v>
      </c>
      <c r="AA214" s="46">
        <v>44228</v>
      </c>
      <c r="AB214" s="46">
        <v>44256</v>
      </c>
      <c r="AC214" s="46">
        <v>44287</v>
      </c>
      <c r="AD214" s="46">
        <v>44317</v>
      </c>
      <c r="AE214" s="46">
        <v>44348</v>
      </c>
      <c r="AF214" s="46">
        <v>44378</v>
      </c>
      <c r="AG214" s="46">
        <v>44409</v>
      </c>
      <c r="AH214" s="46">
        <v>44440</v>
      </c>
      <c r="AI214" s="46">
        <v>44470</v>
      </c>
      <c r="AJ214" s="46">
        <v>44501</v>
      </c>
      <c r="AK214" s="46">
        <v>44531</v>
      </c>
      <c r="AL214" s="46">
        <v>44562</v>
      </c>
      <c r="AM214" s="46">
        <v>44593</v>
      </c>
      <c r="AN214" s="46">
        <v>44621</v>
      </c>
      <c r="AO214" s="46">
        <v>44652</v>
      </c>
      <c r="AP214" s="46">
        <v>44682</v>
      </c>
      <c r="AQ214" s="46">
        <v>44713</v>
      </c>
      <c r="AR214" s="46">
        <v>44743</v>
      </c>
      <c r="AS214" s="46">
        <v>44774</v>
      </c>
      <c r="AT214" s="46">
        <v>44805</v>
      </c>
      <c r="AU214" s="46">
        <v>44835</v>
      </c>
      <c r="AV214" s="46">
        <v>44866</v>
      </c>
      <c r="AW214" s="46">
        <v>44896</v>
      </c>
      <c r="AX214" s="46">
        <v>44927</v>
      </c>
      <c r="AY214" s="46">
        <v>44958</v>
      </c>
      <c r="AZ214" s="46">
        <v>44986</v>
      </c>
      <c r="BA214" s="46">
        <v>45017</v>
      </c>
    </row>
    <row r="215" spans="1:185">
      <c r="A215" s="1" t="s">
        <v>306</v>
      </c>
      <c r="B215" s="47">
        <v>1953</v>
      </c>
      <c r="C215" s="47">
        <v>2668</v>
      </c>
      <c r="D215" s="47">
        <v>2581</v>
      </c>
      <c r="E215" s="47">
        <v>1519</v>
      </c>
      <c r="F215" s="47">
        <v>1292</v>
      </c>
      <c r="G215" s="47">
        <v>1831</v>
      </c>
      <c r="H215" s="47">
        <v>2463</v>
      </c>
      <c r="I215" s="47">
        <v>1961</v>
      </c>
      <c r="J215" s="47">
        <v>2474</v>
      </c>
      <c r="K215" s="47">
        <v>1896</v>
      </c>
      <c r="L215" s="47">
        <v>2197</v>
      </c>
      <c r="M215" s="47">
        <v>2451</v>
      </c>
      <c r="N215" s="47">
        <v>2038</v>
      </c>
      <c r="O215" s="47">
        <v>763</v>
      </c>
      <c r="P215" s="47">
        <v>1414</v>
      </c>
      <c r="Q215" s="47">
        <v>185</v>
      </c>
      <c r="R215" s="47">
        <v>535</v>
      </c>
      <c r="S215" s="47">
        <v>136</v>
      </c>
      <c r="T215" s="47">
        <v>614</v>
      </c>
      <c r="U215" s="47">
        <v>1419</v>
      </c>
      <c r="V215" s="47">
        <v>1565</v>
      </c>
      <c r="W215" s="47">
        <v>1408</v>
      </c>
      <c r="X215" s="47">
        <v>2272</v>
      </c>
      <c r="Y215" s="47">
        <v>2952</v>
      </c>
      <c r="Z215" s="47">
        <v>2389</v>
      </c>
      <c r="AA215" s="47">
        <v>2601</v>
      </c>
      <c r="AB215" s="47">
        <v>2428</v>
      </c>
      <c r="AC215" s="47">
        <v>1768</v>
      </c>
      <c r="AD215" s="47">
        <v>1059</v>
      </c>
      <c r="AE215" s="47">
        <v>3201</v>
      </c>
      <c r="AF215" s="47">
        <v>2385</v>
      </c>
      <c r="AG215" s="47">
        <v>2562</v>
      </c>
      <c r="AH215" s="47">
        <v>4319</v>
      </c>
      <c r="AI215" s="47">
        <v>3813</v>
      </c>
      <c r="AJ215" s="47">
        <v>5403</v>
      </c>
      <c r="AK215" s="47">
        <v>3602</v>
      </c>
      <c r="AL215" s="47">
        <v>4295</v>
      </c>
      <c r="AM215" s="47">
        <v>4577</v>
      </c>
      <c r="AN215" s="47">
        <v>4806</v>
      </c>
      <c r="AO215" s="47">
        <v>5343</v>
      </c>
      <c r="AP215" s="47">
        <v>5523</v>
      </c>
      <c r="AQ215" s="47">
        <v>5501</v>
      </c>
      <c r="AR215" s="47">
        <v>3640</v>
      </c>
      <c r="AS215" s="47">
        <v>4779</v>
      </c>
      <c r="AT215" s="47">
        <v>3460</v>
      </c>
      <c r="AU215" s="47">
        <v>4479</v>
      </c>
      <c r="AV215" s="47">
        <v>3000</v>
      </c>
      <c r="AW215" s="47">
        <v>3468</v>
      </c>
      <c r="AX215" s="47">
        <v>1738</v>
      </c>
      <c r="AY215" s="47">
        <v>2075</v>
      </c>
      <c r="AZ215" s="47">
        <v>3348</v>
      </c>
      <c r="BA215" s="47">
        <v>4220</v>
      </c>
    </row>
    <row r="216" spans="1:185">
      <c r="A216" s="1" t="s">
        <v>309</v>
      </c>
      <c r="B216" s="47">
        <v>21673</v>
      </c>
      <c r="C216" s="47">
        <v>21878</v>
      </c>
      <c r="D216" s="47">
        <v>21733</v>
      </c>
      <c r="E216" s="47">
        <v>22020</v>
      </c>
      <c r="F216" s="47">
        <v>21786</v>
      </c>
      <c r="G216" s="47">
        <v>21434</v>
      </c>
      <c r="H216" s="47">
        <v>22563</v>
      </c>
      <c r="I216" s="47">
        <v>22092</v>
      </c>
      <c r="J216" s="47">
        <v>22362</v>
      </c>
      <c r="K216" s="47">
        <v>22105</v>
      </c>
      <c r="L216" s="47">
        <v>22685</v>
      </c>
      <c r="M216" s="47">
        <v>21699</v>
      </c>
      <c r="N216" s="47">
        <v>20566</v>
      </c>
      <c r="O216" s="47">
        <v>20160</v>
      </c>
      <c r="P216" s="47">
        <v>18259</v>
      </c>
      <c r="Q216" s="47">
        <v>15799</v>
      </c>
      <c r="R216" s="47">
        <v>15904</v>
      </c>
      <c r="S216" s="47">
        <v>16413</v>
      </c>
      <c r="T216" s="47">
        <v>16912</v>
      </c>
      <c r="U216" s="47">
        <v>17434</v>
      </c>
      <c r="V216" s="47">
        <v>17803</v>
      </c>
      <c r="W216" s="47">
        <v>17889</v>
      </c>
      <c r="X216" s="47">
        <v>17953</v>
      </c>
      <c r="Y216" s="47">
        <v>19751</v>
      </c>
      <c r="Z216" s="47">
        <v>19210</v>
      </c>
      <c r="AA216" s="47">
        <v>19717</v>
      </c>
      <c r="AB216" s="47">
        <v>20144</v>
      </c>
      <c r="AC216" s="47">
        <v>18723</v>
      </c>
      <c r="AD216" s="47">
        <v>18766</v>
      </c>
      <c r="AE216" s="47">
        <v>21400</v>
      </c>
      <c r="AF216" s="47">
        <v>20907</v>
      </c>
      <c r="AG216" s="47">
        <v>21482</v>
      </c>
      <c r="AH216" s="47">
        <v>23200</v>
      </c>
      <c r="AI216" s="47">
        <v>23209</v>
      </c>
      <c r="AJ216" s="47">
        <v>25331</v>
      </c>
      <c r="AK216" s="47">
        <v>24503</v>
      </c>
      <c r="AL216" s="47">
        <v>25111</v>
      </c>
      <c r="AM216" s="47">
        <v>25836</v>
      </c>
      <c r="AN216" s="47">
        <v>26453</v>
      </c>
      <c r="AO216" s="47">
        <v>26749</v>
      </c>
      <c r="AP216" s="47">
        <v>27805</v>
      </c>
      <c r="AQ216" s="47">
        <v>28558</v>
      </c>
      <c r="AR216" s="47">
        <v>27230</v>
      </c>
      <c r="AS216" s="47">
        <v>28785</v>
      </c>
      <c r="AT216" s="47">
        <v>27682</v>
      </c>
      <c r="AU216" s="47">
        <v>28415</v>
      </c>
      <c r="AV216" s="47">
        <v>26896</v>
      </c>
      <c r="AW216" s="47">
        <v>27394</v>
      </c>
      <c r="AX216" s="47">
        <v>27290</v>
      </c>
      <c r="AY216" s="47">
        <v>26488</v>
      </c>
      <c r="AZ216" s="47">
        <v>27298</v>
      </c>
      <c r="BA216" s="47">
        <v>26467</v>
      </c>
    </row>
    <row r="217" spans="1:185">
      <c r="A217" s="1" t="s">
        <v>312</v>
      </c>
      <c r="B217" s="47">
        <v>19720</v>
      </c>
      <c r="C217" s="47">
        <v>19210</v>
      </c>
      <c r="D217" s="47">
        <v>19152</v>
      </c>
      <c r="E217" s="47">
        <v>20501</v>
      </c>
      <c r="F217" s="47">
        <v>20494</v>
      </c>
      <c r="G217" s="47">
        <v>19603</v>
      </c>
      <c r="H217" s="47">
        <v>20100</v>
      </c>
      <c r="I217" s="47">
        <v>20131</v>
      </c>
      <c r="J217" s="47">
        <v>19888</v>
      </c>
      <c r="K217" s="47">
        <v>20209</v>
      </c>
      <c r="L217" s="47">
        <v>20488</v>
      </c>
      <c r="M217" s="47">
        <v>19248</v>
      </c>
      <c r="N217" s="47">
        <v>18528</v>
      </c>
      <c r="O217" s="47">
        <v>19397</v>
      </c>
      <c r="P217" s="47">
        <v>16845</v>
      </c>
      <c r="Q217" s="47">
        <v>15614</v>
      </c>
      <c r="R217" s="47">
        <v>15369</v>
      </c>
      <c r="S217" s="47">
        <v>16277</v>
      </c>
      <c r="T217" s="47">
        <v>16298</v>
      </c>
      <c r="U217" s="47">
        <v>16015</v>
      </c>
      <c r="V217" s="47">
        <v>16238</v>
      </c>
      <c r="W217" s="47">
        <v>16481</v>
      </c>
      <c r="X217" s="47">
        <v>15681</v>
      </c>
      <c r="Y217" s="47">
        <v>16799</v>
      </c>
      <c r="Z217" s="47">
        <v>16821</v>
      </c>
      <c r="AA217" s="47">
        <v>17116</v>
      </c>
      <c r="AB217" s="47">
        <v>17716</v>
      </c>
      <c r="AC217" s="47">
        <v>16955</v>
      </c>
      <c r="AD217" s="47">
        <v>17707</v>
      </c>
      <c r="AE217" s="47">
        <v>18199</v>
      </c>
      <c r="AF217" s="47">
        <v>18522</v>
      </c>
      <c r="AG217" s="47">
        <v>18920</v>
      </c>
      <c r="AH217" s="47">
        <v>18881</v>
      </c>
      <c r="AI217" s="47">
        <v>19396</v>
      </c>
      <c r="AJ217" s="47">
        <v>19928</v>
      </c>
      <c r="AK217" s="47">
        <v>20901</v>
      </c>
      <c r="AL217" s="47">
        <v>20816</v>
      </c>
      <c r="AM217" s="47">
        <v>21259</v>
      </c>
      <c r="AN217" s="47">
        <v>21647</v>
      </c>
      <c r="AO217" s="47">
        <v>21406</v>
      </c>
      <c r="AP217" s="47">
        <v>22282</v>
      </c>
      <c r="AQ217" s="47">
        <v>23057</v>
      </c>
      <c r="AR217" s="47">
        <v>23590</v>
      </c>
      <c r="AS217" s="47">
        <v>24006</v>
      </c>
      <c r="AT217" s="47">
        <v>24222</v>
      </c>
      <c r="AU217" s="47">
        <v>23936</v>
      </c>
      <c r="AV217" s="47">
        <v>23896</v>
      </c>
      <c r="AW217" s="47">
        <v>23926</v>
      </c>
      <c r="AX217" s="47">
        <v>25552</v>
      </c>
      <c r="AY217" s="47">
        <v>24413</v>
      </c>
      <c r="AZ217" s="47">
        <v>23950</v>
      </c>
      <c r="BA217" s="47">
        <v>22247</v>
      </c>
    </row>
    <row r="218" spans="1:185">
      <c r="A218" s="1" t="s">
        <v>310</v>
      </c>
      <c r="B218" s="47">
        <v>3323</v>
      </c>
      <c r="C218" s="47">
        <v>3223</v>
      </c>
      <c r="D218" s="47">
        <v>3370</v>
      </c>
      <c r="E218" s="47">
        <v>3492</v>
      </c>
      <c r="F218" s="47">
        <v>3431</v>
      </c>
      <c r="G218" s="47">
        <v>3534</v>
      </c>
      <c r="H218" s="47">
        <v>3618</v>
      </c>
      <c r="I218" s="47">
        <v>3582</v>
      </c>
      <c r="J218" s="47">
        <v>3426</v>
      </c>
      <c r="K218" s="47">
        <v>3492</v>
      </c>
      <c r="L218" s="47">
        <v>3510</v>
      </c>
      <c r="M218" s="47">
        <v>3389</v>
      </c>
      <c r="N218" s="47">
        <v>3382</v>
      </c>
      <c r="O218" s="47">
        <v>3185</v>
      </c>
      <c r="P218" s="47">
        <v>3118</v>
      </c>
      <c r="Q218" s="47">
        <v>2873</v>
      </c>
      <c r="R218" s="47">
        <v>2696</v>
      </c>
      <c r="S218" s="47">
        <v>2636</v>
      </c>
      <c r="T218" s="47">
        <v>2748</v>
      </c>
      <c r="U218" s="47">
        <v>2890</v>
      </c>
      <c r="V218" s="47">
        <v>2744</v>
      </c>
      <c r="W218" s="47">
        <v>3298</v>
      </c>
      <c r="X218" s="47">
        <v>3512</v>
      </c>
      <c r="Y218" s="47">
        <v>3748</v>
      </c>
      <c r="Z218" s="47">
        <v>3745</v>
      </c>
      <c r="AA218" s="47">
        <v>3930</v>
      </c>
      <c r="AB218" s="47">
        <v>4685</v>
      </c>
      <c r="AC218" s="47">
        <v>4051</v>
      </c>
      <c r="AD218" s="47">
        <v>4209</v>
      </c>
      <c r="AE218" s="47">
        <v>4890</v>
      </c>
      <c r="AF218" s="47">
        <v>4901</v>
      </c>
      <c r="AG218" s="47">
        <v>5060</v>
      </c>
      <c r="AH218" s="47">
        <v>5521</v>
      </c>
      <c r="AI218" s="47">
        <v>5849</v>
      </c>
      <c r="AJ218" s="47">
        <v>5682</v>
      </c>
      <c r="AK218" s="47">
        <v>6061</v>
      </c>
      <c r="AL218" s="47">
        <v>6331</v>
      </c>
      <c r="AM218" s="47">
        <v>6272</v>
      </c>
      <c r="AN218" s="47">
        <v>6756</v>
      </c>
      <c r="AO218" s="47">
        <v>7057</v>
      </c>
      <c r="AP218" s="47">
        <v>7367</v>
      </c>
      <c r="AQ218" s="47">
        <v>7486</v>
      </c>
      <c r="AR218" s="47">
        <v>7395</v>
      </c>
      <c r="AS218" s="47">
        <v>8082</v>
      </c>
      <c r="AT218" s="47">
        <v>7076</v>
      </c>
      <c r="AU218" s="47">
        <v>6895</v>
      </c>
      <c r="AV218" s="47">
        <v>6008</v>
      </c>
      <c r="AW218" s="47">
        <v>5993</v>
      </c>
      <c r="AX218" s="47">
        <v>5802</v>
      </c>
      <c r="AY218" s="47">
        <v>5886</v>
      </c>
      <c r="AZ218" s="47">
        <v>5416</v>
      </c>
      <c r="BA218" s="47">
        <v>5360</v>
      </c>
    </row>
    <row r="219" spans="1:185">
      <c r="A219" s="1" t="s">
        <v>313</v>
      </c>
      <c r="B219" s="47">
        <v>3810</v>
      </c>
      <c r="C219" s="47">
        <v>3849</v>
      </c>
      <c r="D219" s="47">
        <v>3867</v>
      </c>
      <c r="E219" s="47">
        <v>3881</v>
      </c>
      <c r="F219" s="47">
        <v>3924</v>
      </c>
      <c r="G219" s="47">
        <v>3879</v>
      </c>
      <c r="H219" s="47">
        <v>3873</v>
      </c>
      <c r="I219" s="47">
        <v>3903</v>
      </c>
      <c r="J219" s="47">
        <v>3735</v>
      </c>
      <c r="K219" s="47">
        <v>3818</v>
      </c>
      <c r="L219" s="47">
        <v>3826</v>
      </c>
      <c r="M219" s="47">
        <v>3746</v>
      </c>
      <c r="N219" s="47">
        <v>3618</v>
      </c>
      <c r="O219" s="47">
        <v>3619</v>
      </c>
      <c r="P219" s="47">
        <v>3180</v>
      </c>
      <c r="Q219" s="47">
        <v>3118</v>
      </c>
      <c r="R219" s="47">
        <v>2866</v>
      </c>
      <c r="S219" s="47">
        <v>2941</v>
      </c>
      <c r="T219" s="47">
        <v>3127</v>
      </c>
      <c r="U219" s="47">
        <v>3093</v>
      </c>
      <c r="V219" s="47">
        <v>2850</v>
      </c>
      <c r="W219" s="47">
        <v>3264</v>
      </c>
      <c r="X219" s="47">
        <v>3174</v>
      </c>
      <c r="Y219" s="47">
        <v>3272</v>
      </c>
      <c r="Z219" s="47">
        <v>3405</v>
      </c>
      <c r="AA219" s="47">
        <v>3403</v>
      </c>
      <c r="AB219" s="47">
        <v>3806</v>
      </c>
      <c r="AC219" s="47">
        <v>3508</v>
      </c>
      <c r="AD219" s="47">
        <v>3640</v>
      </c>
      <c r="AE219" s="47">
        <v>3596</v>
      </c>
      <c r="AF219" s="47">
        <v>3661</v>
      </c>
      <c r="AG219" s="47">
        <v>3604</v>
      </c>
      <c r="AH219" s="47">
        <v>3736</v>
      </c>
      <c r="AI219" s="47">
        <v>3938</v>
      </c>
      <c r="AJ219" s="47">
        <v>3981</v>
      </c>
      <c r="AK219" s="47">
        <v>4212</v>
      </c>
      <c r="AL219" s="47">
        <v>4450</v>
      </c>
      <c r="AM219" s="47">
        <v>4536</v>
      </c>
      <c r="AN219" s="47">
        <v>4785</v>
      </c>
      <c r="AO219" s="47">
        <v>4877</v>
      </c>
      <c r="AP219" s="47">
        <v>5155</v>
      </c>
      <c r="AQ219" s="47">
        <v>5153</v>
      </c>
      <c r="AR219" s="47">
        <v>5258</v>
      </c>
      <c r="AS219" s="47">
        <v>5560</v>
      </c>
      <c r="AT219" s="47">
        <v>5458</v>
      </c>
      <c r="AU219" s="47">
        <v>5278</v>
      </c>
      <c r="AV219" s="47">
        <v>5250</v>
      </c>
      <c r="AW219" s="47">
        <v>5300</v>
      </c>
      <c r="AX219" s="47">
        <v>6471</v>
      </c>
      <c r="AY219" s="47">
        <v>5484</v>
      </c>
      <c r="AZ219" s="47">
        <v>4958</v>
      </c>
      <c r="BA219" s="47">
        <v>5040</v>
      </c>
    </row>
    <row r="220" spans="1:185">
      <c r="A220" s="1" t="s">
        <v>311</v>
      </c>
      <c r="B220" s="47">
        <v>4576</v>
      </c>
      <c r="C220" s="47">
        <v>4498</v>
      </c>
      <c r="D220" s="47">
        <v>4688</v>
      </c>
      <c r="E220" s="47">
        <v>4564</v>
      </c>
      <c r="F220" s="47">
        <v>4325</v>
      </c>
      <c r="G220" s="47">
        <v>4804</v>
      </c>
      <c r="H220" s="47">
        <v>5154</v>
      </c>
      <c r="I220" s="47">
        <v>4770</v>
      </c>
      <c r="J220" s="47">
        <v>4872</v>
      </c>
      <c r="K220" s="47">
        <v>4708</v>
      </c>
      <c r="L220" s="47">
        <v>4782</v>
      </c>
      <c r="M220" s="47">
        <v>4833</v>
      </c>
      <c r="N220" s="47">
        <v>4712</v>
      </c>
      <c r="O220" s="47">
        <v>4700</v>
      </c>
      <c r="P220" s="47">
        <v>3029</v>
      </c>
      <c r="Q220" s="47">
        <v>654</v>
      </c>
      <c r="R220" s="47">
        <v>1062</v>
      </c>
      <c r="S220" s="47">
        <v>1370</v>
      </c>
      <c r="T220" s="47">
        <v>1675</v>
      </c>
      <c r="U220" s="47">
        <v>1832</v>
      </c>
      <c r="V220" s="47">
        <v>1932</v>
      </c>
      <c r="W220" s="47">
        <v>2289</v>
      </c>
      <c r="X220" s="47">
        <v>2476</v>
      </c>
      <c r="Y220" s="47">
        <v>2683</v>
      </c>
      <c r="Z220" s="47">
        <v>2712</v>
      </c>
      <c r="AA220" s="47">
        <v>2910</v>
      </c>
      <c r="AB220" s="47">
        <v>2508</v>
      </c>
      <c r="AC220" s="47">
        <v>1463</v>
      </c>
      <c r="AD220" s="47">
        <v>1743</v>
      </c>
      <c r="AE220" s="47">
        <v>2129</v>
      </c>
      <c r="AF220" s="47">
        <v>2517</v>
      </c>
      <c r="AG220" s="47">
        <v>2967</v>
      </c>
      <c r="AH220" s="47">
        <v>3378</v>
      </c>
      <c r="AI220" s="47">
        <v>3745</v>
      </c>
      <c r="AJ220" s="47">
        <v>4260</v>
      </c>
      <c r="AK220" s="47">
        <v>4131</v>
      </c>
      <c r="AL220" s="47">
        <v>4089</v>
      </c>
      <c r="AM220" s="47">
        <v>4477</v>
      </c>
      <c r="AN220" s="47">
        <v>4778</v>
      </c>
      <c r="AO220" s="47">
        <v>4727</v>
      </c>
      <c r="AP220" s="47">
        <v>5290</v>
      </c>
      <c r="AQ220" s="47">
        <v>5498</v>
      </c>
      <c r="AR220" s="47">
        <v>4490</v>
      </c>
      <c r="AS220" s="47">
        <v>4894</v>
      </c>
      <c r="AT220" s="47">
        <v>4607</v>
      </c>
      <c r="AU220" s="47">
        <v>4520</v>
      </c>
      <c r="AV220" s="47">
        <v>4585</v>
      </c>
      <c r="AW220" s="47">
        <v>4728</v>
      </c>
      <c r="AX220" s="47">
        <v>4912</v>
      </c>
      <c r="AY220" s="47">
        <v>4934</v>
      </c>
      <c r="AZ220" s="47">
        <v>4816</v>
      </c>
      <c r="BA220" s="47">
        <v>5442</v>
      </c>
    </row>
    <row r="221" spans="1:185">
      <c r="A221" s="1" t="s">
        <v>314</v>
      </c>
      <c r="B221" s="47">
        <v>3532</v>
      </c>
      <c r="C221" s="47">
        <v>3676</v>
      </c>
      <c r="D221" s="47">
        <v>3697</v>
      </c>
      <c r="E221" s="47">
        <v>4160</v>
      </c>
      <c r="F221" s="47">
        <v>4014</v>
      </c>
      <c r="G221" s="47">
        <v>3820</v>
      </c>
      <c r="H221" s="47">
        <v>3713</v>
      </c>
      <c r="I221" s="47">
        <v>3741</v>
      </c>
      <c r="J221" s="47">
        <v>3829</v>
      </c>
      <c r="K221" s="47">
        <v>3599</v>
      </c>
      <c r="L221" s="47">
        <v>3676</v>
      </c>
      <c r="M221" s="47">
        <v>3525</v>
      </c>
      <c r="N221" s="47">
        <v>3614</v>
      </c>
      <c r="O221" s="47">
        <v>3964</v>
      </c>
      <c r="P221" s="47">
        <v>2646</v>
      </c>
      <c r="Q221" s="47">
        <v>989</v>
      </c>
      <c r="R221" s="47">
        <v>1202</v>
      </c>
      <c r="S221" s="47">
        <v>1877</v>
      </c>
      <c r="T221" s="47">
        <v>1860</v>
      </c>
      <c r="U221" s="47">
        <v>1840</v>
      </c>
      <c r="V221" s="47">
        <v>2133</v>
      </c>
      <c r="W221" s="47">
        <v>2063</v>
      </c>
      <c r="X221" s="47">
        <v>1700</v>
      </c>
      <c r="Y221" s="47">
        <v>1992</v>
      </c>
      <c r="Z221" s="47">
        <v>1746</v>
      </c>
      <c r="AA221" s="47">
        <v>1668</v>
      </c>
      <c r="AB221" s="47">
        <v>1776</v>
      </c>
      <c r="AC221" s="47">
        <v>1749</v>
      </c>
      <c r="AD221" s="47">
        <v>2388</v>
      </c>
      <c r="AE221" s="47">
        <v>2678</v>
      </c>
      <c r="AF221" s="47">
        <v>2598</v>
      </c>
      <c r="AG221" s="47">
        <v>2806</v>
      </c>
      <c r="AH221" s="47">
        <v>2907</v>
      </c>
      <c r="AI221" s="47">
        <v>3048</v>
      </c>
      <c r="AJ221" s="47">
        <v>3422</v>
      </c>
      <c r="AK221" s="47">
        <v>3128</v>
      </c>
      <c r="AL221" s="47">
        <v>2368</v>
      </c>
      <c r="AM221" s="47">
        <v>2918</v>
      </c>
      <c r="AN221" s="47">
        <v>3058</v>
      </c>
      <c r="AO221" s="47">
        <v>2476</v>
      </c>
      <c r="AP221" s="47">
        <v>3106</v>
      </c>
      <c r="AQ221" s="47">
        <v>3023</v>
      </c>
      <c r="AR221" s="47">
        <v>3588</v>
      </c>
      <c r="AS221" s="47">
        <v>3747</v>
      </c>
      <c r="AT221" s="47">
        <v>3505</v>
      </c>
      <c r="AU221" s="47">
        <v>3489</v>
      </c>
      <c r="AV221" s="47">
        <v>3528</v>
      </c>
      <c r="AW221" s="47">
        <v>3482</v>
      </c>
      <c r="AX221" s="47">
        <v>3775</v>
      </c>
      <c r="AY221" s="47">
        <v>3996</v>
      </c>
      <c r="AZ221" s="47">
        <v>3679</v>
      </c>
      <c r="BA221" s="47">
        <v>2567</v>
      </c>
    </row>
    <row r="222" spans="1:185">
      <c r="A222" s="1" t="s">
        <v>316</v>
      </c>
      <c r="B222" s="47">
        <f t="shared" ref="B222:BA223" si="3">B216-(B218+B220)</f>
        <v>13774</v>
      </c>
      <c r="C222" s="47">
        <f t="shared" si="3"/>
        <v>14157</v>
      </c>
      <c r="D222" s="47">
        <f t="shared" si="3"/>
        <v>13675</v>
      </c>
      <c r="E222" s="47">
        <f t="shared" si="3"/>
        <v>13964</v>
      </c>
      <c r="F222" s="47">
        <f t="shared" si="3"/>
        <v>14030</v>
      </c>
      <c r="G222" s="47">
        <f t="shared" si="3"/>
        <v>13096</v>
      </c>
      <c r="H222" s="47">
        <f t="shared" si="3"/>
        <v>13791</v>
      </c>
      <c r="I222" s="47">
        <f t="shared" si="3"/>
        <v>13740</v>
      </c>
      <c r="J222" s="47">
        <f t="shared" si="3"/>
        <v>14064</v>
      </c>
      <c r="K222" s="47">
        <f t="shared" si="3"/>
        <v>13905</v>
      </c>
      <c r="L222" s="47">
        <f t="shared" si="3"/>
        <v>14393</v>
      </c>
      <c r="M222" s="47">
        <f t="shared" si="3"/>
        <v>13477</v>
      </c>
      <c r="N222" s="47">
        <f t="shared" si="3"/>
        <v>12472</v>
      </c>
      <c r="O222" s="47">
        <f t="shared" si="3"/>
        <v>12275</v>
      </c>
      <c r="P222" s="47">
        <f t="shared" si="3"/>
        <v>12112</v>
      </c>
      <c r="Q222" s="47">
        <f t="shared" si="3"/>
        <v>12272</v>
      </c>
      <c r="R222" s="47">
        <f t="shared" si="3"/>
        <v>12146</v>
      </c>
      <c r="S222" s="47">
        <f t="shared" si="3"/>
        <v>12407</v>
      </c>
      <c r="T222" s="47">
        <f t="shared" si="3"/>
        <v>12489</v>
      </c>
      <c r="U222" s="47">
        <f t="shared" si="3"/>
        <v>12712</v>
      </c>
      <c r="V222" s="47">
        <f t="shared" si="3"/>
        <v>13127</v>
      </c>
      <c r="W222" s="47">
        <f t="shared" si="3"/>
        <v>12302</v>
      </c>
      <c r="X222" s="47">
        <f t="shared" si="3"/>
        <v>11965</v>
      </c>
      <c r="Y222" s="47">
        <f t="shared" si="3"/>
        <v>13320</v>
      </c>
      <c r="Z222" s="47">
        <f t="shared" si="3"/>
        <v>12753</v>
      </c>
      <c r="AA222" s="47">
        <f t="shared" si="3"/>
        <v>12877</v>
      </c>
      <c r="AB222" s="47">
        <f t="shared" si="3"/>
        <v>12951</v>
      </c>
      <c r="AC222" s="47">
        <f t="shared" si="3"/>
        <v>13209</v>
      </c>
      <c r="AD222" s="47">
        <f t="shared" si="3"/>
        <v>12814</v>
      </c>
      <c r="AE222" s="47">
        <f t="shared" si="3"/>
        <v>14381</v>
      </c>
      <c r="AF222" s="47">
        <f t="shared" si="3"/>
        <v>13489</v>
      </c>
      <c r="AG222" s="47">
        <f t="shared" si="3"/>
        <v>13455</v>
      </c>
      <c r="AH222" s="47">
        <f t="shared" si="3"/>
        <v>14301</v>
      </c>
      <c r="AI222" s="47">
        <f t="shared" si="3"/>
        <v>13615</v>
      </c>
      <c r="AJ222" s="47">
        <f t="shared" si="3"/>
        <v>15389</v>
      </c>
      <c r="AK222" s="47">
        <f t="shared" si="3"/>
        <v>14311</v>
      </c>
      <c r="AL222" s="47">
        <f t="shared" si="3"/>
        <v>14691</v>
      </c>
      <c r="AM222" s="47">
        <f t="shared" si="3"/>
        <v>15087</v>
      </c>
      <c r="AN222" s="47">
        <f t="shared" si="3"/>
        <v>14919</v>
      </c>
      <c r="AO222" s="47">
        <f t="shared" si="3"/>
        <v>14965</v>
      </c>
      <c r="AP222" s="47">
        <f t="shared" si="3"/>
        <v>15148</v>
      </c>
      <c r="AQ222" s="47">
        <f t="shared" si="3"/>
        <v>15574</v>
      </c>
      <c r="AR222" s="47">
        <f t="shared" si="3"/>
        <v>15345</v>
      </c>
      <c r="AS222" s="47">
        <f t="shared" si="3"/>
        <v>15809</v>
      </c>
      <c r="AT222" s="47">
        <f t="shared" si="3"/>
        <v>15999</v>
      </c>
      <c r="AU222" s="47">
        <f t="shared" si="3"/>
        <v>17000</v>
      </c>
      <c r="AV222" s="47">
        <f t="shared" si="3"/>
        <v>16303</v>
      </c>
      <c r="AW222" s="47">
        <f t="shared" si="3"/>
        <v>16673</v>
      </c>
      <c r="AX222" s="47">
        <f t="shared" si="3"/>
        <v>16576</v>
      </c>
      <c r="AY222" s="47">
        <f t="shared" si="3"/>
        <v>15668</v>
      </c>
      <c r="AZ222" s="47">
        <f t="shared" si="3"/>
        <v>17066</v>
      </c>
      <c r="BA222" s="47">
        <f t="shared" si="3"/>
        <v>15665</v>
      </c>
    </row>
    <row r="223" spans="1:185">
      <c r="A223" s="1" t="s">
        <v>317</v>
      </c>
      <c r="B223" s="47">
        <f t="shared" si="3"/>
        <v>12378</v>
      </c>
      <c r="C223" s="47">
        <f t="shared" si="3"/>
        <v>11685</v>
      </c>
      <c r="D223" s="47">
        <f t="shared" si="3"/>
        <v>11588</v>
      </c>
      <c r="E223" s="47">
        <f t="shared" si="3"/>
        <v>12460</v>
      </c>
      <c r="F223" s="47">
        <f t="shared" si="3"/>
        <v>12556</v>
      </c>
      <c r="G223" s="47">
        <f t="shared" si="3"/>
        <v>11904</v>
      </c>
      <c r="H223" s="47">
        <f t="shared" si="3"/>
        <v>12514</v>
      </c>
      <c r="I223" s="47">
        <f t="shared" si="3"/>
        <v>12487</v>
      </c>
      <c r="J223" s="47">
        <f t="shared" si="3"/>
        <v>12324</v>
      </c>
      <c r="K223" s="47">
        <f t="shared" si="3"/>
        <v>12792</v>
      </c>
      <c r="L223" s="47">
        <f t="shared" si="3"/>
        <v>12986</v>
      </c>
      <c r="M223" s="47">
        <f t="shared" si="3"/>
        <v>11977</v>
      </c>
      <c r="N223" s="47">
        <f t="shared" si="3"/>
        <v>11296</v>
      </c>
      <c r="O223" s="47">
        <f t="shared" si="3"/>
        <v>11814</v>
      </c>
      <c r="P223" s="47">
        <f t="shared" si="3"/>
        <v>11019</v>
      </c>
      <c r="Q223" s="47">
        <f t="shared" si="3"/>
        <v>11507</v>
      </c>
      <c r="R223" s="47">
        <f t="shared" si="3"/>
        <v>11301</v>
      </c>
      <c r="S223" s="47">
        <f t="shared" si="3"/>
        <v>11459</v>
      </c>
      <c r="T223" s="47">
        <f t="shared" si="3"/>
        <v>11311</v>
      </c>
      <c r="U223" s="47">
        <f t="shared" si="3"/>
        <v>11082</v>
      </c>
      <c r="V223" s="47">
        <f t="shared" si="3"/>
        <v>11255</v>
      </c>
      <c r="W223" s="47">
        <f t="shared" si="3"/>
        <v>11154</v>
      </c>
      <c r="X223" s="47">
        <f t="shared" si="3"/>
        <v>10807</v>
      </c>
      <c r="Y223" s="47">
        <f t="shared" si="3"/>
        <v>11535</v>
      </c>
      <c r="Z223" s="47">
        <f t="shared" si="3"/>
        <v>11670</v>
      </c>
      <c r="AA223" s="47">
        <f t="shared" si="3"/>
        <v>12045</v>
      </c>
      <c r="AB223" s="47">
        <f t="shared" si="3"/>
        <v>12134</v>
      </c>
      <c r="AC223" s="47">
        <f t="shared" si="3"/>
        <v>11698</v>
      </c>
      <c r="AD223" s="47">
        <f t="shared" si="3"/>
        <v>11679</v>
      </c>
      <c r="AE223" s="47">
        <f t="shared" si="3"/>
        <v>11925</v>
      </c>
      <c r="AF223" s="47">
        <f t="shared" si="3"/>
        <v>12263</v>
      </c>
      <c r="AG223" s="47">
        <f t="shared" si="3"/>
        <v>12510</v>
      </c>
      <c r="AH223" s="47">
        <f t="shared" si="3"/>
        <v>12238</v>
      </c>
      <c r="AI223" s="47">
        <f t="shared" si="3"/>
        <v>12410</v>
      </c>
      <c r="AJ223" s="47">
        <f t="shared" si="3"/>
        <v>12525</v>
      </c>
      <c r="AK223" s="47">
        <f t="shared" si="3"/>
        <v>13561</v>
      </c>
      <c r="AL223" s="47">
        <f t="shared" si="3"/>
        <v>13998</v>
      </c>
      <c r="AM223" s="47">
        <f t="shared" si="3"/>
        <v>13805</v>
      </c>
      <c r="AN223" s="47">
        <f t="shared" si="3"/>
        <v>13804</v>
      </c>
      <c r="AO223" s="47">
        <f t="shared" si="3"/>
        <v>14053</v>
      </c>
      <c r="AP223" s="47">
        <f t="shared" si="3"/>
        <v>14021</v>
      </c>
      <c r="AQ223" s="47">
        <f t="shared" si="3"/>
        <v>14881</v>
      </c>
      <c r="AR223" s="47">
        <f t="shared" si="3"/>
        <v>14744</v>
      </c>
      <c r="AS223" s="47">
        <f t="shared" si="3"/>
        <v>14699</v>
      </c>
      <c r="AT223" s="47">
        <f t="shared" si="3"/>
        <v>15259</v>
      </c>
      <c r="AU223" s="47">
        <f t="shared" si="3"/>
        <v>15169</v>
      </c>
      <c r="AV223" s="47">
        <f t="shared" si="3"/>
        <v>15118</v>
      </c>
      <c r="AW223" s="47">
        <f t="shared" si="3"/>
        <v>15144</v>
      </c>
      <c r="AX223" s="47">
        <f t="shared" si="3"/>
        <v>15306</v>
      </c>
      <c r="AY223" s="47">
        <f t="shared" si="3"/>
        <v>14933</v>
      </c>
      <c r="AZ223" s="47">
        <f t="shared" si="3"/>
        <v>15313</v>
      </c>
      <c r="BA223" s="47">
        <f t="shared" si="3"/>
        <v>14640</v>
      </c>
    </row>
    <row r="225" spans="1:41">
      <c r="T225" s="47"/>
      <c r="U225" s="47"/>
    </row>
    <row r="226" spans="1:41">
      <c r="B226" s="46">
        <v>43831</v>
      </c>
      <c r="C226" s="46">
        <v>43862</v>
      </c>
      <c r="D226" s="46">
        <v>43891</v>
      </c>
      <c r="E226" s="46">
        <v>43922</v>
      </c>
      <c r="F226" s="46">
        <v>43952</v>
      </c>
      <c r="G226" s="46">
        <v>43983</v>
      </c>
      <c r="H226" s="46">
        <v>44013</v>
      </c>
      <c r="I226" s="46">
        <v>44044</v>
      </c>
      <c r="J226" s="46">
        <v>44075</v>
      </c>
      <c r="K226" s="46">
        <v>44105</v>
      </c>
      <c r="L226" s="46">
        <v>44136</v>
      </c>
      <c r="M226" s="46">
        <v>44166</v>
      </c>
      <c r="N226" s="46">
        <v>44197</v>
      </c>
      <c r="O226" s="46">
        <v>44228</v>
      </c>
      <c r="P226" s="46">
        <v>44256</v>
      </c>
      <c r="Q226" s="46">
        <v>44287</v>
      </c>
      <c r="R226" s="46">
        <v>44317</v>
      </c>
      <c r="S226" s="46">
        <v>44348</v>
      </c>
      <c r="T226" s="46">
        <v>44378</v>
      </c>
      <c r="U226" s="46">
        <v>44409</v>
      </c>
      <c r="V226" s="46">
        <v>44440</v>
      </c>
      <c r="W226" s="46">
        <v>44470</v>
      </c>
      <c r="X226" s="46">
        <v>44501</v>
      </c>
      <c r="Y226" s="46">
        <v>44531</v>
      </c>
      <c r="Z226" s="46">
        <v>44562</v>
      </c>
      <c r="AA226" s="46">
        <v>44593</v>
      </c>
      <c r="AB226" s="46">
        <v>44621</v>
      </c>
      <c r="AC226" s="46">
        <v>44652</v>
      </c>
      <c r="AD226" s="46">
        <v>44682</v>
      </c>
      <c r="AE226" s="46">
        <v>44713</v>
      </c>
      <c r="AF226" s="46">
        <v>44743</v>
      </c>
      <c r="AG226" s="46">
        <v>44774</v>
      </c>
      <c r="AH226" s="46">
        <v>44805</v>
      </c>
      <c r="AI226" s="46">
        <v>44835</v>
      </c>
      <c r="AJ226" s="46">
        <v>44866</v>
      </c>
      <c r="AK226" s="46">
        <v>44896</v>
      </c>
      <c r="AL226" s="46">
        <v>44927</v>
      </c>
      <c r="AM226" s="46">
        <v>44958</v>
      </c>
      <c r="AN226" s="46">
        <v>44986</v>
      </c>
      <c r="AO226" s="46">
        <v>45017</v>
      </c>
    </row>
    <row r="227" spans="1:41">
      <c r="A227" s="1" t="s">
        <v>318</v>
      </c>
      <c r="B227" s="48">
        <f t="shared" ref="B227:B232" si="4">N218/AVERAGE($B218:$M218)-1</f>
        <v>-1.9473302730128039E-2</v>
      </c>
      <c r="C227" s="48">
        <f t="shared" ref="C227:AO232" si="5">O218/AVERAGE($B218:$M218)-1</f>
        <v>-7.6588547958444053E-2</v>
      </c>
      <c r="D227" s="48">
        <f t="shared" si="5"/>
        <v>-9.6013529838125167E-2</v>
      </c>
      <c r="E227" s="48">
        <f t="shared" si="5"/>
        <v>-0.16704517999516788</v>
      </c>
      <c r="F227" s="48">
        <f t="shared" si="5"/>
        <v>-0.2183619231698477</v>
      </c>
      <c r="G227" s="48">
        <f t="shared" si="5"/>
        <v>-0.23575742933075616</v>
      </c>
      <c r="H227" s="48">
        <f t="shared" si="5"/>
        <v>-0.20328581783039379</v>
      </c>
      <c r="I227" s="48">
        <f t="shared" si="5"/>
        <v>-0.16211645324957713</v>
      </c>
      <c r="J227" s="48">
        <f t="shared" si="5"/>
        <v>-0.204445518241121</v>
      </c>
      <c r="K227" s="48">
        <f t="shared" si="5"/>
        <v>-4.3827011355399792E-2</v>
      </c>
      <c r="L227" s="48">
        <f t="shared" si="5"/>
        <v>1.8216960618506972E-2</v>
      </c>
      <c r="M227" s="48">
        <f t="shared" si="5"/>
        <v>8.6639284851413478E-2</v>
      </c>
      <c r="N227" s="48">
        <f t="shared" si="5"/>
        <v>8.5769509543367928E-2</v>
      </c>
      <c r="O227" s="48">
        <f t="shared" si="5"/>
        <v>0.13940565353950229</v>
      </c>
      <c r="P227" s="48">
        <f t="shared" si="5"/>
        <v>0.35829910606426685</v>
      </c>
      <c r="Q227" s="48">
        <f t="shared" si="5"/>
        <v>0.17448659096400099</v>
      </c>
      <c r="R227" s="48">
        <f t="shared" si="5"/>
        <v>0.22029475718772651</v>
      </c>
      <c r="S227" s="48">
        <f t="shared" si="5"/>
        <v>0.41773375211403718</v>
      </c>
      <c r="T227" s="48">
        <f t="shared" si="5"/>
        <v>0.42092292824353716</v>
      </c>
      <c r="U227" s="48">
        <f t="shared" si="5"/>
        <v>0.46702101956994446</v>
      </c>
      <c r="V227" s="48">
        <f t="shared" si="5"/>
        <v>0.60067649190625771</v>
      </c>
      <c r="W227" s="48">
        <f t="shared" si="5"/>
        <v>0.69577192558589029</v>
      </c>
      <c r="X227" s="48">
        <f t="shared" si="5"/>
        <v>0.64735443343802856</v>
      </c>
      <c r="Y227" s="48">
        <f t="shared" si="5"/>
        <v>0.75723604735443351</v>
      </c>
      <c r="Z227" s="48">
        <f t="shared" si="5"/>
        <v>0.83551582507852151</v>
      </c>
      <c r="AA227" s="48">
        <f t="shared" si="5"/>
        <v>0.81841024402029494</v>
      </c>
      <c r="AB227" s="48">
        <f t="shared" si="5"/>
        <v>0.95873399371828949</v>
      </c>
      <c r="AC227" s="48">
        <f t="shared" si="5"/>
        <v>1.0460014496255137</v>
      </c>
      <c r="AD227" s="48">
        <f t="shared" si="5"/>
        <v>1.1358782314568736</v>
      </c>
      <c r="AE227" s="48">
        <f t="shared" si="5"/>
        <v>1.1703793186760088</v>
      </c>
      <c r="AF227" s="48">
        <f t="shared" si="5"/>
        <v>1.1439961343319642</v>
      </c>
      <c r="AG227" s="48">
        <f t="shared" si="5"/>
        <v>1.343174679874366</v>
      </c>
      <c r="AH227" s="48">
        <f t="shared" si="5"/>
        <v>1.0515100265764676</v>
      </c>
      <c r="AI227" s="48">
        <f t="shared" si="5"/>
        <v>0.99903358299106082</v>
      </c>
      <c r="AJ227" s="48">
        <f t="shared" si="5"/>
        <v>0.74187001691229781</v>
      </c>
      <c r="AK227" s="48">
        <f t="shared" si="5"/>
        <v>0.73752114037207073</v>
      </c>
      <c r="AL227" s="48">
        <f t="shared" si="5"/>
        <v>0.68214544575984548</v>
      </c>
      <c r="AM227" s="48">
        <f t="shared" si="5"/>
        <v>0.70649915438511735</v>
      </c>
      <c r="AN227" s="48">
        <f t="shared" si="5"/>
        <v>0.57023435612466788</v>
      </c>
      <c r="AO227" s="48">
        <f t="shared" si="5"/>
        <v>0.55399855037448664</v>
      </c>
    </row>
    <row r="228" spans="1:41">
      <c r="A228" s="1" t="s">
        <v>319</v>
      </c>
      <c r="B228" s="48">
        <f t="shared" si="4"/>
        <v>-5.8445923966081836E-2</v>
      </c>
      <c r="C228" s="48">
        <f t="shared" si="5"/>
        <v>-5.8185682375138326E-2</v>
      </c>
      <c r="D228" s="48">
        <f t="shared" si="5"/>
        <v>-0.1724317407993754</v>
      </c>
      <c r="E228" s="48">
        <f t="shared" si="5"/>
        <v>-0.18856671943787817</v>
      </c>
      <c r="F228" s="48">
        <f t="shared" si="5"/>
        <v>-0.25414760035566353</v>
      </c>
      <c r="G228" s="48">
        <f t="shared" si="5"/>
        <v>-0.23462948103489412</v>
      </c>
      <c r="H228" s="48">
        <f t="shared" si="5"/>
        <v>-0.18622454511938591</v>
      </c>
      <c r="I228" s="48">
        <f t="shared" si="5"/>
        <v>-0.19507275921146805</v>
      </c>
      <c r="J228" s="48">
        <f t="shared" si="5"/>
        <v>-0.25831146581076103</v>
      </c>
      <c r="K228" s="48">
        <f t="shared" si="5"/>
        <v>-0.15057144716011372</v>
      </c>
      <c r="L228" s="48">
        <f t="shared" si="5"/>
        <v>-0.17399319034503702</v>
      </c>
      <c r="M228" s="48">
        <f t="shared" si="5"/>
        <v>-0.14848951443256497</v>
      </c>
      <c r="N228" s="48">
        <f t="shared" si="5"/>
        <v>-0.11387738283706716</v>
      </c>
      <c r="O228" s="48">
        <f t="shared" si="5"/>
        <v>-0.1143978660189543</v>
      </c>
      <c r="P228" s="48">
        <f t="shared" si="5"/>
        <v>-9.5205048686864968E-3</v>
      </c>
      <c r="Q228" s="48">
        <f t="shared" si="5"/>
        <v>-8.7072498969877121E-2</v>
      </c>
      <c r="R228" s="48">
        <f t="shared" si="5"/>
        <v>-5.2720608965322824E-2</v>
      </c>
      <c r="S228" s="48">
        <f t="shared" si="5"/>
        <v>-6.417123896684096E-2</v>
      </c>
      <c r="T228" s="48">
        <f t="shared" si="5"/>
        <v>-4.7255535555507433E-2</v>
      </c>
      <c r="U228" s="48">
        <f t="shared" si="5"/>
        <v>-6.2089306239292208E-2</v>
      </c>
      <c r="V228" s="48">
        <f t="shared" si="5"/>
        <v>-2.7737416234737911E-2</v>
      </c>
      <c r="W228" s="48">
        <f t="shared" si="5"/>
        <v>2.483138513586769E-2</v>
      </c>
      <c r="X228" s="48">
        <f t="shared" si="5"/>
        <v>3.6021773546442315E-2</v>
      </c>
      <c r="Y228" s="48">
        <f t="shared" si="5"/>
        <v>9.6137581054412058E-2</v>
      </c>
      <c r="Z228" s="48">
        <f t="shared" si="5"/>
        <v>0.15807507969898715</v>
      </c>
      <c r="AA228" s="48">
        <f t="shared" si="5"/>
        <v>0.18045585652013618</v>
      </c>
      <c r="AB228" s="48">
        <f t="shared" si="5"/>
        <v>0.24525601266509067</v>
      </c>
      <c r="AC228" s="48">
        <f t="shared" si="5"/>
        <v>0.26919823903190121</v>
      </c>
      <c r="AD228" s="48">
        <f t="shared" si="5"/>
        <v>0.34154540131422007</v>
      </c>
      <c r="AE228" s="48">
        <f t="shared" si="5"/>
        <v>0.34102491813233282</v>
      </c>
      <c r="AF228" s="48">
        <f t="shared" si="5"/>
        <v>0.36835028518141</v>
      </c>
      <c r="AG228" s="48">
        <f t="shared" si="5"/>
        <v>0.44694324564637489</v>
      </c>
      <c r="AH228" s="48">
        <f t="shared" si="5"/>
        <v>0.42039860337012858</v>
      </c>
      <c r="AI228" s="48">
        <f t="shared" si="5"/>
        <v>0.37355511700028177</v>
      </c>
      <c r="AJ228" s="48">
        <f t="shared" si="5"/>
        <v>0.36626835245386125</v>
      </c>
      <c r="AK228" s="48">
        <f t="shared" si="5"/>
        <v>0.379280432001041</v>
      </c>
      <c r="AL228" s="48">
        <f t="shared" si="5"/>
        <v>0.68402333499598789</v>
      </c>
      <c r="AM228" s="48">
        <f t="shared" si="5"/>
        <v>0.42716488473466185</v>
      </c>
      <c r="AN228" s="48">
        <f t="shared" si="5"/>
        <v>0.29027780789833213</v>
      </c>
      <c r="AO228" s="48">
        <f t="shared" si="5"/>
        <v>0.31161761835570689</v>
      </c>
    </row>
    <row r="229" spans="1:41">
      <c r="A229" s="1" t="s">
        <v>320</v>
      </c>
      <c r="B229" s="48">
        <f t="shared" si="4"/>
        <v>-5.3027892671542176E-4</v>
      </c>
      <c r="C229" s="48">
        <f t="shared" si="5"/>
        <v>-3.0756177749495794E-3</v>
      </c>
      <c r="D229" s="48">
        <f t="shared" si="5"/>
        <v>-0.35751405239155798</v>
      </c>
      <c r="E229" s="48">
        <f t="shared" si="5"/>
        <v>-0.86127903277123763</v>
      </c>
      <c r="F229" s="48">
        <f t="shared" si="5"/>
        <v>-0.77473751193127582</v>
      </c>
      <c r="G229" s="48">
        <f t="shared" si="5"/>
        <v>-0.70940714815993211</v>
      </c>
      <c r="H229" s="48">
        <f t="shared" si="5"/>
        <v>-0.64471311910064699</v>
      </c>
      <c r="I229" s="48">
        <f t="shared" si="5"/>
        <v>-0.6114116025029166</v>
      </c>
      <c r="J229" s="48">
        <f t="shared" si="5"/>
        <v>-0.59020044543429839</v>
      </c>
      <c r="K229" s="48">
        <f t="shared" si="5"/>
        <v>-0.51447661469933181</v>
      </c>
      <c r="L229" s="48">
        <f t="shared" si="5"/>
        <v>-0.47481175098101602</v>
      </c>
      <c r="M229" s="48">
        <f t="shared" si="5"/>
        <v>-0.43090465584897653</v>
      </c>
      <c r="N229" s="48">
        <f t="shared" si="5"/>
        <v>-0.42475342029907737</v>
      </c>
      <c r="O229" s="48">
        <f t="shared" si="5"/>
        <v>-0.38275532930321354</v>
      </c>
      <c r="P229" s="48">
        <f t="shared" si="5"/>
        <v>-0.46802418071905827</v>
      </c>
      <c r="Q229" s="48">
        <f t="shared" si="5"/>
        <v>-0.68968077208611733</v>
      </c>
      <c r="R229" s="48">
        <f t="shared" si="5"/>
        <v>-0.63028953229398665</v>
      </c>
      <c r="S229" s="48">
        <f t="shared" si="5"/>
        <v>-0.5484144660091208</v>
      </c>
      <c r="T229" s="48">
        <f t="shared" si="5"/>
        <v>-0.4661151765828826</v>
      </c>
      <c r="U229" s="48">
        <f t="shared" si="5"/>
        <v>-0.37066496977410113</v>
      </c>
      <c r="V229" s="48">
        <f t="shared" si="5"/>
        <v>-0.28348711422208084</v>
      </c>
      <c r="W229" s="48">
        <f t="shared" si="5"/>
        <v>-0.20564216778025246</v>
      </c>
      <c r="X229" s="48">
        <f t="shared" si="5"/>
        <v>-9.640470887686925E-2</v>
      </c>
      <c r="Y229" s="48">
        <f t="shared" si="5"/>
        <v>-0.12376710149538661</v>
      </c>
      <c r="Z229" s="48">
        <f t="shared" si="5"/>
        <v>-0.13267578746420616</v>
      </c>
      <c r="AA229" s="48">
        <f t="shared" si="5"/>
        <v>-5.0376498037967954E-2</v>
      </c>
      <c r="AB229" s="48">
        <f t="shared" si="5"/>
        <v>1.3469084738572557E-2</v>
      </c>
      <c r="AC229" s="48">
        <f t="shared" si="5"/>
        <v>2.6513946335773309E-3</v>
      </c>
      <c r="AD229" s="48">
        <f t="shared" si="5"/>
        <v>0.12207020892989706</v>
      </c>
      <c r="AE229" s="48">
        <f t="shared" si="5"/>
        <v>0.16618941563262268</v>
      </c>
      <c r="AF229" s="48">
        <f t="shared" si="5"/>
        <v>-4.7619047619047672E-2</v>
      </c>
      <c r="AG229" s="48">
        <f t="shared" si="5"/>
        <v>3.8074026938169414E-2</v>
      </c>
      <c r="AH229" s="48">
        <f t="shared" si="5"/>
        <v>-2.2801993848764468E-2</v>
      </c>
      <c r="AI229" s="48">
        <f t="shared" si="5"/>
        <v>-4.1255700498462167E-2</v>
      </c>
      <c r="AJ229" s="48">
        <f t="shared" si="5"/>
        <v>-2.7468448403860424E-2</v>
      </c>
      <c r="AK229" s="48">
        <f t="shared" si="5"/>
        <v>2.8635062042634551E-3</v>
      </c>
      <c r="AL229" s="48">
        <f t="shared" si="5"/>
        <v>4.1892035210520762E-2</v>
      </c>
      <c r="AM229" s="48">
        <f t="shared" si="5"/>
        <v>4.6558489765616606E-2</v>
      </c>
      <c r="AN229" s="48">
        <f t="shared" si="5"/>
        <v>2.1529324424647278E-2</v>
      </c>
      <c r="AO229" s="48">
        <f t="shared" si="5"/>
        <v>0.15431116767419661</v>
      </c>
    </row>
    <row r="230" spans="1:41">
      <c r="A230" s="1" t="s">
        <v>321</v>
      </c>
      <c r="B230" s="48">
        <f t="shared" si="4"/>
        <v>-3.5881019074296416E-2</v>
      </c>
      <c r="C230" s="48">
        <f t="shared" si="5"/>
        <v>5.748966253167942E-2</v>
      </c>
      <c r="D230" s="48">
        <f t="shared" si="5"/>
        <v>-0.29411764705882348</v>
      </c>
      <c r="E230" s="48">
        <f t="shared" si="5"/>
        <v>-0.7361611311191143</v>
      </c>
      <c r="F230" s="48">
        <f t="shared" si="5"/>
        <v>-0.67933840202747764</v>
      </c>
      <c r="G230" s="48">
        <f t="shared" si="5"/>
        <v>-0.49926637321595302</v>
      </c>
      <c r="H230" s="48">
        <f t="shared" si="5"/>
        <v>-0.50380152060824335</v>
      </c>
      <c r="I230" s="48">
        <f t="shared" si="5"/>
        <v>-0.50913698812858477</v>
      </c>
      <c r="J230" s="48">
        <f t="shared" si="5"/>
        <v>-0.43097238895558221</v>
      </c>
      <c r="K230" s="48">
        <f t="shared" si="5"/>
        <v>-0.4496465252767774</v>
      </c>
      <c r="L230" s="48">
        <f t="shared" si="5"/>
        <v>-0.54648526077097503</v>
      </c>
      <c r="M230" s="48">
        <f t="shared" si="5"/>
        <v>-0.46858743497398958</v>
      </c>
      <c r="N230" s="48">
        <f t="shared" si="5"/>
        <v>-0.53421368547418968</v>
      </c>
      <c r="O230" s="48">
        <f t="shared" si="5"/>
        <v>-0.55502200880352137</v>
      </c>
      <c r="P230" s="48">
        <f t="shared" si="5"/>
        <v>-0.52621048419367744</v>
      </c>
      <c r="Q230" s="48">
        <f t="shared" si="5"/>
        <v>-0.53341336534613848</v>
      </c>
      <c r="R230" s="48">
        <f t="shared" si="5"/>
        <v>-0.3629451780712285</v>
      </c>
      <c r="S230" s="48">
        <f t="shared" si="5"/>
        <v>-0.28558089902627715</v>
      </c>
      <c r="T230" s="48">
        <f t="shared" si="5"/>
        <v>-0.30692276910764305</v>
      </c>
      <c r="U230" s="48">
        <f t="shared" si="5"/>
        <v>-0.2514339068960918</v>
      </c>
      <c r="V230" s="48">
        <f t="shared" si="5"/>
        <v>-0.22448979591836737</v>
      </c>
      <c r="W230" s="48">
        <f t="shared" si="5"/>
        <v>-0.18687474989996</v>
      </c>
      <c r="X230" s="48">
        <f t="shared" si="5"/>
        <v>-8.7101507269574552E-2</v>
      </c>
      <c r="Y230" s="48">
        <f t="shared" si="5"/>
        <v>-0.1655328798185941</v>
      </c>
      <c r="Z230" s="48">
        <f t="shared" si="5"/>
        <v>-0.36828064559156992</v>
      </c>
      <c r="AA230" s="48">
        <f t="shared" si="5"/>
        <v>-0.22155528878217956</v>
      </c>
      <c r="AB230" s="48">
        <f t="shared" si="5"/>
        <v>-0.18420701613978929</v>
      </c>
      <c r="AC230" s="48">
        <f t="shared" si="5"/>
        <v>-0.33946912098172599</v>
      </c>
      <c r="AD230" s="48">
        <f t="shared" si="5"/>
        <v>-0.17140189409096973</v>
      </c>
      <c r="AE230" s="48">
        <f t="shared" si="5"/>
        <v>-0.19354408430038683</v>
      </c>
      <c r="AF230" s="48">
        <f t="shared" si="5"/>
        <v>-4.281712685074035E-2</v>
      </c>
      <c r="AG230" s="48">
        <f t="shared" si="5"/>
        <v>-4.001600640256564E-4</v>
      </c>
      <c r="AH230" s="48">
        <f t="shared" si="5"/>
        <v>-6.4959317060157451E-2</v>
      </c>
      <c r="AI230" s="48">
        <f t="shared" si="5"/>
        <v>-6.9227691076430564E-2</v>
      </c>
      <c r="AJ230" s="48">
        <f t="shared" si="5"/>
        <v>-5.8823529411764719E-2</v>
      </c>
      <c r="AK230" s="48">
        <f t="shared" si="5"/>
        <v>-7.1095104708550072E-2</v>
      </c>
      <c r="AL230" s="48">
        <f t="shared" si="5"/>
        <v>7.069494464452486E-3</v>
      </c>
      <c r="AM230" s="48">
        <f t="shared" si="5"/>
        <v>6.6026410564225646E-2</v>
      </c>
      <c r="AN230" s="48">
        <f t="shared" si="5"/>
        <v>-1.8540749633186637E-2</v>
      </c>
      <c r="AO230" s="48">
        <f t="shared" si="5"/>
        <v>-0.31519274376417239</v>
      </c>
    </row>
    <row r="231" spans="1:41">
      <c r="A231" s="1" t="s">
        <v>322</v>
      </c>
      <c r="B231" s="48">
        <f t="shared" si="4"/>
        <v>-9.8767959726855592E-2</v>
      </c>
      <c r="C231" s="48">
        <f t="shared" si="5"/>
        <v>-0.1130032637626005</v>
      </c>
      <c r="D231" s="48">
        <f t="shared" si="5"/>
        <v>-0.12478171329471421</v>
      </c>
      <c r="E231" s="48">
        <f t="shared" si="5"/>
        <v>-0.11322004504233263</v>
      </c>
      <c r="F231" s="48">
        <f t="shared" si="5"/>
        <v>-0.12232485879108312</v>
      </c>
      <c r="G231" s="48">
        <f t="shared" si="5"/>
        <v>-0.10346488745438565</v>
      </c>
      <c r="H231" s="48">
        <f t="shared" si="5"/>
        <v>-9.7539532475040103E-2</v>
      </c>
      <c r="I231" s="48">
        <f t="shared" si="5"/>
        <v>-8.1425457348283214E-2</v>
      </c>
      <c r="J231" s="48">
        <f t="shared" si="5"/>
        <v>-5.1437380318668513E-2</v>
      </c>
      <c r="K231" s="48">
        <f t="shared" si="5"/>
        <v>-0.11105223224501104</v>
      </c>
      <c r="L231" s="48">
        <f t="shared" si="5"/>
        <v>-0.13540399600158981</v>
      </c>
      <c r="M231" s="48">
        <f t="shared" si="5"/>
        <v>-3.7491117989233214E-2</v>
      </c>
      <c r="N231" s="48">
        <f t="shared" si="5"/>
        <v>-7.8462779858610499E-2</v>
      </c>
      <c r="O231" s="48">
        <f t="shared" si="5"/>
        <v>-6.9502486963014753E-2</v>
      </c>
      <c r="P231" s="48">
        <f t="shared" si="5"/>
        <v>-6.4155215396288212E-2</v>
      </c>
      <c r="Q231" s="48">
        <f t="shared" si="5"/>
        <v>-4.551202533932297E-2</v>
      </c>
      <c r="R231" s="48">
        <f t="shared" si="5"/>
        <v>-7.4054893837389946E-2</v>
      </c>
      <c r="S231" s="48">
        <f t="shared" si="5"/>
        <v>3.917719460937219E-2</v>
      </c>
      <c r="T231" s="48">
        <f t="shared" si="5"/>
        <v>-2.5279105897655141E-2</v>
      </c>
      <c r="U231" s="48">
        <f t="shared" si="5"/>
        <v>-2.773596040128623E-2</v>
      </c>
      <c r="V231" s="48">
        <f t="shared" si="5"/>
        <v>3.3396360483181287E-2</v>
      </c>
      <c r="W231" s="48">
        <f t="shared" si="5"/>
        <v>-1.6174292148904645E-2</v>
      </c>
      <c r="X231" s="48">
        <f t="shared" si="5"/>
        <v>0.11201570459937615</v>
      </c>
      <c r="Y231" s="48">
        <f t="shared" si="5"/>
        <v>3.4118964748955261E-2</v>
      </c>
      <c r="Z231" s="48">
        <f t="shared" si="5"/>
        <v>6.1577926848361386E-2</v>
      </c>
      <c r="AA231" s="48">
        <f t="shared" si="5"/>
        <v>9.0193055773005959E-2</v>
      </c>
      <c r="AB231" s="48">
        <f t="shared" si="5"/>
        <v>7.805330410800515E-2</v>
      </c>
      <c r="AC231" s="48">
        <f t="shared" si="5"/>
        <v>8.1377283730564853E-2</v>
      </c>
      <c r="AD231" s="48">
        <f t="shared" si="5"/>
        <v>9.4600941794226401E-2</v>
      </c>
      <c r="AE231" s="48">
        <f t="shared" si="5"/>
        <v>0.12538388351619223</v>
      </c>
      <c r="AF231" s="48">
        <f t="shared" si="5"/>
        <v>0.1088362458299712</v>
      </c>
      <c r="AG231" s="48">
        <f t="shared" si="5"/>
        <v>0.14236508376187773</v>
      </c>
      <c r="AH231" s="48">
        <f t="shared" si="5"/>
        <v>0.15609456481158079</v>
      </c>
      <c r="AI231" s="48">
        <f t="shared" si="5"/>
        <v>0.22842725181554324</v>
      </c>
      <c r="AJ231" s="48">
        <f t="shared" si="5"/>
        <v>0.17806173449110596</v>
      </c>
      <c r="AK231" s="48">
        <f t="shared" si="5"/>
        <v>0.20479809232473833</v>
      </c>
      <c r="AL231" s="48">
        <f t="shared" si="5"/>
        <v>0.19778883094673194</v>
      </c>
      <c r="AM231" s="48">
        <f t="shared" si="5"/>
        <v>0.13217636361446639</v>
      </c>
      <c r="AN231" s="48">
        <f t="shared" si="5"/>
        <v>0.23319643996965067</v>
      </c>
      <c r="AO231" s="48">
        <f t="shared" si="5"/>
        <v>0.13195958233473437</v>
      </c>
    </row>
    <row r="232" spans="1:41">
      <c r="A232" s="1" t="s">
        <v>323</v>
      </c>
      <c r="B232" s="48">
        <f t="shared" si="4"/>
        <v>-8.1943230997419625E-2</v>
      </c>
      <c r="C232" s="48">
        <f t="shared" si="5"/>
        <v>-3.9843956356543475E-2</v>
      </c>
      <c r="D232" s="48">
        <f t="shared" si="5"/>
        <v>-0.10445577747526258</v>
      </c>
      <c r="E232" s="48">
        <f t="shared" si="5"/>
        <v>-6.4794684763394783E-2</v>
      </c>
      <c r="F232" s="48">
        <f t="shared" si="5"/>
        <v>-8.1536867342584918E-2</v>
      </c>
      <c r="G232" s="48">
        <f t="shared" si="5"/>
        <v>-6.8695775849808016E-2</v>
      </c>
      <c r="H232" s="48">
        <f t="shared" si="5"/>
        <v>-8.0724140032915503E-2</v>
      </c>
      <c r="I232" s="48">
        <f t="shared" si="5"/>
        <v>-9.9335595424345224E-2</v>
      </c>
      <c r="J232" s="48">
        <f t="shared" si="5"/>
        <v>-8.5275412967064201E-2</v>
      </c>
      <c r="K232" s="48">
        <f t="shared" si="5"/>
        <v>-9.3483958794725375E-2</v>
      </c>
      <c r="L232" s="48">
        <f t="shared" si="5"/>
        <v>-0.12168559644025434</v>
      </c>
      <c r="M232" s="48">
        <f t="shared" si="5"/>
        <v>-6.2519048296320379E-2</v>
      </c>
      <c r="N232" s="48">
        <f t="shared" si="5"/>
        <v>-5.1547229615783174E-2</v>
      </c>
      <c r="O232" s="48">
        <f t="shared" si="5"/>
        <v>-2.1069955503179805E-2</v>
      </c>
      <c r="P232" s="48">
        <f t="shared" si="5"/>
        <v>-1.3836682447121884E-2</v>
      </c>
      <c r="Q232" s="48">
        <f t="shared" si="5"/>
        <v>-4.927159314870877E-2</v>
      </c>
      <c r="R232" s="48">
        <f t="shared" si="5"/>
        <v>-5.0815775037080679E-2</v>
      </c>
      <c r="S232" s="48">
        <f t="shared" si="5"/>
        <v>-3.0822683219212887E-2</v>
      </c>
      <c r="T232" s="48">
        <f t="shared" si="5"/>
        <v>-3.3525001523864173E-3</v>
      </c>
      <c r="U232" s="48">
        <f t="shared" si="5"/>
        <v>1.6721864396448405E-2</v>
      </c>
      <c r="V232" s="48">
        <f t="shared" si="5"/>
        <v>-5.3843184265599531E-3</v>
      </c>
      <c r="W232" s="48">
        <f t="shared" si="5"/>
        <v>8.5945912997540397E-3</v>
      </c>
      <c r="X232" s="48">
        <f t="shared" si="5"/>
        <v>1.7940955360952415E-2</v>
      </c>
      <c r="Y232" s="48">
        <f t="shared" si="5"/>
        <v>0.10213950464270471</v>
      </c>
      <c r="Z232" s="48">
        <f t="shared" si="5"/>
        <v>0.13765568807525863</v>
      </c>
      <c r="AA232" s="48">
        <f t="shared" si="5"/>
        <v>0.12197005099863878</v>
      </c>
      <c r="AB232" s="48">
        <f t="shared" si="5"/>
        <v>0.12188877826767164</v>
      </c>
      <c r="AC232" s="48">
        <f t="shared" si="5"/>
        <v>0.1421256882784403</v>
      </c>
      <c r="AD232" s="48">
        <f t="shared" si="5"/>
        <v>0.13952496088749822</v>
      </c>
      <c r="AE232" s="48">
        <f t="shared" si="5"/>
        <v>0.20941950951906851</v>
      </c>
      <c r="AF232" s="48">
        <f t="shared" si="5"/>
        <v>0.19828514537659747</v>
      </c>
      <c r="AG232" s="48">
        <f t="shared" si="5"/>
        <v>0.19462787248308522</v>
      </c>
      <c r="AH232" s="48">
        <f t="shared" si="5"/>
        <v>0.24014060182457286</v>
      </c>
      <c r="AI232" s="48">
        <f t="shared" si="5"/>
        <v>0.23282605603754791</v>
      </c>
      <c r="AJ232" s="48">
        <f t="shared" si="5"/>
        <v>0.22868114675823392</v>
      </c>
      <c r="AK232" s="48">
        <f t="shared" si="5"/>
        <v>0.23079423776337449</v>
      </c>
      <c r="AL232" s="48">
        <f t="shared" si="5"/>
        <v>0.24396042018001918</v>
      </c>
      <c r="AM232" s="48">
        <f t="shared" si="5"/>
        <v>0.21364569152934965</v>
      </c>
      <c r="AN232" s="48">
        <f t="shared" si="5"/>
        <v>0.24452932929678761</v>
      </c>
      <c r="AO232" s="48">
        <f t="shared" si="5"/>
        <v>0.18983278135603543</v>
      </c>
    </row>
    <row r="233" spans="1:41"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  <c r="X233" s="47"/>
      <c r="Y233" s="47"/>
      <c r="Z233" s="47"/>
      <c r="AA233" s="47"/>
      <c r="AB233" s="47"/>
      <c r="AC233" s="47"/>
      <c r="AD233" s="47"/>
      <c r="AE233" s="47"/>
      <c r="AF233" s="47"/>
      <c r="AG233" s="47"/>
      <c r="AH233" s="47"/>
      <c r="AI233" s="47"/>
      <c r="AJ233" s="47"/>
      <c r="AK233" s="47"/>
      <c r="AL233" s="47"/>
      <c r="AM233" s="47"/>
      <c r="AN233" s="47"/>
      <c r="AO233" s="47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93"/>
  <sheetViews>
    <sheetView topLeftCell="F13" workbookViewId="0">
      <selection activeCell="S18" sqref="S18"/>
    </sheetView>
  </sheetViews>
  <sheetFormatPr baseColWidth="10" defaultRowHeight="15"/>
  <sheetData>
    <row r="1" spans="1:50">
      <c r="A1" t="s">
        <v>201</v>
      </c>
      <c r="B1" t="s">
        <v>202</v>
      </c>
      <c r="C1" t="s">
        <v>324</v>
      </c>
      <c r="D1" t="s">
        <v>325</v>
      </c>
    </row>
    <row r="2" spans="1:50">
      <c r="A2" t="s">
        <v>205</v>
      </c>
      <c r="B2" t="s">
        <v>206</v>
      </c>
      <c r="C2" t="s">
        <v>304</v>
      </c>
      <c r="D2" t="s">
        <v>326</v>
      </c>
    </row>
    <row r="3" spans="1:50">
      <c r="A3" t="s">
        <v>209</v>
      </c>
      <c r="B3" t="s">
        <v>210</v>
      </c>
      <c r="C3" t="s">
        <v>210</v>
      </c>
      <c r="D3" t="s">
        <v>210</v>
      </c>
    </row>
    <row r="4" spans="1:50">
      <c r="A4" t="s">
        <v>211</v>
      </c>
      <c r="B4" t="s">
        <v>212</v>
      </c>
      <c r="C4" t="s">
        <v>212</v>
      </c>
      <c r="D4" t="s">
        <v>212</v>
      </c>
    </row>
    <row r="6" spans="1:50">
      <c r="A6" s="1" t="s">
        <v>634</v>
      </c>
      <c r="B6" s="1" t="s">
        <v>633</v>
      </c>
    </row>
    <row r="9" spans="1:50">
      <c r="B9" t="s">
        <v>327</v>
      </c>
      <c r="C9" t="s">
        <v>328</v>
      </c>
      <c r="D9" t="s">
        <v>329</v>
      </c>
      <c r="E9" t="s">
        <v>330</v>
      </c>
      <c r="H9" t="s">
        <v>327</v>
      </c>
      <c r="I9" t="s">
        <v>328</v>
      </c>
      <c r="J9" t="s">
        <v>329</v>
      </c>
      <c r="N9" t="s">
        <v>331</v>
      </c>
      <c r="O9" t="s">
        <v>332</v>
      </c>
      <c r="P9" t="s">
        <v>333</v>
      </c>
      <c r="Q9" t="s">
        <v>334</v>
      </c>
      <c r="U9" t="s">
        <v>216</v>
      </c>
      <c r="V9" t="s">
        <v>217</v>
      </c>
      <c r="W9" t="s">
        <v>218</v>
      </c>
      <c r="X9" t="s">
        <v>219</v>
      </c>
      <c r="Y9" t="s">
        <v>220</v>
      </c>
      <c r="Z9" t="s">
        <v>221</v>
      </c>
      <c r="AA9" t="s">
        <v>222</v>
      </c>
      <c r="AB9" t="s">
        <v>223</v>
      </c>
      <c r="AC9" t="s">
        <v>224</v>
      </c>
      <c r="AD9" t="s">
        <v>225</v>
      </c>
      <c r="AE9" t="s">
        <v>226</v>
      </c>
      <c r="AF9" t="s">
        <v>227</v>
      </c>
      <c r="AG9" t="s">
        <v>228</v>
      </c>
      <c r="AH9" t="s">
        <v>229</v>
      </c>
      <c r="AI9" t="s">
        <v>230</v>
      </c>
      <c r="AJ9" t="s">
        <v>231</v>
      </c>
      <c r="AK9" t="s">
        <v>232</v>
      </c>
      <c r="AL9" t="s">
        <v>233</v>
      </c>
      <c r="AM9" t="s">
        <v>234</v>
      </c>
      <c r="AN9" t="s">
        <v>235</v>
      </c>
      <c r="AO9" t="s">
        <v>236</v>
      </c>
      <c r="AP9" t="s">
        <v>237</v>
      </c>
      <c r="AQ9" t="s">
        <v>238</v>
      </c>
      <c r="AR9" t="s">
        <v>239</v>
      </c>
      <c r="AS9" t="s">
        <v>240</v>
      </c>
      <c r="AT9" t="s">
        <v>241</v>
      </c>
      <c r="AU9" t="s">
        <v>242</v>
      </c>
      <c r="AV9" t="s">
        <v>243</v>
      </c>
      <c r="AW9" t="s">
        <v>244</v>
      </c>
      <c r="AX9" t="s">
        <v>245</v>
      </c>
    </row>
    <row r="10" spans="1:50">
      <c r="A10" s="12">
        <v>39448</v>
      </c>
      <c r="B10">
        <v>1853</v>
      </c>
      <c r="C10">
        <v>-195</v>
      </c>
      <c r="D10">
        <v>1665</v>
      </c>
      <c r="E10">
        <f>B10-(C10+D10)</f>
        <v>383</v>
      </c>
      <c r="G10" t="s">
        <v>216</v>
      </c>
      <c r="H10">
        <f>SUM(B10:B15)</f>
        <v>11755</v>
      </c>
      <c r="I10">
        <f>SUM(C10:C15)</f>
        <v>-1010</v>
      </c>
      <c r="J10">
        <f>SUM(D10:D15)</f>
        <v>8977</v>
      </c>
      <c r="K10">
        <f>SUM(E10:E15)</f>
        <v>3788</v>
      </c>
      <c r="M10" t="s">
        <v>216</v>
      </c>
      <c r="N10">
        <v>11755</v>
      </c>
      <c r="O10">
        <v>-1010</v>
      </c>
      <c r="P10">
        <v>8977</v>
      </c>
      <c r="Q10">
        <f>N10-(O10+P10)</f>
        <v>3788</v>
      </c>
      <c r="T10" t="s">
        <v>335</v>
      </c>
      <c r="U10">
        <v>11755</v>
      </c>
      <c r="V10">
        <v>12112</v>
      </c>
      <c r="W10">
        <v>8659</v>
      </c>
      <c r="X10">
        <v>9556</v>
      </c>
      <c r="Y10">
        <v>11098</v>
      </c>
      <c r="Z10">
        <v>9226</v>
      </c>
      <c r="AA10">
        <v>11517</v>
      </c>
      <c r="AB10">
        <v>15810</v>
      </c>
      <c r="AC10">
        <v>16143</v>
      </c>
      <c r="AD10">
        <v>14471</v>
      </c>
      <c r="AE10">
        <v>14992</v>
      </c>
      <c r="AF10">
        <v>15472</v>
      </c>
      <c r="AG10">
        <v>12019</v>
      </c>
      <c r="AH10">
        <v>13557</v>
      </c>
      <c r="AI10">
        <v>11097</v>
      </c>
      <c r="AJ10">
        <v>8719</v>
      </c>
      <c r="AK10">
        <v>11873</v>
      </c>
      <c r="AL10">
        <v>8803</v>
      </c>
      <c r="AM10">
        <v>11766</v>
      </c>
      <c r="AN10">
        <v>12845</v>
      </c>
      <c r="AO10">
        <v>11286</v>
      </c>
      <c r="AP10">
        <v>13223</v>
      </c>
      <c r="AQ10">
        <v>11844</v>
      </c>
      <c r="AR10">
        <v>13442</v>
      </c>
      <c r="AS10">
        <v>5071</v>
      </c>
      <c r="AT10">
        <v>10230</v>
      </c>
      <c r="AU10">
        <v>13446</v>
      </c>
      <c r="AV10">
        <v>22084</v>
      </c>
      <c r="AW10">
        <v>30045</v>
      </c>
      <c r="AX10">
        <v>22826</v>
      </c>
    </row>
    <row r="11" spans="1:50">
      <c r="A11" s="12">
        <v>39479</v>
      </c>
      <c r="B11">
        <v>1604</v>
      </c>
      <c r="C11">
        <v>-249</v>
      </c>
      <c r="D11">
        <v>1434</v>
      </c>
      <c r="E11">
        <f t="shared" ref="E11:E74" si="0">B11-(C11+D11)</f>
        <v>419</v>
      </c>
      <c r="G11" t="s">
        <v>217</v>
      </c>
      <c r="H11">
        <f>SUM(B16:B21)</f>
        <v>12112</v>
      </c>
      <c r="I11">
        <f>SUM(C16:C21)</f>
        <v>-1020</v>
      </c>
      <c r="J11">
        <f>SUM(D16:D21)</f>
        <v>9096</v>
      </c>
      <c r="K11">
        <f>SUM(E16:E21)</f>
        <v>4036</v>
      </c>
      <c r="M11" t="s">
        <v>217</v>
      </c>
      <c r="N11">
        <v>12112</v>
      </c>
      <c r="O11">
        <v>-1020</v>
      </c>
      <c r="P11">
        <v>9096</v>
      </c>
      <c r="Q11">
        <f>N11-(O11+P11)</f>
        <v>4036</v>
      </c>
      <c r="T11" t="s">
        <v>332</v>
      </c>
      <c r="U11">
        <v>-1010</v>
      </c>
      <c r="V11">
        <v>-1020</v>
      </c>
      <c r="W11">
        <v>-848</v>
      </c>
      <c r="X11">
        <v>-210</v>
      </c>
      <c r="Y11">
        <v>-481</v>
      </c>
      <c r="Z11">
        <v>-353</v>
      </c>
      <c r="AA11">
        <v>-2049</v>
      </c>
      <c r="AB11">
        <v>-735</v>
      </c>
      <c r="AC11">
        <v>-891</v>
      </c>
      <c r="AD11">
        <v>-1291</v>
      </c>
      <c r="AE11">
        <v>-1604</v>
      </c>
      <c r="AF11">
        <v>-1891</v>
      </c>
      <c r="AG11">
        <v>-1480</v>
      </c>
      <c r="AH11">
        <v>-1472</v>
      </c>
      <c r="AI11">
        <v>-961</v>
      </c>
      <c r="AJ11">
        <v>-1909</v>
      </c>
      <c r="AK11">
        <v>-2500</v>
      </c>
      <c r="AL11">
        <v>-2357</v>
      </c>
      <c r="AM11">
        <v>-1073</v>
      </c>
      <c r="AN11">
        <v>-1876</v>
      </c>
      <c r="AO11">
        <v>-3167</v>
      </c>
      <c r="AP11">
        <v>-2888</v>
      </c>
      <c r="AQ11">
        <v>-2837</v>
      </c>
      <c r="AR11">
        <v>-1884</v>
      </c>
      <c r="AS11">
        <v>-1452</v>
      </c>
      <c r="AT11">
        <v>160</v>
      </c>
      <c r="AU11">
        <v>4152</v>
      </c>
      <c r="AV11">
        <v>9942</v>
      </c>
      <c r="AW11">
        <v>12313</v>
      </c>
      <c r="AX11">
        <v>9345</v>
      </c>
    </row>
    <row r="12" spans="1:50">
      <c r="A12" s="12">
        <v>39508</v>
      </c>
      <c r="B12">
        <v>2539</v>
      </c>
      <c r="C12">
        <v>-177</v>
      </c>
      <c r="D12">
        <v>1383</v>
      </c>
      <c r="E12">
        <f t="shared" si="0"/>
        <v>1333</v>
      </c>
      <c r="G12" t="s">
        <v>218</v>
      </c>
      <c r="H12">
        <f>SUM(B22:B27)</f>
        <v>8659</v>
      </c>
      <c r="I12">
        <f>SUM(C22:C27)</f>
        <v>-848</v>
      </c>
      <c r="J12">
        <f>SUM(D22:D27)</f>
        <v>8423</v>
      </c>
      <c r="K12">
        <f>SUM(E22:E27)</f>
        <v>1084</v>
      </c>
      <c r="M12" t="s">
        <v>218</v>
      </c>
      <c r="N12">
        <v>8659</v>
      </c>
      <c r="O12">
        <v>-848</v>
      </c>
      <c r="P12">
        <v>8423</v>
      </c>
      <c r="Q12">
        <f t="shared" ref="Q12:Q39" si="1">N12-(O12+P12)</f>
        <v>1084</v>
      </c>
      <c r="T12" t="s">
        <v>333</v>
      </c>
      <c r="U12">
        <v>8977</v>
      </c>
      <c r="V12">
        <v>9096</v>
      </c>
      <c r="W12">
        <v>8423</v>
      </c>
      <c r="X12">
        <v>8389</v>
      </c>
      <c r="Y12">
        <v>7751</v>
      </c>
      <c r="Z12">
        <v>6015</v>
      </c>
      <c r="AA12">
        <v>5800</v>
      </c>
      <c r="AB12">
        <v>8763</v>
      </c>
      <c r="AC12">
        <v>9963</v>
      </c>
      <c r="AD12">
        <v>10760</v>
      </c>
      <c r="AE12">
        <v>10594</v>
      </c>
      <c r="AF12">
        <v>10847</v>
      </c>
      <c r="AG12">
        <v>8914</v>
      </c>
      <c r="AH12">
        <v>8434</v>
      </c>
      <c r="AI12">
        <v>8698</v>
      </c>
      <c r="AJ12">
        <v>8027</v>
      </c>
      <c r="AK12">
        <v>7768</v>
      </c>
      <c r="AL12">
        <v>5674</v>
      </c>
      <c r="AM12">
        <v>5977</v>
      </c>
      <c r="AN12">
        <v>6948</v>
      </c>
      <c r="AO12">
        <v>6293</v>
      </c>
      <c r="AP12">
        <v>7159</v>
      </c>
      <c r="AQ12">
        <v>4556</v>
      </c>
      <c r="AR12">
        <v>7036</v>
      </c>
      <c r="AS12">
        <v>1235</v>
      </c>
      <c r="AT12">
        <v>1299</v>
      </c>
      <c r="AU12">
        <v>1460</v>
      </c>
      <c r="AV12">
        <v>3089</v>
      </c>
      <c r="AW12">
        <v>11910</v>
      </c>
      <c r="AX12">
        <v>6485</v>
      </c>
    </row>
    <row r="13" spans="1:50">
      <c r="A13" s="12">
        <v>39539</v>
      </c>
      <c r="B13">
        <v>1468</v>
      </c>
      <c r="C13">
        <v>-219</v>
      </c>
      <c r="D13">
        <v>1426</v>
      </c>
      <c r="E13">
        <f t="shared" si="0"/>
        <v>261</v>
      </c>
      <c r="G13" t="s">
        <v>219</v>
      </c>
      <c r="H13">
        <f>SUM(B28:B33)</f>
        <v>9556</v>
      </c>
      <c r="I13">
        <f>SUM(C28:C33)</f>
        <v>-210</v>
      </c>
      <c r="J13">
        <f>SUM(D28:D33)</f>
        <v>8389</v>
      </c>
      <c r="K13">
        <f>SUM(E28:E33)</f>
        <v>1377</v>
      </c>
      <c r="M13" t="s">
        <v>219</v>
      </c>
      <c r="N13">
        <v>9556</v>
      </c>
      <c r="O13">
        <v>-210</v>
      </c>
      <c r="P13">
        <v>8389</v>
      </c>
      <c r="Q13">
        <f t="shared" si="1"/>
        <v>1377</v>
      </c>
      <c r="T13" t="s">
        <v>334</v>
      </c>
      <c r="U13">
        <f>U10-(U11+U12)</f>
        <v>3788</v>
      </c>
      <c r="V13">
        <f t="shared" ref="V13:AX13" si="2">V10-(V11+V12)</f>
        <v>4036</v>
      </c>
      <c r="W13">
        <f>W10-(W11+W12)</f>
        <v>1084</v>
      </c>
      <c r="X13">
        <f t="shared" si="2"/>
        <v>1377</v>
      </c>
      <c r="Y13">
        <f t="shared" si="2"/>
        <v>3828</v>
      </c>
      <c r="Z13">
        <f t="shared" si="2"/>
        <v>3564</v>
      </c>
      <c r="AA13">
        <f t="shared" si="2"/>
        <v>7766</v>
      </c>
      <c r="AB13">
        <f t="shared" si="2"/>
        <v>7782</v>
      </c>
      <c r="AC13">
        <f t="shared" si="2"/>
        <v>7071</v>
      </c>
      <c r="AD13">
        <f t="shared" si="2"/>
        <v>5002</v>
      </c>
      <c r="AE13">
        <f t="shared" si="2"/>
        <v>6002</v>
      </c>
      <c r="AF13">
        <f t="shared" si="2"/>
        <v>6516</v>
      </c>
      <c r="AG13">
        <f t="shared" si="2"/>
        <v>4585</v>
      </c>
      <c r="AH13">
        <f t="shared" si="2"/>
        <v>6595</v>
      </c>
      <c r="AI13">
        <f t="shared" si="2"/>
        <v>3360</v>
      </c>
      <c r="AJ13">
        <f t="shared" si="2"/>
        <v>2601</v>
      </c>
      <c r="AK13">
        <f t="shared" si="2"/>
        <v>6605</v>
      </c>
      <c r="AL13">
        <f t="shared" si="2"/>
        <v>5486</v>
      </c>
      <c r="AM13">
        <f t="shared" si="2"/>
        <v>6862</v>
      </c>
      <c r="AN13">
        <f t="shared" si="2"/>
        <v>7773</v>
      </c>
      <c r="AO13">
        <f t="shared" si="2"/>
        <v>8160</v>
      </c>
      <c r="AP13">
        <f t="shared" si="2"/>
        <v>8952</v>
      </c>
      <c r="AQ13">
        <f t="shared" si="2"/>
        <v>10125</v>
      </c>
      <c r="AR13">
        <f t="shared" si="2"/>
        <v>8290</v>
      </c>
      <c r="AS13">
        <f t="shared" si="2"/>
        <v>5288</v>
      </c>
      <c r="AT13">
        <f t="shared" si="2"/>
        <v>8771</v>
      </c>
      <c r="AU13">
        <f t="shared" si="2"/>
        <v>7834</v>
      </c>
      <c r="AV13">
        <f t="shared" si="2"/>
        <v>9053</v>
      </c>
      <c r="AW13">
        <f t="shared" si="2"/>
        <v>5822</v>
      </c>
      <c r="AX13">
        <f t="shared" si="2"/>
        <v>6996</v>
      </c>
    </row>
    <row r="14" spans="1:50">
      <c r="A14" s="12">
        <v>39569</v>
      </c>
      <c r="B14">
        <v>2658</v>
      </c>
      <c r="C14">
        <v>-49</v>
      </c>
      <c r="D14">
        <v>1560</v>
      </c>
      <c r="E14">
        <f t="shared" si="0"/>
        <v>1147</v>
      </c>
      <c r="G14" t="s">
        <v>220</v>
      </c>
      <c r="H14">
        <f>SUM(B34:B39)</f>
        <v>11098</v>
      </c>
      <c r="I14">
        <f>SUM(C34:C39)</f>
        <v>-481</v>
      </c>
      <c r="J14">
        <f>SUM(D34:D39)</f>
        <v>7751</v>
      </c>
      <c r="K14">
        <f>SUM(E34:E39)</f>
        <v>3828</v>
      </c>
      <c r="M14" t="s">
        <v>220</v>
      </c>
      <c r="N14">
        <v>11098</v>
      </c>
      <c r="O14">
        <v>-481</v>
      </c>
      <c r="P14">
        <v>7751</v>
      </c>
      <c r="Q14">
        <f t="shared" si="1"/>
        <v>3828</v>
      </c>
    </row>
    <row r="15" spans="1:50">
      <c r="A15" s="12">
        <v>39600</v>
      </c>
      <c r="B15">
        <v>1633</v>
      </c>
      <c r="C15">
        <v>-121</v>
      </c>
      <c r="D15">
        <v>1509</v>
      </c>
      <c r="E15">
        <f t="shared" si="0"/>
        <v>245</v>
      </c>
      <c r="G15" t="s">
        <v>221</v>
      </c>
      <c r="H15">
        <f>SUM(B40:B45)</f>
        <v>9226</v>
      </c>
      <c r="I15">
        <f>SUM(C40:C45)</f>
        <v>-353</v>
      </c>
      <c r="J15">
        <f>SUM(D40:D45)</f>
        <v>6015</v>
      </c>
      <c r="K15">
        <f>SUM(E40:E45)</f>
        <v>3564</v>
      </c>
      <c r="M15" t="s">
        <v>221</v>
      </c>
      <c r="N15">
        <v>9226</v>
      </c>
      <c r="O15">
        <v>-353</v>
      </c>
      <c r="P15">
        <v>6015</v>
      </c>
      <c r="Q15">
        <f t="shared" si="1"/>
        <v>3564</v>
      </c>
    </row>
    <row r="16" spans="1:50">
      <c r="A16" s="12">
        <v>39630</v>
      </c>
      <c r="B16">
        <v>1874</v>
      </c>
      <c r="C16">
        <v>-282</v>
      </c>
      <c r="D16">
        <v>1774</v>
      </c>
      <c r="E16">
        <f t="shared" si="0"/>
        <v>382</v>
      </c>
      <c r="G16" t="s">
        <v>222</v>
      </c>
      <c r="H16">
        <f>SUM(B46:B51)</f>
        <v>11517</v>
      </c>
      <c r="I16">
        <f>SUM(C46:C51)</f>
        <v>-2049</v>
      </c>
      <c r="J16">
        <f>SUM(D46:D51)</f>
        <v>5800</v>
      </c>
      <c r="K16">
        <f>SUM(E46:E51)</f>
        <v>7766</v>
      </c>
      <c r="M16" t="s">
        <v>222</v>
      </c>
      <c r="N16">
        <v>11517</v>
      </c>
      <c r="O16">
        <v>-2049</v>
      </c>
      <c r="P16">
        <v>5800</v>
      </c>
      <c r="Q16">
        <f t="shared" si="1"/>
        <v>7766</v>
      </c>
    </row>
    <row r="17" spans="1:50">
      <c r="A17" s="12">
        <v>39661</v>
      </c>
      <c r="B17">
        <v>1499</v>
      </c>
      <c r="C17">
        <v>-229</v>
      </c>
      <c r="D17">
        <v>1269</v>
      </c>
      <c r="E17">
        <f t="shared" si="0"/>
        <v>459</v>
      </c>
      <c r="G17" t="s">
        <v>223</v>
      </c>
      <c r="H17">
        <f>SUM(B52:B57)</f>
        <v>15810</v>
      </c>
      <c r="I17">
        <f>SUM(C52:C57)</f>
        <v>-735</v>
      </c>
      <c r="J17">
        <f>SUM(D52:D57)</f>
        <v>8763</v>
      </c>
      <c r="K17">
        <f>SUM(E52:E57)</f>
        <v>7782</v>
      </c>
      <c r="M17" t="s">
        <v>223</v>
      </c>
      <c r="N17">
        <v>15810</v>
      </c>
      <c r="O17">
        <v>-735</v>
      </c>
      <c r="P17">
        <v>8763</v>
      </c>
      <c r="Q17">
        <f t="shared" si="1"/>
        <v>7782</v>
      </c>
      <c r="U17" t="s">
        <v>216</v>
      </c>
      <c r="V17" t="s">
        <v>217</v>
      </c>
      <c r="W17" t="s">
        <v>218</v>
      </c>
      <c r="X17" t="s">
        <v>219</v>
      </c>
      <c r="Y17" t="s">
        <v>220</v>
      </c>
      <c r="Z17" t="s">
        <v>221</v>
      </c>
      <c r="AA17" t="s">
        <v>222</v>
      </c>
      <c r="AB17" t="s">
        <v>223</v>
      </c>
      <c r="AC17" t="s">
        <v>224</v>
      </c>
      <c r="AD17" t="s">
        <v>225</v>
      </c>
      <c r="AE17" t="s">
        <v>226</v>
      </c>
      <c r="AF17" t="s">
        <v>227</v>
      </c>
      <c r="AG17" t="s">
        <v>228</v>
      </c>
      <c r="AH17" t="s">
        <v>229</v>
      </c>
      <c r="AI17" t="s">
        <v>230</v>
      </c>
      <c r="AJ17" t="s">
        <v>231</v>
      </c>
      <c r="AK17" t="s">
        <v>232</v>
      </c>
      <c r="AL17" t="s">
        <v>233</v>
      </c>
      <c r="AM17" t="s">
        <v>234</v>
      </c>
      <c r="AN17" t="s">
        <v>235</v>
      </c>
      <c r="AO17" t="s">
        <v>236</v>
      </c>
      <c r="AP17" t="s">
        <v>237</v>
      </c>
      <c r="AQ17" t="s">
        <v>238</v>
      </c>
      <c r="AR17" t="s">
        <v>239</v>
      </c>
      <c r="AS17" t="s">
        <v>240</v>
      </c>
      <c r="AT17" t="s">
        <v>241</v>
      </c>
      <c r="AU17" t="s">
        <v>242</v>
      </c>
      <c r="AV17" t="s">
        <v>243</v>
      </c>
      <c r="AW17" t="s">
        <v>244</v>
      </c>
      <c r="AX17" t="s">
        <v>245</v>
      </c>
    </row>
    <row r="18" spans="1:50">
      <c r="A18" s="12">
        <v>39692</v>
      </c>
      <c r="B18">
        <v>2421</v>
      </c>
      <c r="C18">
        <v>-117</v>
      </c>
      <c r="D18">
        <v>1435</v>
      </c>
      <c r="E18">
        <f t="shared" si="0"/>
        <v>1103</v>
      </c>
      <c r="G18" t="s">
        <v>224</v>
      </c>
      <c r="H18">
        <f>SUM(B58:B63)</f>
        <v>16143</v>
      </c>
      <c r="I18">
        <f>SUM(C58:C63)</f>
        <v>-891</v>
      </c>
      <c r="J18">
        <f>SUM(D58:D63)</f>
        <v>9963</v>
      </c>
      <c r="K18">
        <f>SUM(E58:E63)</f>
        <v>7071</v>
      </c>
      <c r="M18" t="s">
        <v>224</v>
      </c>
      <c r="N18">
        <v>16143</v>
      </c>
      <c r="O18">
        <v>-891</v>
      </c>
      <c r="P18">
        <v>9963</v>
      </c>
      <c r="Q18">
        <f t="shared" si="1"/>
        <v>7071</v>
      </c>
      <c r="T18" t="s">
        <v>335</v>
      </c>
      <c r="U18">
        <f>U10/1000</f>
        <v>11.755000000000001</v>
      </c>
      <c r="V18">
        <f t="shared" ref="V18:AX18" si="3">V10/1000</f>
        <v>12.112</v>
      </c>
      <c r="W18">
        <f t="shared" si="3"/>
        <v>8.6590000000000007</v>
      </c>
      <c r="X18">
        <f t="shared" si="3"/>
        <v>9.5559999999999992</v>
      </c>
      <c r="Y18">
        <f t="shared" si="3"/>
        <v>11.098000000000001</v>
      </c>
      <c r="Z18">
        <f t="shared" si="3"/>
        <v>9.2260000000000009</v>
      </c>
      <c r="AA18">
        <f t="shared" si="3"/>
        <v>11.516999999999999</v>
      </c>
      <c r="AB18">
        <f t="shared" si="3"/>
        <v>15.81</v>
      </c>
      <c r="AC18">
        <f t="shared" si="3"/>
        <v>16.143000000000001</v>
      </c>
      <c r="AD18">
        <f t="shared" si="3"/>
        <v>14.471</v>
      </c>
      <c r="AE18">
        <f t="shared" si="3"/>
        <v>14.992000000000001</v>
      </c>
      <c r="AF18">
        <f t="shared" si="3"/>
        <v>15.472</v>
      </c>
      <c r="AG18">
        <f t="shared" si="3"/>
        <v>12.019</v>
      </c>
      <c r="AH18">
        <f t="shared" si="3"/>
        <v>13.557</v>
      </c>
      <c r="AI18">
        <f t="shared" si="3"/>
        <v>11.097</v>
      </c>
      <c r="AJ18">
        <f t="shared" si="3"/>
        <v>8.7189999999999994</v>
      </c>
      <c r="AK18">
        <f t="shared" si="3"/>
        <v>11.872999999999999</v>
      </c>
      <c r="AL18">
        <f t="shared" si="3"/>
        <v>8.8030000000000008</v>
      </c>
      <c r="AM18">
        <f t="shared" si="3"/>
        <v>11.766</v>
      </c>
      <c r="AN18">
        <f t="shared" si="3"/>
        <v>12.845000000000001</v>
      </c>
      <c r="AO18">
        <f t="shared" si="3"/>
        <v>11.286</v>
      </c>
      <c r="AP18">
        <f t="shared" si="3"/>
        <v>13.223000000000001</v>
      </c>
      <c r="AQ18">
        <f t="shared" si="3"/>
        <v>11.843999999999999</v>
      </c>
      <c r="AR18">
        <f t="shared" si="3"/>
        <v>13.442</v>
      </c>
      <c r="AS18">
        <f t="shared" si="3"/>
        <v>5.0709999999999997</v>
      </c>
      <c r="AT18">
        <f t="shared" si="3"/>
        <v>10.23</v>
      </c>
      <c r="AU18">
        <f t="shared" si="3"/>
        <v>13.446</v>
      </c>
      <c r="AV18">
        <f t="shared" si="3"/>
        <v>22.084</v>
      </c>
      <c r="AW18">
        <f t="shared" si="3"/>
        <v>30.045000000000002</v>
      </c>
      <c r="AX18">
        <f t="shared" si="3"/>
        <v>22.826000000000001</v>
      </c>
    </row>
    <row r="19" spans="1:50">
      <c r="A19" s="12">
        <v>39722</v>
      </c>
      <c r="B19">
        <v>1537</v>
      </c>
      <c r="C19">
        <v>-112</v>
      </c>
      <c r="D19">
        <v>1448</v>
      </c>
      <c r="E19">
        <f t="shared" si="0"/>
        <v>201</v>
      </c>
      <c r="G19" t="s">
        <v>225</v>
      </c>
      <c r="H19">
        <f>SUM(B64:B69)</f>
        <v>14471</v>
      </c>
      <c r="I19">
        <f>SUM(C64:C69)</f>
        <v>-1291</v>
      </c>
      <c r="J19">
        <f>SUM(D64:D69)</f>
        <v>10760</v>
      </c>
      <c r="K19">
        <f>SUM(E64:E69)</f>
        <v>5002</v>
      </c>
      <c r="M19" t="s">
        <v>225</v>
      </c>
      <c r="N19">
        <v>14471</v>
      </c>
      <c r="O19">
        <v>-1291</v>
      </c>
      <c r="P19">
        <v>10760</v>
      </c>
      <c r="Q19">
        <f t="shared" si="1"/>
        <v>5002</v>
      </c>
      <c r="T19" t="s">
        <v>332</v>
      </c>
      <c r="U19">
        <f t="shared" ref="U19:AX21" si="4">U11/1000</f>
        <v>-1.01</v>
      </c>
      <c r="V19">
        <f t="shared" si="4"/>
        <v>-1.02</v>
      </c>
      <c r="W19">
        <f t="shared" si="4"/>
        <v>-0.84799999999999998</v>
      </c>
      <c r="X19">
        <f t="shared" si="4"/>
        <v>-0.21</v>
      </c>
      <c r="Y19">
        <f t="shared" si="4"/>
        <v>-0.48099999999999998</v>
      </c>
      <c r="Z19">
        <f t="shared" si="4"/>
        <v>-0.35299999999999998</v>
      </c>
      <c r="AA19">
        <f t="shared" si="4"/>
        <v>-2.0489999999999999</v>
      </c>
      <c r="AB19">
        <f t="shared" si="4"/>
        <v>-0.73499999999999999</v>
      </c>
      <c r="AC19">
        <f t="shared" si="4"/>
        <v>-0.89100000000000001</v>
      </c>
      <c r="AD19">
        <f t="shared" si="4"/>
        <v>-1.2909999999999999</v>
      </c>
      <c r="AE19">
        <f t="shared" si="4"/>
        <v>-1.6040000000000001</v>
      </c>
      <c r="AF19">
        <f t="shared" si="4"/>
        <v>-1.891</v>
      </c>
      <c r="AG19">
        <f t="shared" si="4"/>
        <v>-1.48</v>
      </c>
      <c r="AH19">
        <f t="shared" si="4"/>
        <v>-1.472</v>
      </c>
      <c r="AI19">
        <f t="shared" si="4"/>
        <v>-0.96099999999999997</v>
      </c>
      <c r="AJ19">
        <f t="shared" si="4"/>
        <v>-1.909</v>
      </c>
      <c r="AK19">
        <f t="shared" si="4"/>
        <v>-2.5</v>
      </c>
      <c r="AL19">
        <f t="shared" si="4"/>
        <v>-2.3570000000000002</v>
      </c>
      <c r="AM19">
        <f t="shared" si="4"/>
        <v>-1.073</v>
      </c>
      <c r="AN19">
        <f t="shared" si="4"/>
        <v>-1.8759999999999999</v>
      </c>
      <c r="AO19">
        <f t="shared" si="4"/>
        <v>-3.1669999999999998</v>
      </c>
      <c r="AP19">
        <f t="shared" si="4"/>
        <v>-2.8879999999999999</v>
      </c>
      <c r="AQ19">
        <f t="shared" si="4"/>
        <v>-2.8370000000000002</v>
      </c>
      <c r="AR19">
        <f t="shared" si="4"/>
        <v>-1.8839999999999999</v>
      </c>
      <c r="AS19">
        <f t="shared" si="4"/>
        <v>-1.452</v>
      </c>
      <c r="AT19">
        <f t="shared" si="4"/>
        <v>0.16</v>
      </c>
      <c r="AU19">
        <f t="shared" si="4"/>
        <v>4.1520000000000001</v>
      </c>
      <c r="AV19">
        <f t="shared" si="4"/>
        <v>9.9420000000000002</v>
      </c>
      <c r="AW19">
        <f t="shared" si="4"/>
        <v>12.313000000000001</v>
      </c>
      <c r="AX19">
        <f t="shared" si="4"/>
        <v>9.3450000000000006</v>
      </c>
    </row>
    <row r="20" spans="1:50">
      <c r="A20" s="12">
        <v>39753</v>
      </c>
      <c r="B20">
        <v>2027</v>
      </c>
      <c r="C20">
        <v>-139</v>
      </c>
      <c r="D20">
        <v>1450</v>
      </c>
      <c r="E20">
        <f t="shared" si="0"/>
        <v>716</v>
      </c>
      <c r="G20" t="s">
        <v>226</v>
      </c>
      <c r="H20">
        <f>SUM(B70:B75)</f>
        <v>14992</v>
      </c>
      <c r="I20">
        <f>SUM(C70:C75)</f>
        <v>-1604</v>
      </c>
      <c r="J20">
        <f>SUM(D70:D75)</f>
        <v>10594</v>
      </c>
      <c r="K20">
        <f>SUM(E70:E75)</f>
        <v>6002</v>
      </c>
      <c r="M20" t="s">
        <v>226</v>
      </c>
      <c r="N20">
        <v>14992</v>
      </c>
      <c r="O20">
        <v>-1604</v>
      </c>
      <c r="P20">
        <v>10594</v>
      </c>
      <c r="Q20">
        <f t="shared" si="1"/>
        <v>6002</v>
      </c>
      <c r="T20" t="s">
        <v>333</v>
      </c>
      <c r="U20">
        <f t="shared" si="4"/>
        <v>8.9770000000000003</v>
      </c>
      <c r="V20">
        <f t="shared" si="4"/>
        <v>9.0960000000000001</v>
      </c>
      <c r="W20">
        <f t="shared" si="4"/>
        <v>8.423</v>
      </c>
      <c r="X20">
        <f t="shared" si="4"/>
        <v>8.3889999999999993</v>
      </c>
      <c r="Y20">
        <f t="shared" si="4"/>
        <v>7.7510000000000003</v>
      </c>
      <c r="Z20">
        <f t="shared" si="4"/>
        <v>6.0149999999999997</v>
      </c>
      <c r="AA20">
        <f t="shared" si="4"/>
        <v>5.8</v>
      </c>
      <c r="AB20">
        <f t="shared" si="4"/>
        <v>8.7629999999999999</v>
      </c>
      <c r="AC20">
        <f t="shared" si="4"/>
        <v>9.9629999999999992</v>
      </c>
      <c r="AD20">
        <f t="shared" si="4"/>
        <v>10.76</v>
      </c>
      <c r="AE20">
        <f t="shared" si="4"/>
        <v>10.593999999999999</v>
      </c>
      <c r="AF20">
        <f t="shared" si="4"/>
        <v>10.847</v>
      </c>
      <c r="AG20">
        <f t="shared" si="4"/>
        <v>8.9139999999999997</v>
      </c>
      <c r="AH20">
        <f t="shared" si="4"/>
        <v>8.4339999999999993</v>
      </c>
      <c r="AI20">
        <f t="shared" si="4"/>
        <v>8.6980000000000004</v>
      </c>
      <c r="AJ20">
        <f t="shared" si="4"/>
        <v>8.0269999999999992</v>
      </c>
      <c r="AK20">
        <f t="shared" si="4"/>
        <v>7.7679999999999998</v>
      </c>
      <c r="AL20">
        <f t="shared" si="4"/>
        <v>5.6740000000000004</v>
      </c>
      <c r="AM20">
        <f t="shared" si="4"/>
        <v>5.9770000000000003</v>
      </c>
      <c r="AN20">
        <f t="shared" si="4"/>
        <v>6.9480000000000004</v>
      </c>
      <c r="AO20">
        <f t="shared" si="4"/>
        <v>6.2930000000000001</v>
      </c>
      <c r="AP20">
        <f t="shared" si="4"/>
        <v>7.1589999999999998</v>
      </c>
      <c r="AQ20">
        <f t="shared" si="4"/>
        <v>4.556</v>
      </c>
      <c r="AR20">
        <f t="shared" si="4"/>
        <v>7.0359999999999996</v>
      </c>
      <c r="AS20">
        <f t="shared" si="4"/>
        <v>1.2350000000000001</v>
      </c>
      <c r="AT20">
        <f t="shared" si="4"/>
        <v>1.2989999999999999</v>
      </c>
      <c r="AU20">
        <f t="shared" si="4"/>
        <v>1.46</v>
      </c>
      <c r="AV20">
        <f t="shared" si="4"/>
        <v>3.089</v>
      </c>
      <c r="AW20">
        <f t="shared" si="4"/>
        <v>11.91</v>
      </c>
      <c r="AX20">
        <f t="shared" si="4"/>
        <v>6.4850000000000003</v>
      </c>
    </row>
    <row r="21" spans="1:50">
      <c r="A21" s="12">
        <v>39783</v>
      </c>
      <c r="B21">
        <v>2754</v>
      </c>
      <c r="C21">
        <v>-141</v>
      </c>
      <c r="D21">
        <v>1720</v>
      </c>
      <c r="E21">
        <f t="shared" si="0"/>
        <v>1175</v>
      </c>
      <c r="G21" t="s">
        <v>227</v>
      </c>
      <c r="H21">
        <f>SUM(B76:B81)</f>
        <v>15472</v>
      </c>
      <c r="I21">
        <f>SUM(C76:C81)</f>
        <v>-1891</v>
      </c>
      <c r="J21">
        <f>SUM(D76:D81)</f>
        <v>10847</v>
      </c>
      <c r="K21">
        <f>SUM(E76:E81)</f>
        <v>6516</v>
      </c>
      <c r="M21" t="s">
        <v>227</v>
      </c>
      <c r="N21">
        <v>15472</v>
      </c>
      <c r="O21">
        <v>-1891</v>
      </c>
      <c r="P21">
        <v>10847</v>
      </c>
      <c r="Q21">
        <f t="shared" si="1"/>
        <v>6516</v>
      </c>
      <c r="T21" t="s">
        <v>334</v>
      </c>
      <c r="U21">
        <f t="shared" si="4"/>
        <v>3.7879999999999998</v>
      </c>
      <c r="V21">
        <f t="shared" si="4"/>
        <v>4.0359999999999996</v>
      </c>
      <c r="W21">
        <f t="shared" si="4"/>
        <v>1.0840000000000001</v>
      </c>
      <c r="X21">
        <f t="shared" si="4"/>
        <v>1.377</v>
      </c>
      <c r="Y21">
        <f t="shared" si="4"/>
        <v>3.8279999999999998</v>
      </c>
      <c r="Z21">
        <f t="shared" si="4"/>
        <v>3.5640000000000001</v>
      </c>
      <c r="AA21">
        <f t="shared" si="4"/>
        <v>7.766</v>
      </c>
      <c r="AB21">
        <f t="shared" si="4"/>
        <v>7.782</v>
      </c>
      <c r="AC21">
        <f t="shared" si="4"/>
        <v>7.0709999999999997</v>
      </c>
      <c r="AD21">
        <f t="shared" si="4"/>
        <v>5.0019999999999998</v>
      </c>
      <c r="AE21">
        <f t="shared" si="4"/>
        <v>6.0019999999999998</v>
      </c>
      <c r="AF21">
        <f t="shared" si="4"/>
        <v>6.516</v>
      </c>
      <c r="AG21">
        <f t="shared" si="4"/>
        <v>4.585</v>
      </c>
      <c r="AH21">
        <f t="shared" si="4"/>
        <v>6.5949999999999998</v>
      </c>
      <c r="AI21">
        <f t="shared" si="4"/>
        <v>3.36</v>
      </c>
      <c r="AJ21">
        <f t="shared" si="4"/>
        <v>2.601</v>
      </c>
      <c r="AK21">
        <f t="shared" si="4"/>
        <v>6.6050000000000004</v>
      </c>
      <c r="AL21">
        <f t="shared" si="4"/>
        <v>5.4859999999999998</v>
      </c>
      <c r="AM21">
        <f t="shared" si="4"/>
        <v>6.8620000000000001</v>
      </c>
      <c r="AN21">
        <f t="shared" si="4"/>
        <v>7.7729999999999997</v>
      </c>
      <c r="AO21">
        <f t="shared" si="4"/>
        <v>8.16</v>
      </c>
      <c r="AP21">
        <f t="shared" si="4"/>
        <v>8.952</v>
      </c>
      <c r="AQ21">
        <f t="shared" si="4"/>
        <v>10.125</v>
      </c>
      <c r="AR21">
        <f t="shared" si="4"/>
        <v>8.2899999999999991</v>
      </c>
      <c r="AS21">
        <f t="shared" si="4"/>
        <v>5.2880000000000003</v>
      </c>
      <c r="AT21">
        <f t="shared" si="4"/>
        <v>8.7710000000000008</v>
      </c>
      <c r="AU21">
        <f t="shared" si="4"/>
        <v>7.8339999999999996</v>
      </c>
      <c r="AV21">
        <f t="shared" si="4"/>
        <v>9.0530000000000008</v>
      </c>
      <c r="AW21">
        <f t="shared" si="4"/>
        <v>5.8220000000000001</v>
      </c>
      <c r="AX21">
        <f t="shared" si="4"/>
        <v>6.9960000000000004</v>
      </c>
    </row>
    <row r="22" spans="1:50">
      <c r="A22" s="12">
        <v>39814</v>
      </c>
      <c r="B22">
        <v>1449</v>
      </c>
      <c r="C22">
        <v>-182</v>
      </c>
      <c r="D22">
        <v>1129</v>
      </c>
      <c r="E22">
        <f t="shared" si="0"/>
        <v>502</v>
      </c>
      <c r="G22" t="s">
        <v>228</v>
      </c>
      <c r="H22">
        <f>SUM(B82:B87)</f>
        <v>12019</v>
      </c>
      <c r="I22">
        <f>SUM(C82:C87)</f>
        <v>-1480</v>
      </c>
      <c r="J22">
        <f>SUM(D82:D87)</f>
        <v>8914</v>
      </c>
      <c r="K22">
        <f>SUM(E82:E87)</f>
        <v>4585</v>
      </c>
      <c r="M22" t="s">
        <v>228</v>
      </c>
      <c r="N22">
        <v>12019</v>
      </c>
      <c r="O22">
        <v>-1480</v>
      </c>
      <c r="P22">
        <v>8914</v>
      </c>
      <c r="Q22">
        <f t="shared" si="1"/>
        <v>4585</v>
      </c>
    </row>
    <row r="23" spans="1:50">
      <c r="A23" s="12">
        <v>39845</v>
      </c>
      <c r="B23">
        <v>1687</v>
      </c>
      <c r="C23">
        <v>-156</v>
      </c>
      <c r="D23">
        <v>1693</v>
      </c>
      <c r="E23">
        <f t="shared" si="0"/>
        <v>150</v>
      </c>
      <c r="G23" t="s">
        <v>229</v>
      </c>
      <c r="H23">
        <f>SUM(B88:B93)</f>
        <v>13557</v>
      </c>
      <c r="I23">
        <f>SUM(C88:C93)</f>
        <v>-1472</v>
      </c>
      <c r="J23">
        <f>SUM(D88:D93)</f>
        <v>8434</v>
      </c>
      <c r="K23">
        <f>SUM(E88:E93)</f>
        <v>6595</v>
      </c>
      <c r="M23" t="s">
        <v>229</v>
      </c>
      <c r="N23">
        <v>13557</v>
      </c>
      <c r="O23">
        <v>-1472</v>
      </c>
      <c r="P23">
        <v>8434</v>
      </c>
      <c r="Q23">
        <f t="shared" si="1"/>
        <v>6595</v>
      </c>
    </row>
    <row r="24" spans="1:50">
      <c r="A24" s="12">
        <v>39873</v>
      </c>
      <c r="B24">
        <v>1239</v>
      </c>
      <c r="C24">
        <v>-109</v>
      </c>
      <c r="D24">
        <v>1594</v>
      </c>
      <c r="E24">
        <f t="shared" si="0"/>
        <v>-246</v>
      </c>
      <c r="G24" t="s">
        <v>230</v>
      </c>
      <c r="H24">
        <f>SUM(B94:B99)</f>
        <v>11097</v>
      </c>
      <c r="I24">
        <f>SUM(C94:C99)</f>
        <v>-961</v>
      </c>
      <c r="J24">
        <f>SUM(D94:D99)</f>
        <v>8698</v>
      </c>
      <c r="K24">
        <f>SUM(E94:E99)</f>
        <v>3360</v>
      </c>
      <c r="M24" t="s">
        <v>230</v>
      </c>
      <c r="N24">
        <v>11097</v>
      </c>
      <c r="O24">
        <v>-961</v>
      </c>
      <c r="P24">
        <v>8698</v>
      </c>
      <c r="Q24">
        <f t="shared" si="1"/>
        <v>3360</v>
      </c>
    </row>
    <row r="25" spans="1:50">
      <c r="A25" s="12">
        <v>39904</v>
      </c>
      <c r="B25">
        <v>1131</v>
      </c>
      <c r="C25">
        <v>-101</v>
      </c>
      <c r="D25">
        <v>1354</v>
      </c>
      <c r="E25">
        <f t="shared" si="0"/>
        <v>-122</v>
      </c>
      <c r="G25" t="s">
        <v>231</v>
      </c>
      <c r="H25">
        <f>SUM(B100:B105)</f>
        <v>8719</v>
      </c>
      <c r="I25">
        <f>SUM(C100:C105)</f>
        <v>-1909</v>
      </c>
      <c r="J25">
        <f>SUM(D100:D105)</f>
        <v>8027</v>
      </c>
      <c r="K25">
        <f>SUM(E100:E105)</f>
        <v>2601</v>
      </c>
      <c r="M25" t="s">
        <v>231</v>
      </c>
      <c r="N25">
        <v>8719</v>
      </c>
      <c r="O25">
        <v>-1909</v>
      </c>
      <c r="P25">
        <v>8027</v>
      </c>
      <c r="Q25">
        <f t="shared" si="1"/>
        <v>2601</v>
      </c>
    </row>
    <row r="26" spans="1:50">
      <c r="A26" s="12">
        <v>39934</v>
      </c>
      <c r="B26">
        <v>1080</v>
      </c>
      <c r="C26">
        <v>-119</v>
      </c>
      <c r="D26">
        <v>1223</v>
      </c>
      <c r="E26">
        <f t="shared" si="0"/>
        <v>-24</v>
      </c>
      <c r="G26" t="s">
        <v>232</v>
      </c>
      <c r="H26">
        <f>SUM(B106:B111)</f>
        <v>11873</v>
      </c>
      <c r="I26">
        <f>SUM(C106:C111)</f>
        <v>-2500</v>
      </c>
      <c r="J26">
        <f>SUM(D106:D111)</f>
        <v>7768</v>
      </c>
      <c r="K26">
        <f>SUM(E106:E111)</f>
        <v>6605</v>
      </c>
      <c r="M26" t="s">
        <v>232</v>
      </c>
      <c r="N26">
        <v>11873</v>
      </c>
      <c r="O26">
        <v>-2500</v>
      </c>
      <c r="P26">
        <v>7768</v>
      </c>
      <c r="Q26">
        <f t="shared" si="1"/>
        <v>6605</v>
      </c>
    </row>
    <row r="27" spans="1:50">
      <c r="A27" s="12">
        <v>39965</v>
      </c>
      <c r="B27">
        <v>2073</v>
      </c>
      <c r="C27">
        <v>-181</v>
      </c>
      <c r="D27">
        <v>1430</v>
      </c>
      <c r="E27">
        <f t="shared" si="0"/>
        <v>824</v>
      </c>
      <c r="G27" t="s">
        <v>233</v>
      </c>
      <c r="H27">
        <f>SUM(B112:B117)</f>
        <v>8803</v>
      </c>
      <c r="I27">
        <f>SUM(C112:C117)</f>
        <v>-2357</v>
      </c>
      <c r="J27">
        <f>SUM(D112:D117)</f>
        <v>5674</v>
      </c>
      <c r="K27">
        <f>SUM(E112:E117)</f>
        <v>5486</v>
      </c>
      <c r="M27" t="s">
        <v>233</v>
      </c>
      <c r="N27">
        <v>8803</v>
      </c>
      <c r="O27">
        <v>-2357</v>
      </c>
      <c r="P27">
        <v>5674</v>
      </c>
      <c r="Q27">
        <f t="shared" si="1"/>
        <v>5486</v>
      </c>
    </row>
    <row r="28" spans="1:50">
      <c r="A28" s="12">
        <v>39995</v>
      </c>
      <c r="B28">
        <v>2034</v>
      </c>
      <c r="C28">
        <v>14</v>
      </c>
      <c r="D28">
        <v>1452</v>
      </c>
      <c r="E28">
        <f t="shared" si="0"/>
        <v>568</v>
      </c>
      <c r="G28" t="s">
        <v>234</v>
      </c>
      <c r="H28">
        <f>SUM(B118:B123)</f>
        <v>11766</v>
      </c>
      <c r="I28">
        <f>SUM(C118:C123)</f>
        <v>-1073</v>
      </c>
      <c r="J28">
        <f>SUM(D118:D123)</f>
        <v>5977</v>
      </c>
      <c r="K28">
        <f>SUM(E118:E123)</f>
        <v>6862</v>
      </c>
      <c r="M28" t="s">
        <v>234</v>
      </c>
      <c r="N28">
        <v>11766</v>
      </c>
      <c r="O28">
        <v>-1073</v>
      </c>
      <c r="P28">
        <v>5977</v>
      </c>
      <c r="Q28">
        <f t="shared" si="1"/>
        <v>6862</v>
      </c>
    </row>
    <row r="29" spans="1:50">
      <c r="A29" s="12">
        <v>40026</v>
      </c>
      <c r="B29">
        <v>957</v>
      </c>
      <c r="C29">
        <v>-139</v>
      </c>
      <c r="D29">
        <v>1336</v>
      </c>
      <c r="E29">
        <f t="shared" si="0"/>
        <v>-240</v>
      </c>
      <c r="G29" t="s">
        <v>235</v>
      </c>
      <c r="H29">
        <f>SUM(B124:B129)</f>
        <v>12845</v>
      </c>
      <c r="I29">
        <f>SUM(C124:C129)</f>
        <v>-1876</v>
      </c>
      <c r="J29">
        <f>SUM(D124:D129)</f>
        <v>6948</v>
      </c>
      <c r="K29">
        <f>SUM(E124:E129)</f>
        <v>7773</v>
      </c>
      <c r="M29" t="s">
        <v>235</v>
      </c>
      <c r="N29">
        <v>12845</v>
      </c>
      <c r="O29">
        <v>-1876</v>
      </c>
      <c r="P29">
        <v>6948</v>
      </c>
      <c r="Q29">
        <f t="shared" si="1"/>
        <v>7773</v>
      </c>
    </row>
    <row r="30" spans="1:50">
      <c r="A30" s="12">
        <v>40057</v>
      </c>
      <c r="B30">
        <v>1425</v>
      </c>
      <c r="C30">
        <v>-31</v>
      </c>
      <c r="D30">
        <v>1460</v>
      </c>
      <c r="E30">
        <f t="shared" si="0"/>
        <v>-4</v>
      </c>
      <c r="G30" t="s">
        <v>236</v>
      </c>
      <c r="H30">
        <f>SUM(B130:B135)</f>
        <v>11286</v>
      </c>
      <c r="I30">
        <f>SUM(C130:C135)</f>
        <v>-3167</v>
      </c>
      <c r="J30">
        <f>SUM(D130:D135)</f>
        <v>6293</v>
      </c>
      <c r="K30">
        <f>SUM(E130:E135)</f>
        <v>8160</v>
      </c>
      <c r="M30" t="s">
        <v>236</v>
      </c>
      <c r="N30">
        <v>11286</v>
      </c>
      <c r="O30">
        <v>-3167</v>
      </c>
      <c r="P30">
        <v>6293</v>
      </c>
      <c r="Q30">
        <f t="shared" si="1"/>
        <v>8160</v>
      </c>
    </row>
    <row r="31" spans="1:50">
      <c r="A31" s="12">
        <v>40087</v>
      </c>
      <c r="B31">
        <v>2132</v>
      </c>
      <c r="C31">
        <v>60</v>
      </c>
      <c r="D31">
        <v>1794</v>
      </c>
      <c r="E31">
        <f t="shared" si="0"/>
        <v>278</v>
      </c>
      <c r="G31" t="s">
        <v>237</v>
      </c>
      <c r="H31">
        <f>SUM(B136:B141)</f>
        <v>13223</v>
      </c>
      <c r="I31">
        <f>SUM(C136:C141)</f>
        <v>-2888</v>
      </c>
      <c r="J31">
        <f>SUM(D136:D141)</f>
        <v>7159</v>
      </c>
      <c r="K31">
        <f>SUM(E136:E141)</f>
        <v>8952</v>
      </c>
      <c r="M31" t="s">
        <v>237</v>
      </c>
      <c r="N31">
        <v>13223</v>
      </c>
      <c r="O31">
        <v>-2888</v>
      </c>
      <c r="P31">
        <v>7159</v>
      </c>
      <c r="Q31">
        <f t="shared" si="1"/>
        <v>8952</v>
      </c>
    </row>
    <row r="32" spans="1:50">
      <c r="A32" s="12">
        <v>40118</v>
      </c>
      <c r="B32">
        <v>1249</v>
      </c>
      <c r="C32">
        <v>-44</v>
      </c>
      <c r="D32">
        <v>1041</v>
      </c>
      <c r="E32">
        <f t="shared" si="0"/>
        <v>252</v>
      </c>
      <c r="G32" t="s">
        <v>238</v>
      </c>
      <c r="H32">
        <f>SUM(B142:B147)</f>
        <v>11844</v>
      </c>
      <c r="I32">
        <f>SUM(C142:C147)</f>
        <v>-2837</v>
      </c>
      <c r="J32">
        <f>SUM(D142:D147)</f>
        <v>4556</v>
      </c>
      <c r="K32">
        <f>SUM(E142:E147)</f>
        <v>10125</v>
      </c>
      <c r="M32" t="s">
        <v>238</v>
      </c>
      <c r="N32">
        <v>11844</v>
      </c>
      <c r="O32">
        <v>-2837</v>
      </c>
      <c r="P32">
        <v>4556</v>
      </c>
      <c r="Q32">
        <f t="shared" si="1"/>
        <v>10125</v>
      </c>
    </row>
    <row r="33" spans="1:17">
      <c r="A33" s="12">
        <v>40148</v>
      </c>
      <c r="B33">
        <v>1759</v>
      </c>
      <c r="C33">
        <v>-70</v>
      </c>
      <c r="D33">
        <v>1306</v>
      </c>
      <c r="E33">
        <f t="shared" si="0"/>
        <v>523</v>
      </c>
      <c r="G33" t="s">
        <v>239</v>
      </c>
      <c r="H33">
        <f>SUM(B148:B153)</f>
        <v>13442</v>
      </c>
      <c r="I33">
        <f>SUM(C148:C153)</f>
        <v>-1884</v>
      </c>
      <c r="J33">
        <f>SUM(D148:D153)</f>
        <v>7036</v>
      </c>
      <c r="K33">
        <f>SUM(E148:E153)</f>
        <v>8290</v>
      </c>
      <c r="M33" t="s">
        <v>239</v>
      </c>
      <c r="N33">
        <v>13442</v>
      </c>
      <c r="O33">
        <v>-1884</v>
      </c>
      <c r="P33">
        <v>7036</v>
      </c>
      <c r="Q33">
        <f t="shared" si="1"/>
        <v>8290</v>
      </c>
    </row>
    <row r="34" spans="1:17">
      <c r="A34" s="12">
        <v>40179</v>
      </c>
      <c r="B34">
        <v>1517</v>
      </c>
      <c r="C34">
        <v>-119</v>
      </c>
      <c r="D34">
        <v>1208</v>
      </c>
      <c r="E34">
        <f t="shared" si="0"/>
        <v>428</v>
      </c>
      <c r="G34" t="s">
        <v>240</v>
      </c>
      <c r="H34">
        <f>SUM(B154:B159)</f>
        <v>5071</v>
      </c>
      <c r="I34">
        <f>SUM(C154:C159)</f>
        <v>-1452</v>
      </c>
      <c r="J34">
        <f>SUM(D154:D159)</f>
        <v>1235</v>
      </c>
      <c r="K34">
        <f>SUM(E154:E159)</f>
        <v>5288</v>
      </c>
      <c r="M34" t="s">
        <v>240</v>
      </c>
      <c r="N34">
        <v>5071</v>
      </c>
      <c r="O34">
        <v>-1452</v>
      </c>
      <c r="P34">
        <v>1235</v>
      </c>
      <c r="Q34">
        <f t="shared" si="1"/>
        <v>5288</v>
      </c>
    </row>
    <row r="35" spans="1:17">
      <c r="A35" s="12">
        <v>40210</v>
      </c>
      <c r="B35">
        <v>1800</v>
      </c>
      <c r="C35">
        <v>-16</v>
      </c>
      <c r="D35">
        <v>1263</v>
      </c>
      <c r="E35">
        <f t="shared" si="0"/>
        <v>553</v>
      </c>
      <c r="G35" t="s">
        <v>241</v>
      </c>
      <c r="H35">
        <f>SUM(B160:B165)</f>
        <v>10230</v>
      </c>
      <c r="I35">
        <f>SUM(C160:C165)</f>
        <v>160</v>
      </c>
      <c r="J35">
        <f>SUM(D160:D165)</f>
        <v>1299</v>
      </c>
      <c r="K35">
        <f>SUM(E160:E165)</f>
        <v>8771</v>
      </c>
      <c r="M35" t="s">
        <v>241</v>
      </c>
      <c r="N35">
        <v>10230</v>
      </c>
      <c r="O35">
        <v>160</v>
      </c>
      <c r="P35">
        <v>1299</v>
      </c>
      <c r="Q35">
        <f t="shared" si="1"/>
        <v>8771</v>
      </c>
    </row>
    <row r="36" spans="1:17">
      <c r="A36" s="12">
        <v>40238</v>
      </c>
      <c r="B36">
        <v>2158</v>
      </c>
      <c r="C36">
        <v>-105</v>
      </c>
      <c r="D36">
        <v>1409</v>
      </c>
      <c r="E36">
        <f t="shared" si="0"/>
        <v>854</v>
      </c>
      <c r="G36" t="s">
        <v>242</v>
      </c>
      <c r="H36">
        <f>SUM(B166:B171)</f>
        <v>13446</v>
      </c>
      <c r="I36">
        <f>SUM(C166:C171)</f>
        <v>4152</v>
      </c>
      <c r="J36">
        <f>SUM(D166:D171)</f>
        <v>1460</v>
      </c>
      <c r="K36">
        <f>SUM(E166:E171)</f>
        <v>7834</v>
      </c>
      <c r="M36" t="s">
        <v>242</v>
      </c>
      <c r="N36">
        <v>13446</v>
      </c>
      <c r="O36">
        <v>4152</v>
      </c>
      <c r="P36">
        <v>1460</v>
      </c>
      <c r="Q36">
        <f t="shared" si="1"/>
        <v>7834</v>
      </c>
    </row>
    <row r="37" spans="1:17">
      <c r="A37" s="12">
        <v>40269</v>
      </c>
      <c r="B37">
        <v>1892</v>
      </c>
      <c r="C37">
        <v>-111</v>
      </c>
      <c r="D37">
        <v>1521</v>
      </c>
      <c r="E37">
        <f t="shared" si="0"/>
        <v>482</v>
      </c>
      <c r="G37" t="s">
        <v>243</v>
      </c>
      <c r="H37">
        <f>SUM(B172:B177)</f>
        <v>22084</v>
      </c>
      <c r="I37">
        <f>SUM(C172:C177)</f>
        <v>9942</v>
      </c>
      <c r="J37">
        <f>SUM(D172:D177)</f>
        <v>3089</v>
      </c>
      <c r="K37">
        <f>SUM(E172:E177)</f>
        <v>9053</v>
      </c>
      <c r="M37" t="s">
        <v>243</v>
      </c>
      <c r="N37">
        <v>22084</v>
      </c>
      <c r="O37">
        <v>9942</v>
      </c>
      <c r="P37">
        <v>3089</v>
      </c>
      <c r="Q37">
        <f t="shared" si="1"/>
        <v>9053</v>
      </c>
    </row>
    <row r="38" spans="1:17">
      <c r="A38" s="12">
        <v>40299</v>
      </c>
      <c r="B38">
        <v>2157</v>
      </c>
      <c r="C38">
        <v>-137</v>
      </c>
      <c r="D38">
        <v>1356</v>
      </c>
      <c r="E38">
        <f t="shared" si="0"/>
        <v>938</v>
      </c>
      <c r="G38" t="s">
        <v>244</v>
      </c>
      <c r="H38">
        <f>SUM(B178:B183)</f>
        <v>30045</v>
      </c>
      <c r="I38">
        <f>SUM(C178:C183)</f>
        <v>12313</v>
      </c>
      <c r="J38">
        <f>SUM(D178:D183)</f>
        <v>11910</v>
      </c>
      <c r="K38">
        <f>SUM(E178:E183)</f>
        <v>5822</v>
      </c>
      <c r="M38" t="s">
        <v>244</v>
      </c>
      <c r="N38">
        <v>30045</v>
      </c>
      <c r="O38">
        <v>12313</v>
      </c>
      <c r="P38">
        <v>11910</v>
      </c>
      <c r="Q38">
        <f t="shared" si="1"/>
        <v>5822</v>
      </c>
    </row>
    <row r="39" spans="1:17">
      <c r="A39" s="12">
        <v>40330</v>
      </c>
      <c r="B39">
        <v>1574</v>
      </c>
      <c r="C39">
        <v>7</v>
      </c>
      <c r="D39">
        <v>994</v>
      </c>
      <c r="E39">
        <f t="shared" si="0"/>
        <v>573</v>
      </c>
      <c r="G39" t="s">
        <v>245</v>
      </c>
      <c r="H39">
        <f>SUM(B184:B189)</f>
        <v>22826</v>
      </c>
      <c r="I39">
        <f>SUM(C184:C189)</f>
        <v>9345</v>
      </c>
      <c r="J39">
        <f>SUM(D184:D189)</f>
        <v>6485</v>
      </c>
      <c r="K39">
        <f>SUM(E184:E189)</f>
        <v>6996</v>
      </c>
      <c r="M39" t="s">
        <v>245</v>
      </c>
      <c r="N39">
        <v>22826</v>
      </c>
      <c r="O39">
        <v>9345</v>
      </c>
      <c r="P39">
        <v>6485</v>
      </c>
      <c r="Q39">
        <f t="shared" si="1"/>
        <v>6996</v>
      </c>
    </row>
    <row r="40" spans="1:17">
      <c r="A40" s="12">
        <v>40360</v>
      </c>
      <c r="B40">
        <v>1429</v>
      </c>
      <c r="C40">
        <v>48</v>
      </c>
      <c r="D40">
        <v>1100</v>
      </c>
      <c r="E40">
        <f t="shared" si="0"/>
        <v>281</v>
      </c>
    </row>
    <row r="41" spans="1:17">
      <c r="A41" s="12">
        <v>40391</v>
      </c>
      <c r="B41">
        <v>1880</v>
      </c>
      <c r="C41">
        <v>-33</v>
      </c>
      <c r="D41">
        <v>1094</v>
      </c>
      <c r="E41">
        <f t="shared" si="0"/>
        <v>819</v>
      </c>
    </row>
    <row r="42" spans="1:17">
      <c r="A42" s="12">
        <v>40422</v>
      </c>
      <c r="B42">
        <v>2126</v>
      </c>
      <c r="C42">
        <v>-49</v>
      </c>
      <c r="D42">
        <v>1651</v>
      </c>
      <c r="E42">
        <f t="shared" si="0"/>
        <v>524</v>
      </c>
    </row>
    <row r="43" spans="1:17">
      <c r="A43" s="12">
        <v>40452</v>
      </c>
      <c r="B43">
        <v>1352</v>
      </c>
      <c r="C43">
        <v>-173</v>
      </c>
      <c r="D43">
        <v>635</v>
      </c>
      <c r="E43">
        <f t="shared" si="0"/>
        <v>890</v>
      </c>
    </row>
    <row r="44" spans="1:17">
      <c r="A44" s="12">
        <v>40483</v>
      </c>
      <c r="B44">
        <v>1443</v>
      </c>
      <c r="C44">
        <v>-25</v>
      </c>
      <c r="D44">
        <v>867</v>
      </c>
      <c r="E44">
        <f t="shared" si="0"/>
        <v>601</v>
      </c>
    </row>
    <row r="45" spans="1:17">
      <c r="A45" s="12">
        <v>40513</v>
      </c>
      <c r="B45">
        <v>996</v>
      </c>
      <c r="C45">
        <v>-121</v>
      </c>
      <c r="D45">
        <v>668</v>
      </c>
      <c r="E45">
        <f t="shared" si="0"/>
        <v>449</v>
      </c>
    </row>
    <row r="46" spans="1:17">
      <c r="A46" s="12">
        <v>40544</v>
      </c>
      <c r="B46">
        <v>2063</v>
      </c>
      <c r="C46">
        <v>-223</v>
      </c>
      <c r="D46">
        <v>820</v>
      </c>
      <c r="E46">
        <f t="shared" si="0"/>
        <v>1466</v>
      </c>
    </row>
    <row r="47" spans="1:17">
      <c r="A47" s="12">
        <v>40575</v>
      </c>
      <c r="B47">
        <v>1147</v>
      </c>
      <c r="C47">
        <v>-713</v>
      </c>
      <c r="D47">
        <v>714</v>
      </c>
      <c r="E47">
        <f t="shared" si="0"/>
        <v>1146</v>
      </c>
    </row>
    <row r="48" spans="1:17">
      <c r="A48" s="12">
        <v>40603</v>
      </c>
      <c r="B48">
        <v>1348</v>
      </c>
      <c r="C48">
        <v>-194</v>
      </c>
      <c r="D48">
        <v>586</v>
      </c>
      <c r="E48">
        <f t="shared" si="0"/>
        <v>956</v>
      </c>
    </row>
    <row r="49" spans="1:5">
      <c r="A49" s="12">
        <v>40634</v>
      </c>
      <c r="B49">
        <v>1629</v>
      </c>
      <c r="C49">
        <v>-237</v>
      </c>
      <c r="D49">
        <v>741</v>
      </c>
      <c r="E49">
        <f t="shared" si="0"/>
        <v>1125</v>
      </c>
    </row>
    <row r="50" spans="1:5">
      <c r="A50" s="12">
        <v>40664</v>
      </c>
      <c r="B50">
        <v>2464</v>
      </c>
      <c r="C50">
        <v>-259</v>
      </c>
      <c r="D50">
        <v>1376</v>
      </c>
      <c r="E50">
        <f t="shared" si="0"/>
        <v>1347</v>
      </c>
    </row>
    <row r="51" spans="1:5">
      <c r="A51" s="12">
        <v>40695</v>
      </c>
      <c r="B51">
        <v>2866</v>
      </c>
      <c r="C51">
        <v>-423</v>
      </c>
      <c r="D51">
        <v>1563</v>
      </c>
      <c r="E51">
        <f t="shared" si="0"/>
        <v>1726</v>
      </c>
    </row>
    <row r="52" spans="1:5">
      <c r="A52" s="12">
        <v>40725</v>
      </c>
      <c r="B52">
        <v>2490</v>
      </c>
      <c r="C52">
        <v>-230</v>
      </c>
      <c r="D52">
        <v>1391</v>
      </c>
      <c r="E52">
        <f t="shared" si="0"/>
        <v>1329</v>
      </c>
    </row>
    <row r="53" spans="1:5">
      <c r="A53" s="12">
        <v>40756</v>
      </c>
      <c r="B53">
        <v>2482</v>
      </c>
      <c r="C53">
        <v>-147</v>
      </c>
      <c r="D53">
        <v>1531</v>
      </c>
      <c r="E53">
        <f t="shared" si="0"/>
        <v>1098</v>
      </c>
    </row>
    <row r="54" spans="1:5">
      <c r="A54" s="12">
        <v>40787</v>
      </c>
      <c r="B54">
        <v>2884</v>
      </c>
      <c r="C54">
        <v>-145</v>
      </c>
      <c r="D54">
        <v>1637</v>
      </c>
      <c r="E54">
        <f t="shared" si="0"/>
        <v>1392</v>
      </c>
    </row>
    <row r="55" spans="1:5">
      <c r="A55" s="12">
        <v>40817</v>
      </c>
      <c r="B55">
        <v>2396</v>
      </c>
      <c r="C55">
        <v>-108</v>
      </c>
      <c r="D55">
        <v>1521</v>
      </c>
      <c r="E55">
        <f t="shared" si="0"/>
        <v>983</v>
      </c>
    </row>
    <row r="56" spans="1:5">
      <c r="A56" s="12">
        <v>40848</v>
      </c>
      <c r="B56">
        <v>3002</v>
      </c>
      <c r="C56">
        <v>19</v>
      </c>
      <c r="D56">
        <v>1539</v>
      </c>
      <c r="E56">
        <f t="shared" si="0"/>
        <v>1444</v>
      </c>
    </row>
    <row r="57" spans="1:5">
      <c r="A57" s="12">
        <v>40878</v>
      </c>
      <c r="B57">
        <v>2556</v>
      </c>
      <c r="C57">
        <v>-124</v>
      </c>
      <c r="D57">
        <v>1144</v>
      </c>
      <c r="E57">
        <f t="shared" si="0"/>
        <v>1536</v>
      </c>
    </row>
    <row r="58" spans="1:5">
      <c r="A58" s="12">
        <v>40909</v>
      </c>
      <c r="B58">
        <v>2806</v>
      </c>
      <c r="C58">
        <v>-53</v>
      </c>
      <c r="D58">
        <v>1970</v>
      </c>
      <c r="E58">
        <f t="shared" si="0"/>
        <v>889</v>
      </c>
    </row>
    <row r="59" spans="1:5">
      <c r="A59" s="12">
        <v>40940</v>
      </c>
      <c r="B59">
        <v>3150</v>
      </c>
      <c r="C59">
        <v>-331</v>
      </c>
      <c r="D59">
        <v>1758</v>
      </c>
      <c r="E59">
        <f t="shared" si="0"/>
        <v>1723</v>
      </c>
    </row>
    <row r="60" spans="1:5">
      <c r="A60" s="12">
        <v>40969</v>
      </c>
      <c r="B60">
        <v>3063</v>
      </c>
      <c r="C60">
        <v>137</v>
      </c>
      <c r="D60">
        <v>1768</v>
      </c>
      <c r="E60">
        <f t="shared" si="0"/>
        <v>1158</v>
      </c>
    </row>
    <row r="61" spans="1:5">
      <c r="A61" s="12">
        <v>41000</v>
      </c>
      <c r="B61">
        <v>2923</v>
      </c>
      <c r="C61">
        <v>-154</v>
      </c>
      <c r="D61">
        <v>1677</v>
      </c>
      <c r="E61">
        <f t="shared" si="0"/>
        <v>1400</v>
      </c>
    </row>
    <row r="62" spans="1:5">
      <c r="A62" s="12">
        <v>41030</v>
      </c>
      <c r="B62">
        <v>2836</v>
      </c>
      <c r="C62">
        <v>-150</v>
      </c>
      <c r="D62">
        <v>1508</v>
      </c>
      <c r="E62">
        <f t="shared" si="0"/>
        <v>1478</v>
      </c>
    </row>
    <row r="63" spans="1:5">
      <c r="A63" s="12">
        <v>41061</v>
      </c>
      <c r="B63">
        <v>1365</v>
      </c>
      <c r="C63">
        <v>-340</v>
      </c>
      <c r="D63">
        <v>1282</v>
      </c>
      <c r="E63">
        <f t="shared" si="0"/>
        <v>423</v>
      </c>
    </row>
    <row r="64" spans="1:5">
      <c r="A64" s="12">
        <v>41091</v>
      </c>
      <c r="B64">
        <v>2201</v>
      </c>
      <c r="C64">
        <v>-162</v>
      </c>
      <c r="D64">
        <v>2141</v>
      </c>
      <c r="E64">
        <f t="shared" si="0"/>
        <v>222</v>
      </c>
    </row>
    <row r="65" spans="1:5">
      <c r="A65" s="12">
        <v>41122</v>
      </c>
      <c r="B65">
        <v>2069</v>
      </c>
      <c r="C65">
        <v>-336</v>
      </c>
      <c r="D65">
        <v>1416</v>
      </c>
      <c r="E65">
        <f t="shared" si="0"/>
        <v>989</v>
      </c>
    </row>
    <row r="66" spans="1:5">
      <c r="A66" s="12">
        <v>41153</v>
      </c>
      <c r="B66">
        <v>2313</v>
      </c>
      <c r="C66">
        <v>-296</v>
      </c>
      <c r="D66">
        <v>1466</v>
      </c>
      <c r="E66">
        <f t="shared" si="0"/>
        <v>1143</v>
      </c>
    </row>
    <row r="67" spans="1:5">
      <c r="A67" s="12">
        <v>41183</v>
      </c>
      <c r="B67">
        <v>3490</v>
      </c>
      <c r="C67">
        <v>-196</v>
      </c>
      <c r="D67">
        <v>2678</v>
      </c>
      <c r="E67">
        <f t="shared" si="0"/>
        <v>1008</v>
      </c>
    </row>
    <row r="68" spans="1:5">
      <c r="A68" s="12">
        <v>41214</v>
      </c>
      <c r="B68">
        <v>1817</v>
      </c>
      <c r="C68">
        <v>-147</v>
      </c>
      <c r="D68">
        <v>1410</v>
      </c>
      <c r="E68">
        <f t="shared" si="0"/>
        <v>554</v>
      </c>
    </row>
    <row r="69" spans="1:5">
      <c r="A69" s="12">
        <v>41244</v>
      </c>
      <c r="B69">
        <v>2581</v>
      </c>
      <c r="C69">
        <v>-154</v>
      </c>
      <c r="D69">
        <v>1649</v>
      </c>
      <c r="E69">
        <f t="shared" si="0"/>
        <v>1086</v>
      </c>
    </row>
    <row r="70" spans="1:5">
      <c r="A70" s="12">
        <v>41275</v>
      </c>
      <c r="B70">
        <v>2580</v>
      </c>
      <c r="C70">
        <v>-225</v>
      </c>
      <c r="D70">
        <v>1602</v>
      </c>
      <c r="E70">
        <f t="shared" si="0"/>
        <v>1203</v>
      </c>
    </row>
    <row r="71" spans="1:5">
      <c r="A71" s="12">
        <v>41306</v>
      </c>
      <c r="B71">
        <v>2546</v>
      </c>
      <c r="C71">
        <v>-232</v>
      </c>
      <c r="D71">
        <v>2076</v>
      </c>
      <c r="E71">
        <f t="shared" si="0"/>
        <v>702</v>
      </c>
    </row>
    <row r="72" spans="1:5">
      <c r="A72" s="12">
        <v>41334</v>
      </c>
      <c r="B72">
        <v>2379</v>
      </c>
      <c r="C72">
        <v>-295</v>
      </c>
      <c r="D72">
        <v>1428</v>
      </c>
      <c r="E72">
        <f t="shared" si="0"/>
        <v>1246</v>
      </c>
    </row>
    <row r="73" spans="1:5">
      <c r="A73" s="12">
        <v>41365</v>
      </c>
      <c r="B73">
        <v>2810</v>
      </c>
      <c r="C73">
        <v>-300</v>
      </c>
      <c r="D73">
        <v>1935</v>
      </c>
      <c r="E73">
        <f t="shared" si="0"/>
        <v>1175</v>
      </c>
    </row>
    <row r="74" spans="1:5">
      <c r="A74" s="12">
        <v>41395</v>
      </c>
      <c r="B74">
        <v>2313</v>
      </c>
      <c r="C74">
        <v>-233</v>
      </c>
      <c r="D74">
        <v>1838</v>
      </c>
      <c r="E74">
        <f t="shared" si="0"/>
        <v>708</v>
      </c>
    </row>
    <row r="75" spans="1:5">
      <c r="A75" s="12">
        <v>41426</v>
      </c>
      <c r="B75">
        <v>2364</v>
      </c>
      <c r="C75">
        <v>-319</v>
      </c>
      <c r="D75">
        <v>1715</v>
      </c>
      <c r="E75">
        <f t="shared" ref="E75:E138" si="5">B75-(C75+D75)</f>
        <v>968</v>
      </c>
    </row>
    <row r="76" spans="1:5">
      <c r="A76" s="12">
        <v>41456</v>
      </c>
      <c r="B76">
        <v>3165</v>
      </c>
      <c r="C76">
        <v>-337</v>
      </c>
      <c r="D76">
        <v>1990</v>
      </c>
      <c r="E76">
        <f t="shared" si="5"/>
        <v>1512</v>
      </c>
    </row>
    <row r="77" spans="1:5">
      <c r="A77" s="12">
        <v>41487</v>
      </c>
      <c r="B77">
        <v>1874</v>
      </c>
      <c r="C77">
        <v>-388</v>
      </c>
      <c r="D77">
        <v>1630</v>
      </c>
      <c r="E77">
        <f t="shared" si="5"/>
        <v>632</v>
      </c>
    </row>
    <row r="78" spans="1:5">
      <c r="A78" s="12">
        <v>41518</v>
      </c>
      <c r="B78">
        <v>1988</v>
      </c>
      <c r="C78">
        <v>-338</v>
      </c>
      <c r="D78">
        <v>1567</v>
      </c>
      <c r="E78">
        <f t="shared" si="5"/>
        <v>759</v>
      </c>
    </row>
    <row r="79" spans="1:5">
      <c r="A79" s="12">
        <v>41548</v>
      </c>
      <c r="B79">
        <v>3310</v>
      </c>
      <c r="C79">
        <v>-214</v>
      </c>
      <c r="D79">
        <v>1870</v>
      </c>
      <c r="E79">
        <f t="shared" si="5"/>
        <v>1654</v>
      </c>
    </row>
    <row r="80" spans="1:5">
      <c r="A80" s="12">
        <v>41579</v>
      </c>
      <c r="B80">
        <v>2946</v>
      </c>
      <c r="C80">
        <v>-183</v>
      </c>
      <c r="D80">
        <v>2076</v>
      </c>
      <c r="E80">
        <f t="shared" si="5"/>
        <v>1053</v>
      </c>
    </row>
    <row r="81" spans="1:5">
      <c r="A81" s="12">
        <v>41609</v>
      </c>
      <c r="B81">
        <v>2189</v>
      </c>
      <c r="C81">
        <v>-431</v>
      </c>
      <c r="D81">
        <v>1714</v>
      </c>
      <c r="E81">
        <f t="shared" si="5"/>
        <v>906</v>
      </c>
    </row>
    <row r="82" spans="1:5">
      <c r="A82" s="12">
        <v>41640</v>
      </c>
      <c r="B82">
        <v>2035</v>
      </c>
      <c r="C82">
        <v>-94</v>
      </c>
      <c r="D82">
        <v>1692</v>
      </c>
      <c r="E82">
        <f t="shared" si="5"/>
        <v>437</v>
      </c>
    </row>
    <row r="83" spans="1:5">
      <c r="A83" s="12">
        <v>41671</v>
      </c>
      <c r="B83">
        <v>927</v>
      </c>
      <c r="C83">
        <v>-313</v>
      </c>
      <c r="D83">
        <v>1355</v>
      </c>
      <c r="E83">
        <f t="shared" si="5"/>
        <v>-115</v>
      </c>
    </row>
    <row r="84" spans="1:5">
      <c r="A84" s="12">
        <v>41699</v>
      </c>
      <c r="B84">
        <v>2424</v>
      </c>
      <c r="C84">
        <v>-264</v>
      </c>
      <c r="D84">
        <v>1526</v>
      </c>
      <c r="E84">
        <f t="shared" si="5"/>
        <v>1162</v>
      </c>
    </row>
    <row r="85" spans="1:5">
      <c r="A85" s="12">
        <v>41730</v>
      </c>
      <c r="B85">
        <v>2280</v>
      </c>
      <c r="C85">
        <v>-259</v>
      </c>
      <c r="D85">
        <v>1623</v>
      </c>
      <c r="E85">
        <f t="shared" si="5"/>
        <v>916</v>
      </c>
    </row>
    <row r="86" spans="1:5">
      <c r="A86" s="12">
        <v>41760</v>
      </c>
      <c r="B86">
        <v>1951</v>
      </c>
      <c r="C86">
        <v>-263</v>
      </c>
      <c r="D86">
        <v>1144</v>
      </c>
      <c r="E86">
        <f t="shared" si="5"/>
        <v>1070</v>
      </c>
    </row>
    <row r="87" spans="1:5">
      <c r="A87" s="12">
        <v>41791</v>
      </c>
      <c r="B87">
        <v>2402</v>
      </c>
      <c r="C87">
        <v>-287</v>
      </c>
      <c r="D87">
        <v>1574</v>
      </c>
      <c r="E87">
        <f t="shared" si="5"/>
        <v>1115</v>
      </c>
    </row>
    <row r="88" spans="1:5">
      <c r="A88" s="12">
        <v>41821</v>
      </c>
      <c r="B88">
        <v>2673</v>
      </c>
      <c r="C88">
        <v>-197</v>
      </c>
      <c r="D88">
        <v>1460</v>
      </c>
      <c r="E88">
        <f t="shared" si="5"/>
        <v>1410</v>
      </c>
    </row>
    <row r="89" spans="1:5">
      <c r="A89" s="12">
        <v>41852</v>
      </c>
      <c r="B89">
        <v>2569</v>
      </c>
      <c r="C89">
        <v>-201</v>
      </c>
      <c r="D89">
        <v>1730</v>
      </c>
      <c r="E89">
        <f t="shared" si="5"/>
        <v>1040</v>
      </c>
    </row>
    <row r="90" spans="1:5">
      <c r="A90" s="12">
        <v>41883</v>
      </c>
      <c r="B90">
        <v>2117</v>
      </c>
      <c r="C90">
        <v>-195</v>
      </c>
      <c r="D90">
        <v>1575</v>
      </c>
      <c r="E90">
        <f t="shared" si="5"/>
        <v>737</v>
      </c>
    </row>
    <row r="91" spans="1:5">
      <c r="A91" s="12">
        <v>41913</v>
      </c>
      <c r="B91">
        <v>2423</v>
      </c>
      <c r="C91">
        <v>-268</v>
      </c>
      <c r="D91">
        <v>1222</v>
      </c>
      <c r="E91">
        <f t="shared" si="5"/>
        <v>1469</v>
      </c>
    </row>
    <row r="92" spans="1:5">
      <c r="A92" s="12">
        <v>41944</v>
      </c>
      <c r="B92">
        <v>1883</v>
      </c>
      <c r="C92">
        <v>-359</v>
      </c>
      <c r="D92">
        <v>1119</v>
      </c>
      <c r="E92">
        <f t="shared" si="5"/>
        <v>1123</v>
      </c>
    </row>
    <row r="93" spans="1:5">
      <c r="A93" s="12">
        <v>41974</v>
      </c>
      <c r="B93">
        <v>1892</v>
      </c>
      <c r="C93">
        <v>-252</v>
      </c>
      <c r="D93">
        <v>1328</v>
      </c>
      <c r="E93">
        <f t="shared" si="5"/>
        <v>816</v>
      </c>
    </row>
    <row r="94" spans="1:5">
      <c r="A94" s="12">
        <v>42005</v>
      </c>
      <c r="B94">
        <v>1411</v>
      </c>
      <c r="C94">
        <v>-134</v>
      </c>
      <c r="D94">
        <v>585</v>
      </c>
      <c r="E94">
        <f t="shared" si="5"/>
        <v>960</v>
      </c>
    </row>
    <row r="95" spans="1:5">
      <c r="A95" s="12">
        <v>42036</v>
      </c>
      <c r="B95">
        <v>1041</v>
      </c>
      <c r="C95">
        <v>-128</v>
      </c>
      <c r="D95">
        <v>1400</v>
      </c>
      <c r="E95">
        <f t="shared" si="5"/>
        <v>-231</v>
      </c>
    </row>
    <row r="96" spans="1:5">
      <c r="A96" s="12">
        <v>42064</v>
      </c>
      <c r="B96">
        <v>1504</v>
      </c>
      <c r="C96">
        <v>-165</v>
      </c>
      <c r="D96">
        <v>1434</v>
      </c>
      <c r="E96">
        <f t="shared" si="5"/>
        <v>235</v>
      </c>
    </row>
    <row r="97" spans="1:5">
      <c r="A97" s="12">
        <v>42095</v>
      </c>
      <c r="B97">
        <v>2076</v>
      </c>
      <c r="C97">
        <v>-145</v>
      </c>
      <c r="D97">
        <v>1963</v>
      </c>
      <c r="E97">
        <f t="shared" si="5"/>
        <v>258</v>
      </c>
    </row>
    <row r="98" spans="1:5">
      <c r="A98" s="12">
        <v>42125</v>
      </c>
      <c r="B98">
        <v>2593</v>
      </c>
      <c r="C98">
        <v>-269</v>
      </c>
      <c r="D98">
        <v>1509</v>
      </c>
      <c r="E98">
        <f t="shared" si="5"/>
        <v>1353</v>
      </c>
    </row>
    <row r="99" spans="1:5">
      <c r="A99" s="12">
        <v>42156</v>
      </c>
      <c r="B99">
        <v>2472</v>
      </c>
      <c r="C99">
        <v>-120</v>
      </c>
      <c r="D99">
        <v>1807</v>
      </c>
      <c r="E99">
        <f t="shared" si="5"/>
        <v>785</v>
      </c>
    </row>
    <row r="100" spans="1:5">
      <c r="A100" s="12">
        <v>42186</v>
      </c>
      <c r="B100">
        <v>1191</v>
      </c>
      <c r="C100">
        <v>-332</v>
      </c>
      <c r="D100">
        <v>1421</v>
      </c>
      <c r="E100">
        <f t="shared" si="5"/>
        <v>102</v>
      </c>
    </row>
    <row r="101" spans="1:5">
      <c r="A101" s="12">
        <v>42217</v>
      </c>
      <c r="B101">
        <v>520</v>
      </c>
      <c r="C101">
        <v>-318</v>
      </c>
      <c r="D101">
        <v>1291</v>
      </c>
      <c r="E101">
        <f t="shared" si="5"/>
        <v>-453</v>
      </c>
    </row>
    <row r="102" spans="1:5">
      <c r="A102" s="12">
        <v>42248</v>
      </c>
      <c r="B102">
        <v>2708</v>
      </c>
      <c r="C102">
        <v>-317</v>
      </c>
      <c r="D102">
        <v>1379</v>
      </c>
      <c r="E102">
        <f t="shared" si="5"/>
        <v>1646</v>
      </c>
    </row>
    <row r="103" spans="1:5">
      <c r="A103" s="12">
        <v>42278</v>
      </c>
      <c r="B103">
        <v>1912</v>
      </c>
      <c r="C103">
        <v>-383</v>
      </c>
      <c r="D103">
        <v>1482</v>
      </c>
      <c r="E103">
        <f t="shared" si="5"/>
        <v>813</v>
      </c>
    </row>
    <row r="104" spans="1:5">
      <c r="A104" s="12">
        <v>42309</v>
      </c>
      <c r="B104">
        <v>1505</v>
      </c>
      <c r="C104">
        <v>-304</v>
      </c>
      <c r="D104">
        <v>1244</v>
      </c>
      <c r="E104">
        <f t="shared" si="5"/>
        <v>565</v>
      </c>
    </row>
    <row r="105" spans="1:5">
      <c r="A105" s="12">
        <v>42339</v>
      </c>
      <c r="B105">
        <v>883</v>
      </c>
      <c r="C105">
        <v>-255</v>
      </c>
      <c r="D105">
        <v>1210</v>
      </c>
      <c r="E105">
        <f t="shared" si="5"/>
        <v>-72</v>
      </c>
    </row>
    <row r="106" spans="1:5">
      <c r="A106" s="12">
        <v>42370</v>
      </c>
      <c r="B106">
        <v>2187</v>
      </c>
      <c r="C106">
        <v>-416</v>
      </c>
      <c r="D106">
        <v>1562</v>
      </c>
      <c r="E106">
        <f t="shared" si="5"/>
        <v>1041</v>
      </c>
    </row>
    <row r="107" spans="1:5">
      <c r="A107" s="12">
        <v>42401</v>
      </c>
      <c r="B107">
        <v>1142</v>
      </c>
      <c r="C107">
        <v>-361</v>
      </c>
      <c r="D107">
        <v>1162</v>
      </c>
      <c r="E107">
        <f t="shared" si="5"/>
        <v>341</v>
      </c>
    </row>
    <row r="108" spans="1:5">
      <c r="A108" s="12">
        <v>42430</v>
      </c>
      <c r="B108">
        <v>2090</v>
      </c>
      <c r="C108">
        <v>-384</v>
      </c>
      <c r="D108">
        <v>1351</v>
      </c>
      <c r="E108">
        <f t="shared" si="5"/>
        <v>1123</v>
      </c>
    </row>
    <row r="109" spans="1:5">
      <c r="A109" s="12">
        <v>42461</v>
      </c>
      <c r="B109">
        <v>2226</v>
      </c>
      <c r="C109">
        <v>-416</v>
      </c>
      <c r="D109">
        <v>913</v>
      </c>
      <c r="E109">
        <f t="shared" si="5"/>
        <v>1729</v>
      </c>
    </row>
    <row r="110" spans="1:5">
      <c r="A110" s="12">
        <v>42491</v>
      </c>
      <c r="B110">
        <v>2317</v>
      </c>
      <c r="C110">
        <v>-515</v>
      </c>
      <c r="D110">
        <v>1632</v>
      </c>
      <c r="E110">
        <f t="shared" si="5"/>
        <v>1200</v>
      </c>
    </row>
    <row r="111" spans="1:5">
      <c r="A111" s="12">
        <v>42522</v>
      </c>
      <c r="B111">
        <v>1911</v>
      </c>
      <c r="C111">
        <v>-408</v>
      </c>
      <c r="D111">
        <v>1148</v>
      </c>
      <c r="E111">
        <f t="shared" si="5"/>
        <v>1171</v>
      </c>
    </row>
    <row r="112" spans="1:5">
      <c r="A112" s="12">
        <v>42552</v>
      </c>
      <c r="B112">
        <v>1107</v>
      </c>
      <c r="C112">
        <v>-387</v>
      </c>
      <c r="D112">
        <v>903</v>
      </c>
      <c r="E112">
        <f t="shared" si="5"/>
        <v>591</v>
      </c>
    </row>
    <row r="113" spans="1:5">
      <c r="A113" s="12">
        <v>42583</v>
      </c>
      <c r="B113">
        <v>1845</v>
      </c>
      <c r="C113">
        <v>-406</v>
      </c>
      <c r="D113">
        <v>810</v>
      </c>
      <c r="E113">
        <f t="shared" si="5"/>
        <v>1441</v>
      </c>
    </row>
    <row r="114" spans="1:5">
      <c r="A114" s="12">
        <v>42614</v>
      </c>
      <c r="B114">
        <v>1525</v>
      </c>
      <c r="C114">
        <v>-440</v>
      </c>
      <c r="D114">
        <v>859</v>
      </c>
      <c r="E114">
        <f t="shared" si="5"/>
        <v>1106</v>
      </c>
    </row>
    <row r="115" spans="1:5">
      <c r="A115" s="12">
        <v>42644</v>
      </c>
      <c r="B115">
        <v>1078</v>
      </c>
      <c r="C115">
        <v>-404</v>
      </c>
      <c r="D115">
        <v>819</v>
      </c>
      <c r="E115">
        <f t="shared" si="5"/>
        <v>663</v>
      </c>
    </row>
    <row r="116" spans="1:5">
      <c r="A116" s="12">
        <v>42675</v>
      </c>
      <c r="B116">
        <v>1792</v>
      </c>
      <c r="C116">
        <v>-363</v>
      </c>
      <c r="D116">
        <v>1223</v>
      </c>
      <c r="E116">
        <f t="shared" si="5"/>
        <v>932</v>
      </c>
    </row>
    <row r="117" spans="1:5">
      <c r="A117" s="12">
        <v>42705</v>
      </c>
      <c r="B117">
        <v>1456</v>
      </c>
      <c r="C117">
        <v>-357</v>
      </c>
      <c r="D117">
        <v>1060</v>
      </c>
      <c r="E117">
        <f t="shared" si="5"/>
        <v>753</v>
      </c>
    </row>
    <row r="118" spans="1:5">
      <c r="A118" s="12">
        <v>42736</v>
      </c>
      <c r="B118">
        <v>1031</v>
      </c>
      <c r="C118">
        <v>-218</v>
      </c>
      <c r="D118">
        <v>1063</v>
      </c>
      <c r="E118">
        <f t="shared" si="5"/>
        <v>186</v>
      </c>
    </row>
    <row r="119" spans="1:5">
      <c r="A119" s="12">
        <v>42767</v>
      </c>
      <c r="B119">
        <v>1853</v>
      </c>
      <c r="C119">
        <v>-127</v>
      </c>
      <c r="D119">
        <v>971</v>
      </c>
      <c r="E119">
        <f t="shared" si="5"/>
        <v>1009</v>
      </c>
    </row>
    <row r="120" spans="1:5">
      <c r="A120" s="12">
        <v>42795</v>
      </c>
      <c r="B120">
        <v>2293</v>
      </c>
      <c r="C120">
        <v>-172</v>
      </c>
      <c r="D120">
        <v>1312</v>
      </c>
      <c r="E120">
        <f t="shared" si="5"/>
        <v>1153</v>
      </c>
    </row>
    <row r="121" spans="1:5">
      <c r="A121" s="12">
        <v>42826</v>
      </c>
      <c r="B121">
        <v>2235</v>
      </c>
      <c r="C121">
        <v>-159</v>
      </c>
      <c r="D121">
        <v>902</v>
      </c>
      <c r="E121">
        <f t="shared" si="5"/>
        <v>1492</v>
      </c>
    </row>
    <row r="122" spans="1:5">
      <c r="A122" s="12">
        <v>42856</v>
      </c>
      <c r="B122">
        <v>2342</v>
      </c>
      <c r="C122">
        <v>-130</v>
      </c>
      <c r="D122">
        <v>913</v>
      </c>
      <c r="E122">
        <f t="shared" si="5"/>
        <v>1559</v>
      </c>
    </row>
    <row r="123" spans="1:5">
      <c r="A123" s="12">
        <v>42887</v>
      </c>
      <c r="B123">
        <v>2012</v>
      </c>
      <c r="C123">
        <v>-267</v>
      </c>
      <c r="D123">
        <v>816</v>
      </c>
      <c r="E123">
        <f t="shared" si="5"/>
        <v>1463</v>
      </c>
    </row>
    <row r="124" spans="1:5">
      <c r="A124" s="12">
        <v>42917</v>
      </c>
      <c r="B124">
        <v>1720</v>
      </c>
      <c r="C124">
        <v>-204</v>
      </c>
      <c r="D124">
        <v>1183</v>
      </c>
      <c r="E124">
        <f t="shared" si="5"/>
        <v>741</v>
      </c>
    </row>
    <row r="125" spans="1:5">
      <c r="A125" s="12">
        <v>42948</v>
      </c>
      <c r="B125">
        <v>2722</v>
      </c>
      <c r="C125">
        <v>-246</v>
      </c>
      <c r="D125">
        <v>1354</v>
      </c>
      <c r="E125">
        <f t="shared" si="5"/>
        <v>1614</v>
      </c>
    </row>
    <row r="126" spans="1:5">
      <c r="A126" s="12">
        <v>42979</v>
      </c>
      <c r="B126">
        <v>2142</v>
      </c>
      <c r="C126">
        <v>-255</v>
      </c>
      <c r="D126">
        <v>1357</v>
      </c>
      <c r="E126">
        <f t="shared" si="5"/>
        <v>1040</v>
      </c>
    </row>
    <row r="127" spans="1:5">
      <c r="A127" s="12">
        <v>43009</v>
      </c>
      <c r="B127">
        <v>2468</v>
      </c>
      <c r="C127">
        <v>-215</v>
      </c>
      <c r="D127">
        <v>1131</v>
      </c>
      <c r="E127">
        <f t="shared" si="5"/>
        <v>1552</v>
      </c>
    </row>
    <row r="128" spans="1:5">
      <c r="A128" s="12">
        <v>43040</v>
      </c>
      <c r="B128">
        <v>1380</v>
      </c>
      <c r="C128">
        <v>-438</v>
      </c>
      <c r="D128">
        <v>939</v>
      </c>
      <c r="E128">
        <f t="shared" si="5"/>
        <v>879</v>
      </c>
    </row>
    <row r="129" spans="1:5">
      <c r="A129" s="12">
        <v>43070</v>
      </c>
      <c r="B129">
        <v>2413</v>
      </c>
      <c r="C129">
        <v>-518</v>
      </c>
      <c r="D129">
        <v>984</v>
      </c>
      <c r="E129">
        <f t="shared" si="5"/>
        <v>1947</v>
      </c>
    </row>
    <row r="130" spans="1:5">
      <c r="A130" s="12">
        <v>43101</v>
      </c>
      <c r="B130">
        <v>2701</v>
      </c>
      <c r="C130">
        <v>-523</v>
      </c>
      <c r="D130">
        <v>1271</v>
      </c>
      <c r="E130">
        <f t="shared" si="5"/>
        <v>1953</v>
      </c>
    </row>
    <row r="131" spans="1:5">
      <c r="A131" s="12">
        <v>43132</v>
      </c>
      <c r="B131">
        <v>3266</v>
      </c>
      <c r="C131">
        <v>-333</v>
      </c>
      <c r="D131">
        <v>1452</v>
      </c>
      <c r="E131">
        <f t="shared" si="5"/>
        <v>2147</v>
      </c>
    </row>
    <row r="132" spans="1:5">
      <c r="A132" s="12">
        <v>43160</v>
      </c>
      <c r="B132">
        <v>1495</v>
      </c>
      <c r="C132">
        <v>-616</v>
      </c>
      <c r="D132">
        <v>1075</v>
      </c>
      <c r="E132">
        <f t="shared" si="5"/>
        <v>1036</v>
      </c>
    </row>
    <row r="133" spans="1:5">
      <c r="A133" s="12">
        <v>43191</v>
      </c>
      <c r="B133">
        <v>1956</v>
      </c>
      <c r="C133">
        <v>-603</v>
      </c>
      <c r="D133">
        <v>979</v>
      </c>
      <c r="E133">
        <f t="shared" si="5"/>
        <v>1580</v>
      </c>
    </row>
    <row r="134" spans="1:5">
      <c r="A134" s="12">
        <v>43221</v>
      </c>
      <c r="B134">
        <v>204</v>
      </c>
      <c r="C134">
        <v>-482</v>
      </c>
      <c r="D134">
        <v>403</v>
      </c>
      <c r="E134">
        <f t="shared" si="5"/>
        <v>283</v>
      </c>
    </row>
    <row r="135" spans="1:5">
      <c r="A135" s="12">
        <v>43252</v>
      </c>
      <c r="B135">
        <v>1664</v>
      </c>
      <c r="C135">
        <v>-610</v>
      </c>
      <c r="D135">
        <v>1113</v>
      </c>
      <c r="E135">
        <f t="shared" si="5"/>
        <v>1161</v>
      </c>
    </row>
    <row r="136" spans="1:5">
      <c r="A136" s="12">
        <v>43282</v>
      </c>
      <c r="B136">
        <v>2799</v>
      </c>
      <c r="C136">
        <v>-609</v>
      </c>
      <c r="D136">
        <v>1449</v>
      </c>
      <c r="E136">
        <f t="shared" si="5"/>
        <v>1959</v>
      </c>
    </row>
    <row r="137" spans="1:5">
      <c r="A137" s="12">
        <v>43313</v>
      </c>
      <c r="B137">
        <v>2360</v>
      </c>
      <c r="C137">
        <v>-491</v>
      </c>
      <c r="D137">
        <v>1198</v>
      </c>
      <c r="E137">
        <f t="shared" si="5"/>
        <v>1653</v>
      </c>
    </row>
    <row r="138" spans="1:5">
      <c r="A138" s="12">
        <v>43344</v>
      </c>
      <c r="B138">
        <v>1584</v>
      </c>
      <c r="C138">
        <v>-594</v>
      </c>
      <c r="D138">
        <v>1246</v>
      </c>
      <c r="E138">
        <f t="shared" si="5"/>
        <v>932</v>
      </c>
    </row>
    <row r="139" spans="1:5">
      <c r="A139" s="12">
        <v>43374</v>
      </c>
      <c r="B139">
        <v>2210</v>
      </c>
      <c r="C139">
        <v>-427</v>
      </c>
      <c r="D139">
        <v>1071</v>
      </c>
      <c r="E139">
        <f t="shared" ref="E139:E193" si="6">B139-(C139+D139)</f>
        <v>1566</v>
      </c>
    </row>
    <row r="140" spans="1:5">
      <c r="A140" s="12">
        <v>43405</v>
      </c>
      <c r="B140">
        <v>1908</v>
      </c>
      <c r="C140">
        <v>-340</v>
      </c>
      <c r="D140">
        <v>1280</v>
      </c>
      <c r="E140">
        <f t="shared" si="6"/>
        <v>968</v>
      </c>
    </row>
    <row r="141" spans="1:5">
      <c r="A141" s="12">
        <v>43435</v>
      </c>
      <c r="B141">
        <v>2362</v>
      </c>
      <c r="C141">
        <v>-427</v>
      </c>
      <c r="D141">
        <v>915</v>
      </c>
      <c r="E141">
        <f t="shared" si="6"/>
        <v>1874</v>
      </c>
    </row>
    <row r="142" spans="1:5">
      <c r="A142" s="12">
        <v>43466</v>
      </c>
      <c r="B142">
        <v>1953</v>
      </c>
      <c r="C142">
        <v>-487</v>
      </c>
      <c r="D142">
        <v>1044</v>
      </c>
      <c r="E142">
        <f t="shared" si="6"/>
        <v>1396</v>
      </c>
    </row>
    <row r="143" spans="1:5">
      <c r="A143" s="12">
        <v>43497</v>
      </c>
      <c r="B143">
        <v>2668</v>
      </c>
      <c r="C143">
        <v>-626</v>
      </c>
      <c r="D143">
        <v>822</v>
      </c>
      <c r="E143">
        <f t="shared" si="6"/>
        <v>2472</v>
      </c>
    </row>
    <row r="144" spans="1:5">
      <c r="A144" s="12">
        <v>43525</v>
      </c>
      <c r="B144">
        <v>2581</v>
      </c>
      <c r="C144">
        <v>-497</v>
      </c>
      <c r="D144">
        <v>991</v>
      </c>
      <c r="E144">
        <f t="shared" si="6"/>
        <v>2087</v>
      </c>
    </row>
    <row r="145" spans="1:5">
      <c r="A145" s="12">
        <v>43556</v>
      </c>
      <c r="B145">
        <v>1519</v>
      </c>
      <c r="C145">
        <v>-389</v>
      </c>
      <c r="D145">
        <v>404</v>
      </c>
      <c r="E145">
        <f t="shared" si="6"/>
        <v>1504</v>
      </c>
    </row>
    <row r="146" spans="1:5">
      <c r="A146" s="12">
        <v>43586</v>
      </c>
      <c r="B146">
        <v>1292</v>
      </c>
      <c r="C146">
        <v>-493</v>
      </c>
      <c r="D146">
        <v>311</v>
      </c>
      <c r="E146">
        <f t="shared" si="6"/>
        <v>1474</v>
      </c>
    </row>
    <row r="147" spans="1:5">
      <c r="A147" s="12">
        <v>43617</v>
      </c>
      <c r="B147">
        <v>1831</v>
      </c>
      <c r="C147">
        <v>-345</v>
      </c>
      <c r="D147">
        <v>984</v>
      </c>
      <c r="E147">
        <f t="shared" si="6"/>
        <v>1192</v>
      </c>
    </row>
    <row r="148" spans="1:5">
      <c r="A148" s="12">
        <v>43647</v>
      </c>
      <c r="B148">
        <v>2463</v>
      </c>
      <c r="C148">
        <v>-255</v>
      </c>
      <c r="D148">
        <v>1441</v>
      </c>
      <c r="E148">
        <f t="shared" si="6"/>
        <v>1277</v>
      </c>
    </row>
    <row r="149" spans="1:5">
      <c r="A149" s="12">
        <v>43678</v>
      </c>
      <c r="B149">
        <v>1961</v>
      </c>
      <c r="C149">
        <v>-321</v>
      </c>
      <c r="D149">
        <v>1029</v>
      </c>
      <c r="E149">
        <f t="shared" si="6"/>
        <v>1253</v>
      </c>
    </row>
    <row r="150" spans="1:5">
      <c r="A150" s="12">
        <v>43709</v>
      </c>
      <c r="B150">
        <v>2474</v>
      </c>
      <c r="C150">
        <v>-309</v>
      </c>
      <c r="D150">
        <v>1043</v>
      </c>
      <c r="E150">
        <f t="shared" si="6"/>
        <v>1740</v>
      </c>
    </row>
    <row r="151" spans="1:5">
      <c r="A151" s="12">
        <v>43739</v>
      </c>
      <c r="B151">
        <v>1896</v>
      </c>
      <c r="C151">
        <v>-326</v>
      </c>
      <c r="D151">
        <v>1109</v>
      </c>
      <c r="E151">
        <f t="shared" si="6"/>
        <v>1113</v>
      </c>
    </row>
    <row r="152" spans="1:5">
      <c r="A152" s="12">
        <v>43770</v>
      </c>
      <c r="B152">
        <v>2197</v>
      </c>
      <c r="C152">
        <v>-316</v>
      </c>
      <c r="D152">
        <v>1106</v>
      </c>
      <c r="E152">
        <f t="shared" si="6"/>
        <v>1407</v>
      </c>
    </row>
    <row r="153" spans="1:5">
      <c r="A153" s="12">
        <v>43800</v>
      </c>
      <c r="B153">
        <v>2451</v>
      </c>
      <c r="C153">
        <v>-357</v>
      </c>
      <c r="D153">
        <v>1308</v>
      </c>
      <c r="E153">
        <f t="shared" si="6"/>
        <v>1500</v>
      </c>
    </row>
    <row r="154" spans="1:5">
      <c r="A154" s="12">
        <v>43831</v>
      </c>
      <c r="B154">
        <v>2038</v>
      </c>
      <c r="C154">
        <v>-236</v>
      </c>
      <c r="D154">
        <v>1098</v>
      </c>
      <c r="E154">
        <f t="shared" si="6"/>
        <v>1176</v>
      </c>
    </row>
    <row r="155" spans="1:5">
      <c r="A155" s="12">
        <v>43862</v>
      </c>
      <c r="B155">
        <v>763</v>
      </c>
      <c r="C155">
        <v>-434</v>
      </c>
      <c r="D155">
        <v>736</v>
      </c>
      <c r="E155">
        <f t="shared" si="6"/>
        <v>461</v>
      </c>
    </row>
    <row r="156" spans="1:5">
      <c r="A156" s="12">
        <v>43891</v>
      </c>
      <c r="B156">
        <v>1414</v>
      </c>
      <c r="C156">
        <v>-62</v>
      </c>
      <c r="D156">
        <v>383</v>
      </c>
      <c r="E156">
        <f t="shared" si="6"/>
        <v>1093</v>
      </c>
    </row>
    <row r="157" spans="1:5">
      <c r="A157" s="12">
        <v>43922</v>
      </c>
      <c r="B157">
        <v>185</v>
      </c>
      <c r="C157">
        <v>-245</v>
      </c>
      <c r="D157">
        <v>-335</v>
      </c>
      <c r="E157">
        <f t="shared" si="6"/>
        <v>765</v>
      </c>
    </row>
    <row r="158" spans="1:5">
      <c r="A158" s="12">
        <v>43952</v>
      </c>
      <c r="B158">
        <v>535</v>
      </c>
      <c r="C158">
        <v>-170</v>
      </c>
      <c r="D158">
        <v>-140</v>
      </c>
      <c r="E158">
        <f t="shared" si="6"/>
        <v>845</v>
      </c>
    </row>
    <row r="159" spans="1:5">
      <c r="A159" s="12">
        <v>43983</v>
      </c>
      <c r="B159">
        <v>136</v>
      </c>
      <c r="C159">
        <v>-305</v>
      </c>
      <c r="D159">
        <v>-507</v>
      </c>
      <c r="E159">
        <f t="shared" si="6"/>
        <v>948</v>
      </c>
    </row>
    <row r="160" spans="1:5">
      <c r="A160" s="12">
        <v>44013</v>
      </c>
      <c r="B160">
        <v>614</v>
      </c>
      <c r="C160">
        <v>-379</v>
      </c>
      <c r="D160">
        <v>-185</v>
      </c>
      <c r="E160">
        <f t="shared" si="6"/>
        <v>1178</v>
      </c>
    </row>
    <row r="161" spans="1:5">
      <c r="A161" s="12">
        <v>44044</v>
      </c>
      <c r="B161">
        <v>1419</v>
      </c>
      <c r="C161">
        <v>-203</v>
      </c>
      <c r="D161">
        <v>-8</v>
      </c>
      <c r="E161">
        <f t="shared" si="6"/>
        <v>1630</v>
      </c>
    </row>
    <row r="162" spans="1:5">
      <c r="A162" s="12">
        <v>44075</v>
      </c>
      <c r="B162">
        <v>1565</v>
      </c>
      <c r="C162">
        <v>-106</v>
      </c>
      <c r="D162">
        <v>-201</v>
      </c>
      <c r="E162">
        <f t="shared" si="6"/>
        <v>1872</v>
      </c>
    </row>
    <row r="163" spans="1:5">
      <c r="A163" s="12">
        <v>44105</v>
      </c>
      <c r="B163">
        <v>1408</v>
      </c>
      <c r="C163">
        <v>34</v>
      </c>
      <c r="D163">
        <v>226</v>
      </c>
      <c r="E163">
        <f t="shared" si="6"/>
        <v>1148</v>
      </c>
    </row>
    <row r="164" spans="1:5">
      <c r="A164" s="12">
        <v>44136</v>
      </c>
      <c r="B164">
        <v>2272</v>
      </c>
      <c r="C164">
        <v>338</v>
      </c>
      <c r="D164">
        <v>776</v>
      </c>
      <c r="E164">
        <f t="shared" si="6"/>
        <v>1158</v>
      </c>
    </row>
    <row r="165" spans="1:5">
      <c r="A165" s="12">
        <v>44166</v>
      </c>
      <c r="B165">
        <v>2952</v>
      </c>
      <c r="C165">
        <v>476</v>
      </c>
      <c r="D165">
        <v>691</v>
      </c>
      <c r="E165">
        <f t="shared" si="6"/>
        <v>1785</v>
      </c>
    </row>
    <row r="166" spans="1:5">
      <c r="A166" s="12">
        <v>44197</v>
      </c>
      <c r="B166">
        <v>2389</v>
      </c>
      <c r="C166">
        <v>340</v>
      </c>
      <c r="D166">
        <v>966</v>
      </c>
      <c r="E166">
        <f t="shared" si="6"/>
        <v>1083</v>
      </c>
    </row>
    <row r="167" spans="1:5">
      <c r="A167" s="12">
        <v>44228</v>
      </c>
      <c r="B167">
        <v>2601</v>
      </c>
      <c r="C167">
        <v>527</v>
      </c>
      <c r="D167">
        <v>1242</v>
      </c>
      <c r="E167">
        <f t="shared" si="6"/>
        <v>832</v>
      </c>
    </row>
    <row r="168" spans="1:5">
      <c r="A168" s="12">
        <v>44256</v>
      </c>
      <c r="B168">
        <v>2428</v>
      </c>
      <c r="C168">
        <v>879</v>
      </c>
      <c r="D168">
        <v>732</v>
      </c>
      <c r="E168">
        <f t="shared" si="6"/>
        <v>817</v>
      </c>
    </row>
    <row r="169" spans="1:5">
      <c r="A169" s="12">
        <v>44287</v>
      </c>
      <c r="B169">
        <v>1768</v>
      </c>
      <c r="C169">
        <v>543</v>
      </c>
      <c r="D169">
        <v>-286</v>
      </c>
      <c r="E169">
        <f t="shared" si="6"/>
        <v>1511</v>
      </c>
    </row>
    <row r="170" spans="1:5">
      <c r="A170" s="12">
        <v>44317</v>
      </c>
      <c r="B170">
        <v>1059</v>
      </c>
      <c r="C170">
        <v>569</v>
      </c>
      <c r="D170">
        <v>-645</v>
      </c>
      <c r="E170">
        <f t="shared" si="6"/>
        <v>1135</v>
      </c>
    </row>
    <row r="171" spans="1:5">
      <c r="A171" s="12">
        <v>44348</v>
      </c>
      <c r="B171">
        <v>3201</v>
      </c>
      <c r="C171">
        <v>1294</v>
      </c>
      <c r="D171">
        <v>-549</v>
      </c>
      <c r="E171">
        <f t="shared" si="6"/>
        <v>2456</v>
      </c>
    </row>
    <row r="172" spans="1:5">
      <c r="A172" s="12">
        <v>44378</v>
      </c>
      <c r="B172">
        <v>2385</v>
      </c>
      <c r="C172">
        <v>1240</v>
      </c>
      <c r="D172">
        <v>-81</v>
      </c>
      <c r="E172">
        <f t="shared" si="6"/>
        <v>1226</v>
      </c>
    </row>
    <row r="173" spans="1:5">
      <c r="A173" s="12">
        <v>44409</v>
      </c>
      <c r="B173">
        <v>2562</v>
      </c>
      <c r="C173">
        <v>1456</v>
      </c>
      <c r="D173">
        <v>161</v>
      </c>
      <c r="E173">
        <f t="shared" si="6"/>
        <v>945</v>
      </c>
    </row>
    <row r="174" spans="1:5">
      <c r="A174" s="12">
        <v>44440</v>
      </c>
      <c r="B174">
        <v>4319</v>
      </c>
      <c r="C174">
        <v>1785</v>
      </c>
      <c r="D174">
        <v>471</v>
      </c>
      <c r="E174">
        <f t="shared" si="6"/>
        <v>2063</v>
      </c>
    </row>
    <row r="175" spans="1:5">
      <c r="A175" s="12">
        <v>44470</v>
      </c>
      <c r="B175">
        <v>3813</v>
      </c>
      <c r="C175">
        <v>1911</v>
      </c>
      <c r="D175">
        <v>697</v>
      </c>
      <c r="E175">
        <f t="shared" si="6"/>
        <v>1205</v>
      </c>
    </row>
    <row r="176" spans="1:5">
      <c r="A176" s="12">
        <v>44501</v>
      </c>
      <c r="B176">
        <v>5403</v>
      </c>
      <c r="C176">
        <v>1701</v>
      </c>
      <c r="D176">
        <v>838</v>
      </c>
      <c r="E176">
        <f t="shared" si="6"/>
        <v>2864</v>
      </c>
    </row>
    <row r="177" spans="1:5">
      <c r="A177" s="12">
        <v>44531</v>
      </c>
      <c r="B177">
        <v>3602</v>
      </c>
      <c r="C177">
        <v>1849</v>
      </c>
      <c r="D177">
        <v>1003</v>
      </c>
      <c r="E177">
        <f t="shared" si="6"/>
        <v>750</v>
      </c>
    </row>
    <row r="178" spans="1:5">
      <c r="A178" s="12">
        <v>44562</v>
      </c>
      <c r="B178">
        <v>4295</v>
      </c>
      <c r="C178">
        <v>1881</v>
      </c>
      <c r="D178">
        <v>1721</v>
      </c>
      <c r="E178">
        <f t="shared" si="6"/>
        <v>693</v>
      </c>
    </row>
    <row r="179" spans="1:5">
      <c r="A179" s="12">
        <v>44593</v>
      </c>
      <c r="B179">
        <v>4577</v>
      </c>
      <c r="C179">
        <v>1736</v>
      </c>
      <c r="D179">
        <v>1559</v>
      </c>
      <c r="E179">
        <f t="shared" si="6"/>
        <v>1282</v>
      </c>
    </row>
    <row r="180" spans="1:5">
      <c r="A180" s="12">
        <v>44621</v>
      </c>
      <c r="B180">
        <v>4806</v>
      </c>
      <c r="C180">
        <v>1971</v>
      </c>
      <c r="D180">
        <v>1720</v>
      </c>
      <c r="E180">
        <f t="shared" si="6"/>
        <v>1115</v>
      </c>
    </row>
    <row r="181" spans="1:5">
      <c r="A181" s="12">
        <v>44652</v>
      </c>
      <c r="B181">
        <v>5343</v>
      </c>
      <c r="C181">
        <v>2180</v>
      </c>
      <c r="D181">
        <v>2251</v>
      </c>
      <c r="E181">
        <f t="shared" si="6"/>
        <v>912</v>
      </c>
    </row>
    <row r="182" spans="1:5">
      <c r="A182" s="12">
        <v>44682</v>
      </c>
      <c r="B182">
        <v>5523</v>
      </c>
      <c r="C182">
        <v>2212</v>
      </c>
      <c r="D182">
        <v>2184</v>
      </c>
      <c r="E182">
        <f t="shared" si="6"/>
        <v>1127</v>
      </c>
    </row>
    <row r="183" spans="1:5">
      <c r="A183" s="12">
        <v>44713</v>
      </c>
      <c r="B183">
        <v>5501</v>
      </c>
      <c r="C183">
        <v>2333</v>
      </c>
      <c r="D183">
        <v>2475</v>
      </c>
      <c r="E183">
        <f t="shared" si="6"/>
        <v>693</v>
      </c>
    </row>
    <row r="184" spans="1:5">
      <c r="A184" s="12">
        <v>44743</v>
      </c>
      <c r="B184">
        <v>3640</v>
      </c>
      <c r="C184">
        <v>2137</v>
      </c>
      <c r="D184">
        <v>902</v>
      </c>
      <c r="E184">
        <f t="shared" si="6"/>
        <v>601</v>
      </c>
    </row>
    <row r="185" spans="1:5">
      <c r="A185" s="12">
        <v>44774</v>
      </c>
      <c r="B185">
        <v>4779</v>
      </c>
      <c r="C185">
        <v>2522</v>
      </c>
      <c r="D185">
        <v>1147</v>
      </c>
      <c r="E185">
        <f t="shared" si="6"/>
        <v>1110</v>
      </c>
    </row>
    <row r="186" spans="1:5">
      <c r="A186" s="12">
        <v>44805</v>
      </c>
      <c r="B186">
        <v>3460</v>
      </c>
      <c r="C186">
        <v>1618</v>
      </c>
      <c r="D186">
        <v>1102</v>
      </c>
      <c r="E186">
        <f t="shared" si="6"/>
        <v>740</v>
      </c>
    </row>
    <row r="187" spans="1:5">
      <c r="A187" s="12">
        <v>44835</v>
      </c>
      <c r="B187">
        <v>4479</v>
      </c>
      <c r="C187">
        <v>1617</v>
      </c>
      <c r="D187">
        <v>1031</v>
      </c>
      <c r="E187">
        <f t="shared" si="6"/>
        <v>1831</v>
      </c>
    </row>
    <row r="188" spans="1:5">
      <c r="A188" s="12">
        <v>44866</v>
      </c>
      <c r="B188">
        <v>3000</v>
      </c>
      <c r="C188">
        <v>758</v>
      </c>
      <c r="D188">
        <v>1057</v>
      </c>
      <c r="E188">
        <f t="shared" si="6"/>
        <v>1185</v>
      </c>
    </row>
    <row r="189" spans="1:5">
      <c r="A189" s="12">
        <v>44896</v>
      </c>
      <c r="B189">
        <v>3468</v>
      </c>
      <c r="C189">
        <v>693</v>
      </c>
      <c r="D189">
        <v>1246</v>
      </c>
      <c r="E189">
        <f t="shared" si="6"/>
        <v>1529</v>
      </c>
    </row>
    <row r="190" spans="1:5">
      <c r="A190" s="12">
        <v>44927</v>
      </c>
      <c r="B190">
        <v>1738</v>
      </c>
      <c r="C190">
        <v>-669</v>
      </c>
      <c r="D190">
        <v>1137</v>
      </c>
      <c r="E190">
        <f t="shared" si="6"/>
        <v>1270</v>
      </c>
    </row>
    <row r="191" spans="1:5">
      <c r="A191" s="12">
        <v>44958</v>
      </c>
      <c r="B191">
        <v>2075</v>
      </c>
      <c r="C191">
        <v>402</v>
      </c>
      <c r="D191">
        <v>938</v>
      </c>
      <c r="E191">
        <f t="shared" si="6"/>
        <v>735</v>
      </c>
    </row>
    <row r="192" spans="1:5">
      <c r="A192" s="12">
        <v>44986</v>
      </c>
      <c r="B192">
        <v>3348</v>
      </c>
      <c r="C192">
        <v>458</v>
      </c>
      <c r="D192">
        <v>1137</v>
      </c>
      <c r="E192">
        <f t="shared" si="6"/>
        <v>1753</v>
      </c>
    </row>
    <row r="193" spans="1:5">
      <c r="A193" s="12">
        <v>45017</v>
      </c>
      <c r="B193">
        <v>4220</v>
      </c>
      <c r="C193">
        <v>320</v>
      </c>
      <c r="D193">
        <v>2875</v>
      </c>
      <c r="E193">
        <f t="shared" si="6"/>
        <v>1025</v>
      </c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C21"/>
  <sheetViews>
    <sheetView workbookViewId="0">
      <selection activeCell="M29" sqref="M29"/>
    </sheetView>
  </sheetViews>
  <sheetFormatPr baseColWidth="10" defaultRowHeight="15"/>
  <sheetData>
    <row r="1" spans="1:55">
      <c r="A1" s="3" t="s">
        <v>336</v>
      </c>
    </row>
    <row r="3" spans="1:55">
      <c r="A3" s="50" t="s">
        <v>144</v>
      </c>
      <c r="B3" s="78" t="s">
        <v>387</v>
      </c>
      <c r="C3" s="55"/>
      <c r="D3" s="55"/>
      <c r="E3" s="55"/>
      <c r="F3" s="55"/>
      <c r="G3" s="55"/>
      <c r="H3" s="55"/>
      <c r="I3" s="55"/>
      <c r="J3" s="57"/>
    </row>
    <row r="4" spans="1:55" ht="21">
      <c r="A4" s="50" t="s">
        <v>339</v>
      </c>
      <c r="B4" s="55" t="s">
        <v>388</v>
      </c>
      <c r="C4" s="55"/>
      <c r="D4" s="55"/>
      <c r="E4" s="55"/>
      <c r="F4" s="55"/>
      <c r="G4" s="55"/>
      <c r="H4" s="55"/>
      <c r="I4" s="55"/>
      <c r="J4" s="57"/>
    </row>
    <row r="7" spans="1:55">
      <c r="A7" s="60"/>
      <c r="B7" s="85" t="s">
        <v>147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7"/>
    </row>
    <row r="8" spans="1:55">
      <c r="A8" s="60"/>
      <c r="B8" s="49" t="s">
        <v>148</v>
      </c>
      <c r="C8" s="49" t="s">
        <v>149</v>
      </c>
      <c r="D8" s="49" t="s">
        <v>150</v>
      </c>
      <c r="E8" s="49" t="s">
        <v>151</v>
      </c>
      <c r="F8" s="49" t="s">
        <v>152</v>
      </c>
      <c r="G8" s="49" t="s">
        <v>153</v>
      </c>
      <c r="H8" s="49" t="s">
        <v>154</v>
      </c>
      <c r="I8" s="49" t="s">
        <v>155</v>
      </c>
      <c r="J8" s="49" t="s">
        <v>156</v>
      </c>
      <c r="K8" s="49" t="s">
        <v>157</v>
      </c>
      <c r="L8" s="49" t="s">
        <v>158</v>
      </c>
      <c r="M8" s="49" t="s">
        <v>159</v>
      </c>
      <c r="N8" s="49" t="s">
        <v>160</v>
      </c>
      <c r="O8" s="49" t="s">
        <v>161</v>
      </c>
      <c r="P8" s="49" t="s">
        <v>162</v>
      </c>
      <c r="Q8" s="49" t="s">
        <v>163</v>
      </c>
      <c r="R8" s="49" t="s">
        <v>164</v>
      </c>
      <c r="S8" s="49" t="s">
        <v>165</v>
      </c>
      <c r="T8" s="49" t="s">
        <v>166</v>
      </c>
      <c r="U8" s="49" t="s">
        <v>167</v>
      </c>
      <c r="V8" s="49" t="s">
        <v>168</v>
      </c>
      <c r="W8" s="49" t="s">
        <v>169</v>
      </c>
      <c r="X8" s="49" t="s">
        <v>170</v>
      </c>
      <c r="Y8" s="49" t="s">
        <v>171</v>
      </c>
      <c r="Z8" s="49" t="s">
        <v>172</v>
      </c>
      <c r="AA8" s="49" t="s">
        <v>173</v>
      </c>
      <c r="AB8" s="49" t="s">
        <v>174</v>
      </c>
      <c r="AC8" s="49" t="s">
        <v>175</v>
      </c>
      <c r="AD8" s="49" t="s">
        <v>176</v>
      </c>
      <c r="AE8" s="49" t="s">
        <v>177</v>
      </c>
      <c r="AF8" s="49" t="s">
        <v>178</v>
      </c>
      <c r="AG8" s="49" t="s">
        <v>179</v>
      </c>
      <c r="AH8" s="49" t="s">
        <v>180</v>
      </c>
      <c r="AI8" s="49" t="s">
        <v>181</v>
      </c>
      <c r="AJ8" s="49" t="s">
        <v>182</v>
      </c>
      <c r="AK8" s="49" t="s">
        <v>183</v>
      </c>
      <c r="AL8" s="49" t="s">
        <v>184</v>
      </c>
      <c r="AM8" s="49" t="s">
        <v>185</v>
      </c>
      <c r="AN8" s="49" t="s">
        <v>186</v>
      </c>
      <c r="AO8" s="49" t="s">
        <v>187</v>
      </c>
      <c r="AP8" s="49" t="s">
        <v>188</v>
      </c>
      <c r="AQ8" s="49" t="s">
        <v>189</v>
      </c>
      <c r="AR8" s="49" t="s">
        <v>190</v>
      </c>
      <c r="AS8" s="49" t="s">
        <v>191</v>
      </c>
      <c r="AT8" s="49" t="s">
        <v>192</v>
      </c>
      <c r="AU8" s="49" t="s">
        <v>193</v>
      </c>
      <c r="AV8" s="49" t="s">
        <v>194</v>
      </c>
      <c r="AW8" s="49" t="s">
        <v>195</v>
      </c>
      <c r="AX8" s="49" t="s">
        <v>196</v>
      </c>
      <c r="AY8" s="49" t="s">
        <v>197</v>
      </c>
      <c r="AZ8" s="49" t="s">
        <v>198</v>
      </c>
      <c r="BA8" s="49" t="s">
        <v>199</v>
      </c>
      <c r="BB8" s="49" t="s">
        <v>200</v>
      </c>
      <c r="BC8" s="49" t="s">
        <v>337</v>
      </c>
    </row>
    <row r="9" spans="1:55" ht="15" customHeight="1">
      <c r="A9" s="52" t="s">
        <v>36</v>
      </c>
      <c r="B9" s="53">
        <v>1.4</v>
      </c>
      <c r="C9" s="53">
        <v>1.6</v>
      </c>
      <c r="D9" s="53">
        <v>1.3</v>
      </c>
      <c r="E9" s="53">
        <v>1.5</v>
      </c>
      <c r="F9" s="53">
        <v>1.1000000000000001</v>
      </c>
      <c r="G9" s="53">
        <v>1.4</v>
      </c>
      <c r="H9" s="53">
        <v>1.3</v>
      </c>
      <c r="I9" s="53">
        <v>1.3</v>
      </c>
      <c r="J9" s="53">
        <v>1.1000000000000001</v>
      </c>
      <c r="K9" s="53">
        <v>0.9</v>
      </c>
      <c r="L9" s="53">
        <v>1.2</v>
      </c>
      <c r="M9" s="53">
        <v>1.6</v>
      </c>
      <c r="N9" s="53">
        <v>1.7</v>
      </c>
      <c r="O9" s="53">
        <v>1.6</v>
      </c>
      <c r="P9" s="53">
        <v>0.8</v>
      </c>
      <c r="Q9" s="53">
        <v>0.4</v>
      </c>
      <c r="R9" s="53">
        <v>0.4</v>
      </c>
      <c r="S9" s="53">
        <v>0.2</v>
      </c>
      <c r="T9" s="53">
        <v>0.9</v>
      </c>
      <c r="U9" s="53">
        <v>0.2</v>
      </c>
      <c r="V9" s="53">
        <v>0</v>
      </c>
      <c r="W9" s="53">
        <v>0.1</v>
      </c>
      <c r="X9" s="53">
        <v>0.2</v>
      </c>
      <c r="Y9" s="53">
        <v>0</v>
      </c>
      <c r="Z9" s="53">
        <v>0.8</v>
      </c>
      <c r="AA9" s="53">
        <v>0.8</v>
      </c>
      <c r="AB9" s="53">
        <v>1.4</v>
      </c>
      <c r="AC9" s="53">
        <v>1.6</v>
      </c>
      <c r="AD9" s="53">
        <v>1.8</v>
      </c>
      <c r="AE9" s="53">
        <v>1.9</v>
      </c>
      <c r="AF9" s="53">
        <v>1.5</v>
      </c>
      <c r="AG9" s="53">
        <v>2.4</v>
      </c>
      <c r="AH9" s="53">
        <v>2.7</v>
      </c>
      <c r="AI9" s="53">
        <v>3.2</v>
      </c>
      <c r="AJ9" s="53">
        <v>3.4</v>
      </c>
      <c r="AK9" s="53">
        <v>3.4</v>
      </c>
      <c r="AL9" s="53">
        <v>3.3</v>
      </c>
      <c r="AM9" s="53">
        <v>4.2</v>
      </c>
      <c r="AN9" s="53">
        <v>5.0999999999999996</v>
      </c>
      <c r="AO9" s="53">
        <v>5.4</v>
      </c>
      <c r="AP9" s="53">
        <v>5.8</v>
      </c>
      <c r="AQ9" s="53">
        <v>6.5</v>
      </c>
      <c r="AR9" s="53">
        <v>6.8</v>
      </c>
      <c r="AS9" s="53">
        <v>6.6</v>
      </c>
      <c r="AT9" s="53">
        <v>6.2</v>
      </c>
      <c r="AU9" s="53">
        <v>7.1</v>
      </c>
      <c r="AV9" s="53">
        <v>7.1</v>
      </c>
      <c r="AW9" s="53">
        <v>6.7</v>
      </c>
      <c r="AX9" s="53">
        <v>7</v>
      </c>
      <c r="AY9" s="53">
        <v>7.3</v>
      </c>
      <c r="AZ9" s="53">
        <v>6.7</v>
      </c>
      <c r="BA9" s="53">
        <v>6.9</v>
      </c>
      <c r="BB9" s="53">
        <v>6</v>
      </c>
      <c r="BC9" s="53">
        <v>5.3</v>
      </c>
    </row>
    <row r="10" spans="1:55">
      <c r="A10" s="54" t="s">
        <v>38</v>
      </c>
      <c r="B10" s="56">
        <v>1.7</v>
      </c>
      <c r="C10" s="56">
        <v>1.7</v>
      </c>
      <c r="D10" s="56">
        <v>1.4</v>
      </c>
      <c r="E10" s="56">
        <v>2.1</v>
      </c>
      <c r="F10" s="56">
        <v>1.3</v>
      </c>
      <c r="G10" s="56">
        <v>1.5</v>
      </c>
      <c r="H10" s="56">
        <v>1.1000000000000001</v>
      </c>
      <c r="I10" s="56">
        <v>1</v>
      </c>
      <c r="J10" s="56">
        <v>0.9</v>
      </c>
      <c r="K10" s="56">
        <v>0.9</v>
      </c>
      <c r="L10" s="56">
        <v>1.2</v>
      </c>
      <c r="M10" s="56">
        <v>1.5</v>
      </c>
      <c r="N10" s="56">
        <v>1.6</v>
      </c>
      <c r="O10" s="56">
        <v>1.7</v>
      </c>
      <c r="P10" s="56">
        <v>1.3</v>
      </c>
      <c r="Q10" s="56">
        <v>0.8</v>
      </c>
      <c r="R10" s="56">
        <v>0.5</v>
      </c>
      <c r="S10" s="56">
        <v>0.8</v>
      </c>
      <c r="T10" s="56">
        <v>0</v>
      </c>
      <c r="U10" s="56">
        <v>-0.1</v>
      </c>
      <c r="V10" s="56">
        <v>-0.4</v>
      </c>
      <c r="W10" s="56">
        <v>-0.5</v>
      </c>
      <c r="X10" s="56">
        <v>-0.7</v>
      </c>
      <c r="Y10" s="56">
        <v>-0.7</v>
      </c>
      <c r="Z10" s="56">
        <v>1.6</v>
      </c>
      <c r="AA10" s="56">
        <v>1.6</v>
      </c>
      <c r="AB10" s="56">
        <v>2</v>
      </c>
      <c r="AC10" s="56">
        <v>2.1</v>
      </c>
      <c r="AD10" s="56">
        <v>2.4</v>
      </c>
      <c r="AE10" s="56">
        <v>2.1</v>
      </c>
      <c r="AF10" s="56">
        <v>3.1</v>
      </c>
      <c r="AG10" s="56">
        <v>3.4</v>
      </c>
      <c r="AH10" s="56">
        <v>4.0999999999999996</v>
      </c>
      <c r="AI10" s="56">
        <v>4.5999999999999996</v>
      </c>
      <c r="AJ10" s="56">
        <v>6</v>
      </c>
      <c r="AK10" s="56">
        <v>5.7</v>
      </c>
      <c r="AL10" s="56">
        <v>5.0999999999999996</v>
      </c>
      <c r="AM10" s="56">
        <v>5.5</v>
      </c>
      <c r="AN10" s="56">
        <v>7.6</v>
      </c>
      <c r="AO10" s="56">
        <v>7.8</v>
      </c>
      <c r="AP10" s="56">
        <v>8.6999999999999993</v>
      </c>
      <c r="AQ10" s="56">
        <v>8.1999999999999993</v>
      </c>
      <c r="AR10" s="56">
        <v>8.5</v>
      </c>
      <c r="AS10" s="56">
        <v>8.8000000000000007</v>
      </c>
      <c r="AT10" s="56">
        <v>10.9</v>
      </c>
      <c r="AU10" s="56">
        <v>11.6</v>
      </c>
      <c r="AV10" s="56">
        <v>11.3</v>
      </c>
      <c r="AW10" s="56">
        <v>9.6</v>
      </c>
      <c r="AX10" s="56">
        <v>9.1999999999999993</v>
      </c>
      <c r="AY10" s="56">
        <v>9.3000000000000007</v>
      </c>
      <c r="AZ10" s="56">
        <v>7.8</v>
      </c>
      <c r="BA10" s="56">
        <v>7.6</v>
      </c>
      <c r="BB10" s="56">
        <v>6.3</v>
      </c>
      <c r="BC10" s="56">
        <v>6.8</v>
      </c>
    </row>
    <row r="11" spans="1:55">
      <c r="A11" s="52" t="s">
        <v>39</v>
      </c>
      <c r="B11" s="53">
        <v>0.9</v>
      </c>
      <c r="C11" s="53">
        <v>1.1000000000000001</v>
      </c>
      <c r="D11" s="53">
        <v>1.1000000000000001</v>
      </c>
      <c r="E11" s="53">
        <v>1.1000000000000001</v>
      </c>
      <c r="F11" s="53">
        <v>0.9</v>
      </c>
      <c r="G11" s="53">
        <v>0.8</v>
      </c>
      <c r="H11" s="53">
        <v>0.3</v>
      </c>
      <c r="I11" s="53">
        <v>0.5</v>
      </c>
      <c r="J11" s="53">
        <v>0.2</v>
      </c>
      <c r="K11" s="53">
        <v>0.2</v>
      </c>
      <c r="L11" s="53">
        <v>0.2</v>
      </c>
      <c r="M11" s="53">
        <v>0.5</v>
      </c>
      <c r="N11" s="53">
        <v>0.4</v>
      </c>
      <c r="O11" s="53">
        <v>0.2</v>
      </c>
      <c r="P11" s="53">
        <v>0.1</v>
      </c>
      <c r="Q11" s="53">
        <v>0.1</v>
      </c>
      <c r="R11" s="53">
        <v>-0.3</v>
      </c>
      <c r="S11" s="53">
        <v>-0.4</v>
      </c>
      <c r="T11" s="53">
        <v>0.8</v>
      </c>
      <c r="U11" s="53">
        <v>-0.5</v>
      </c>
      <c r="V11" s="53">
        <v>-1</v>
      </c>
      <c r="W11" s="53">
        <v>-0.6</v>
      </c>
      <c r="X11" s="53">
        <v>-0.3</v>
      </c>
      <c r="Y11" s="53">
        <v>-0.3</v>
      </c>
      <c r="Z11" s="53">
        <v>0.7</v>
      </c>
      <c r="AA11" s="53">
        <v>1</v>
      </c>
      <c r="AB11" s="53">
        <v>0.6</v>
      </c>
      <c r="AC11" s="53">
        <v>1</v>
      </c>
      <c r="AD11" s="53">
        <v>1.2</v>
      </c>
      <c r="AE11" s="53">
        <v>1.3</v>
      </c>
      <c r="AF11" s="53">
        <v>1</v>
      </c>
      <c r="AG11" s="53">
        <v>2.5</v>
      </c>
      <c r="AH11" s="53">
        <v>2.9</v>
      </c>
      <c r="AI11" s="53">
        <v>3.2</v>
      </c>
      <c r="AJ11" s="53">
        <v>3.9</v>
      </c>
      <c r="AK11" s="53">
        <v>4.2</v>
      </c>
      <c r="AL11" s="53">
        <v>5.0999999999999996</v>
      </c>
      <c r="AM11" s="53">
        <v>6.2</v>
      </c>
      <c r="AN11" s="53">
        <v>6.8</v>
      </c>
      <c r="AO11" s="53">
        <v>6.3</v>
      </c>
      <c r="AP11" s="53">
        <v>7.3</v>
      </c>
      <c r="AQ11" s="53">
        <v>8.5</v>
      </c>
      <c r="AR11" s="53">
        <v>8.4</v>
      </c>
      <c r="AS11" s="53">
        <v>9.1</v>
      </c>
      <c r="AT11" s="53">
        <v>9.4</v>
      </c>
      <c r="AU11" s="53">
        <v>12.6</v>
      </c>
      <c r="AV11" s="53">
        <v>12.6</v>
      </c>
      <c r="AW11" s="53">
        <v>12.3</v>
      </c>
      <c r="AX11" s="53">
        <v>10.7</v>
      </c>
      <c r="AY11" s="53">
        <v>9.8000000000000007</v>
      </c>
      <c r="AZ11" s="53">
        <v>8.1</v>
      </c>
      <c r="BA11" s="53">
        <v>8.6</v>
      </c>
      <c r="BB11" s="53">
        <v>8</v>
      </c>
      <c r="BC11" s="53">
        <v>6.7</v>
      </c>
    </row>
    <row r="12" spans="1:55">
      <c r="A12" s="52" t="s">
        <v>41</v>
      </c>
      <c r="B12" s="56">
        <v>2</v>
      </c>
      <c r="C12" s="56">
        <v>2.6</v>
      </c>
      <c r="D12" s="56">
        <v>2.9</v>
      </c>
      <c r="E12" s="56">
        <v>3</v>
      </c>
      <c r="F12" s="56">
        <v>2.2999999999999998</v>
      </c>
      <c r="G12" s="56">
        <v>2.7</v>
      </c>
      <c r="H12" s="56">
        <v>2.6</v>
      </c>
      <c r="I12" s="56">
        <v>3.1</v>
      </c>
      <c r="J12" s="56">
        <v>2.7</v>
      </c>
      <c r="K12" s="56">
        <v>2.8</v>
      </c>
      <c r="L12" s="56">
        <v>2.6</v>
      </c>
      <c r="M12" s="56">
        <v>2.8</v>
      </c>
      <c r="N12" s="56">
        <v>1.7</v>
      </c>
      <c r="O12" s="56">
        <v>1.3</v>
      </c>
      <c r="P12" s="56">
        <v>1.1000000000000001</v>
      </c>
      <c r="Q12" s="56">
        <v>1</v>
      </c>
      <c r="R12" s="56">
        <v>1.1000000000000001</v>
      </c>
      <c r="S12" s="56">
        <v>1.7</v>
      </c>
      <c r="T12" s="56">
        <v>1.6</v>
      </c>
      <c r="U12" s="56">
        <v>0.3</v>
      </c>
      <c r="V12" s="56">
        <v>1</v>
      </c>
      <c r="W12" s="56">
        <v>1.2</v>
      </c>
      <c r="X12" s="56">
        <v>0.7</v>
      </c>
      <c r="Y12" s="56">
        <v>0.9</v>
      </c>
      <c r="Z12" s="56">
        <v>1.6</v>
      </c>
      <c r="AA12" s="56">
        <v>1.9</v>
      </c>
      <c r="AB12" s="56">
        <v>1.9</v>
      </c>
      <c r="AC12" s="56">
        <v>1.7</v>
      </c>
      <c r="AD12" s="56">
        <v>2</v>
      </c>
      <c r="AE12" s="56">
        <v>1.7</v>
      </c>
      <c r="AF12" s="56">
        <v>1.4</v>
      </c>
      <c r="AG12" s="56">
        <v>2.7</v>
      </c>
      <c r="AH12" s="56">
        <v>3</v>
      </c>
      <c r="AI12" s="56">
        <v>3.7</v>
      </c>
      <c r="AJ12" s="56">
        <v>5.9</v>
      </c>
      <c r="AK12" s="56">
        <v>6.4</v>
      </c>
      <c r="AL12" s="56">
        <v>7.6</v>
      </c>
      <c r="AM12" s="56">
        <v>7.3</v>
      </c>
      <c r="AN12" s="56">
        <v>11.7</v>
      </c>
      <c r="AO12" s="56">
        <v>11.2</v>
      </c>
      <c r="AP12" s="56">
        <v>10.199999999999999</v>
      </c>
      <c r="AQ12" s="56">
        <v>9.9</v>
      </c>
      <c r="AR12" s="56">
        <v>11.6</v>
      </c>
      <c r="AS12" s="56">
        <v>13.7</v>
      </c>
      <c r="AT12" s="56">
        <v>17.100000000000001</v>
      </c>
      <c r="AU12" s="56">
        <v>16.8</v>
      </c>
      <c r="AV12" s="56">
        <v>11.3</v>
      </c>
      <c r="AW12" s="56">
        <v>11</v>
      </c>
      <c r="AX12" s="56">
        <v>8.4</v>
      </c>
      <c r="AY12" s="56">
        <v>8.9</v>
      </c>
      <c r="AZ12" s="56">
        <v>4.5</v>
      </c>
      <c r="BA12" s="56">
        <v>5.8</v>
      </c>
      <c r="BB12" s="56">
        <v>6.8</v>
      </c>
      <c r="BC12" s="56">
        <v>6.4</v>
      </c>
    </row>
    <row r="13" spans="1:55">
      <c r="A13" s="52" t="s">
        <v>42</v>
      </c>
      <c r="B13" s="53">
        <v>1</v>
      </c>
      <c r="C13" s="53">
        <v>1.1000000000000001</v>
      </c>
      <c r="D13" s="53">
        <v>1.3</v>
      </c>
      <c r="E13" s="53">
        <v>1.6</v>
      </c>
      <c r="F13" s="53">
        <v>0.9</v>
      </c>
      <c r="G13" s="53">
        <v>0.6</v>
      </c>
      <c r="H13" s="53">
        <v>0.6</v>
      </c>
      <c r="I13" s="53">
        <v>0.4</v>
      </c>
      <c r="J13" s="53">
        <v>0.2</v>
      </c>
      <c r="K13" s="53">
        <v>0.2</v>
      </c>
      <c r="L13" s="53">
        <v>0.5</v>
      </c>
      <c r="M13" s="53">
        <v>0.8</v>
      </c>
      <c r="N13" s="53">
        <v>1.1000000000000001</v>
      </c>
      <c r="O13" s="53">
        <v>0.9</v>
      </c>
      <c r="P13" s="53">
        <v>0.1</v>
      </c>
      <c r="Q13" s="53">
        <v>-0.7</v>
      </c>
      <c r="R13" s="53">
        <v>-0.9</v>
      </c>
      <c r="S13" s="53">
        <v>-0.3</v>
      </c>
      <c r="T13" s="53">
        <v>-0.7</v>
      </c>
      <c r="U13" s="53">
        <v>-0.6</v>
      </c>
      <c r="V13" s="53">
        <v>-0.6</v>
      </c>
      <c r="W13" s="53">
        <v>-0.9</v>
      </c>
      <c r="X13" s="53">
        <v>-0.8</v>
      </c>
      <c r="Y13" s="53">
        <v>-0.6</v>
      </c>
      <c r="Z13" s="53">
        <v>0.4</v>
      </c>
      <c r="AA13" s="53">
        <v>-0.1</v>
      </c>
      <c r="AB13" s="53">
        <v>1.2</v>
      </c>
      <c r="AC13" s="53">
        <v>2</v>
      </c>
      <c r="AD13" s="53">
        <v>2.4</v>
      </c>
      <c r="AE13" s="53">
        <v>2.5</v>
      </c>
      <c r="AF13" s="53">
        <v>2.9</v>
      </c>
      <c r="AG13" s="53">
        <v>3.3</v>
      </c>
      <c r="AH13" s="53">
        <v>4</v>
      </c>
      <c r="AI13" s="53">
        <v>5.4</v>
      </c>
      <c r="AJ13" s="53">
        <v>5.5</v>
      </c>
      <c r="AK13" s="53">
        <v>6.6</v>
      </c>
      <c r="AL13" s="53">
        <v>6.2</v>
      </c>
      <c r="AM13" s="53">
        <v>7.6</v>
      </c>
      <c r="AN13" s="53">
        <v>9.8000000000000007</v>
      </c>
      <c r="AO13" s="53">
        <v>8.3000000000000007</v>
      </c>
      <c r="AP13" s="53">
        <v>8.5</v>
      </c>
      <c r="AQ13" s="53">
        <v>10</v>
      </c>
      <c r="AR13" s="53">
        <v>10.7</v>
      </c>
      <c r="AS13" s="53">
        <v>10.5</v>
      </c>
      <c r="AT13" s="53">
        <v>9</v>
      </c>
      <c r="AU13" s="53">
        <v>7.3</v>
      </c>
      <c r="AV13" s="53">
        <v>6.7</v>
      </c>
      <c r="AW13" s="53">
        <v>5.5</v>
      </c>
      <c r="AX13" s="53">
        <v>5.9</v>
      </c>
      <c r="AY13" s="53">
        <v>6</v>
      </c>
      <c r="AZ13" s="53">
        <v>3.1</v>
      </c>
      <c r="BA13" s="53">
        <v>3.8</v>
      </c>
      <c r="BB13" s="53">
        <v>2.9</v>
      </c>
      <c r="BC13" s="53">
        <v>1.6</v>
      </c>
    </row>
    <row r="14" spans="1:55">
      <c r="A14" s="52" t="s">
        <v>43</v>
      </c>
      <c r="B14" s="56">
        <v>2</v>
      </c>
      <c r="C14" s="56">
        <v>1.9</v>
      </c>
      <c r="D14" s="56">
        <v>1.8</v>
      </c>
      <c r="E14" s="56">
        <v>2.1</v>
      </c>
      <c r="F14" s="56">
        <v>2.1</v>
      </c>
      <c r="G14" s="56">
        <v>1.6</v>
      </c>
      <c r="H14" s="56">
        <v>1.5</v>
      </c>
      <c r="I14" s="56">
        <v>1.3</v>
      </c>
      <c r="J14" s="56">
        <v>1.3</v>
      </c>
      <c r="K14" s="56">
        <v>1.6</v>
      </c>
      <c r="L14" s="56">
        <v>1.8</v>
      </c>
      <c r="M14" s="56">
        <v>1.7</v>
      </c>
      <c r="N14" s="56">
        <v>1.5</v>
      </c>
      <c r="O14" s="56">
        <v>1.3</v>
      </c>
      <c r="P14" s="56">
        <v>0.8</v>
      </c>
      <c r="Q14" s="56">
        <v>-0.2</v>
      </c>
      <c r="R14" s="56">
        <v>0.1</v>
      </c>
      <c r="S14" s="56">
        <v>0.9</v>
      </c>
      <c r="T14" s="56">
        <v>0.7</v>
      </c>
      <c r="U14" s="56">
        <v>1</v>
      </c>
      <c r="V14" s="56">
        <v>0.6</v>
      </c>
      <c r="W14" s="56">
        <v>0.4</v>
      </c>
      <c r="X14" s="56">
        <v>0.2</v>
      </c>
      <c r="Y14" s="56">
        <v>0.6</v>
      </c>
      <c r="Z14" s="56">
        <v>1.9</v>
      </c>
      <c r="AA14" s="56">
        <v>1.8</v>
      </c>
      <c r="AB14" s="56">
        <v>2.1</v>
      </c>
      <c r="AC14" s="56">
        <v>2.8</v>
      </c>
      <c r="AD14" s="56">
        <v>2.4</v>
      </c>
      <c r="AE14" s="56">
        <v>1.8</v>
      </c>
      <c r="AF14" s="56">
        <v>1.8</v>
      </c>
      <c r="AG14" s="56">
        <v>2.5</v>
      </c>
      <c r="AH14" s="56">
        <v>3</v>
      </c>
      <c r="AI14" s="56">
        <v>3.3</v>
      </c>
      <c r="AJ14" s="56">
        <v>3.9</v>
      </c>
      <c r="AK14" s="56">
        <v>4.5</v>
      </c>
      <c r="AL14" s="56">
        <v>3.9</v>
      </c>
      <c r="AM14" s="56">
        <v>4.4000000000000004</v>
      </c>
      <c r="AN14" s="56">
        <v>6.3</v>
      </c>
      <c r="AO14" s="56">
        <v>6.6</v>
      </c>
      <c r="AP14" s="56">
        <v>7.5</v>
      </c>
      <c r="AQ14" s="56">
        <v>8.9</v>
      </c>
      <c r="AR14" s="56">
        <v>8.3000000000000007</v>
      </c>
      <c r="AS14" s="56">
        <v>9.5</v>
      </c>
      <c r="AT14" s="56">
        <v>10.3</v>
      </c>
      <c r="AU14" s="56">
        <v>9.8000000000000007</v>
      </c>
      <c r="AV14" s="56">
        <v>10.1</v>
      </c>
      <c r="AW14" s="56">
        <v>10.8</v>
      </c>
      <c r="AX14" s="56">
        <v>9.6</v>
      </c>
      <c r="AY14" s="56">
        <v>9.6999999999999993</v>
      </c>
      <c r="AZ14" s="56">
        <v>8.1</v>
      </c>
      <c r="BA14" s="56">
        <v>7.7</v>
      </c>
      <c r="BB14" s="56">
        <v>6.7</v>
      </c>
      <c r="BC14" s="56" t="s">
        <v>37</v>
      </c>
    </row>
    <row r="15" spans="1:55" ht="21">
      <c r="A15" s="52" t="s">
        <v>44</v>
      </c>
      <c r="B15" s="53">
        <v>1.8</v>
      </c>
      <c r="C15" s="53">
        <v>1.9</v>
      </c>
      <c r="D15" s="53">
        <v>1.9</v>
      </c>
      <c r="E15" s="53">
        <v>2.1</v>
      </c>
      <c r="F15" s="53">
        <v>2</v>
      </c>
      <c r="G15" s="53">
        <v>2</v>
      </c>
      <c r="H15" s="53">
        <v>2.1</v>
      </c>
      <c r="I15" s="53">
        <v>1.7</v>
      </c>
      <c r="J15" s="53">
        <v>1.7</v>
      </c>
      <c r="K15" s="53">
        <v>1.5</v>
      </c>
      <c r="L15" s="53">
        <v>1.5</v>
      </c>
      <c r="M15" s="53">
        <v>1.3</v>
      </c>
      <c r="N15" s="53">
        <v>1.8</v>
      </c>
      <c r="O15" s="53">
        <v>1.7</v>
      </c>
      <c r="P15" s="53">
        <v>1.5</v>
      </c>
      <c r="Q15" s="53">
        <v>0.8</v>
      </c>
      <c r="R15" s="53">
        <v>0.5</v>
      </c>
      <c r="S15" s="53">
        <v>0.6</v>
      </c>
      <c r="T15" s="53">
        <v>1</v>
      </c>
      <c r="U15" s="53">
        <v>0.2</v>
      </c>
      <c r="V15" s="53">
        <v>0.5</v>
      </c>
      <c r="W15" s="53">
        <v>0.7</v>
      </c>
      <c r="X15" s="53">
        <v>0.3</v>
      </c>
      <c r="Y15" s="53">
        <v>0.6</v>
      </c>
      <c r="Z15" s="53">
        <v>0.7</v>
      </c>
      <c r="AA15" s="53">
        <v>0.4</v>
      </c>
      <c r="AB15" s="53">
        <v>0.7</v>
      </c>
      <c r="AC15" s="53">
        <v>1.5</v>
      </c>
      <c r="AD15" s="53">
        <v>2.1</v>
      </c>
      <c r="AE15" s="53">
        <v>2.5</v>
      </c>
      <c r="AF15" s="53">
        <v>2</v>
      </c>
      <c r="AG15" s="53">
        <v>3.2</v>
      </c>
      <c r="AH15" s="53">
        <v>3.1</v>
      </c>
      <c r="AI15" s="53">
        <v>4.2</v>
      </c>
      <c r="AJ15" s="53">
        <v>5.0999999999999996</v>
      </c>
      <c r="AK15" s="53">
        <v>5.4</v>
      </c>
      <c r="AL15" s="53">
        <v>5.5</v>
      </c>
      <c r="AM15" s="53">
        <v>6.2</v>
      </c>
      <c r="AN15" s="53">
        <v>7</v>
      </c>
      <c r="AO15" s="53">
        <v>9</v>
      </c>
      <c r="AP15" s="53">
        <v>9.1</v>
      </c>
      <c r="AQ15" s="53">
        <v>9.4</v>
      </c>
      <c r="AR15" s="53">
        <v>10.1</v>
      </c>
      <c r="AS15" s="53">
        <v>9.9</v>
      </c>
      <c r="AT15" s="53">
        <v>10.1</v>
      </c>
      <c r="AU15" s="53">
        <v>11.1</v>
      </c>
      <c r="AV15" s="53">
        <v>10.7</v>
      </c>
      <c r="AW15" s="53">
        <v>10.5</v>
      </c>
      <c r="AX15" s="53">
        <v>10.1</v>
      </c>
      <c r="AY15" s="53">
        <v>10.4</v>
      </c>
      <c r="AZ15" s="53">
        <v>10.1</v>
      </c>
      <c r="BA15" s="53">
        <v>8.6999999999999993</v>
      </c>
      <c r="BB15" s="53">
        <v>8.6999999999999993</v>
      </c>
      <c r="BC15" s="53" t="s">
        <v>37</v>
      </c>
    </row>
    <row r="16" spans="1:55">
      <c r="A16" s="52" t="s">
        <v>45</v>
      </c>
      <c r="B16" s="56">
        <v>1.1000000000000001</v>
      </c>
      <c r="C16" s="56">
        <v>1</v>
      </c>
      <c r="D16" s="56">
        <v>1.4</v>
      </c>
      <c r="E16" s="56">
        <v>1.6</v>
      </c>
      <c r="F16" s="56">
        <v>1.3</v>
      </c>
      <c r="G16" s="56">
        <v>1.1000000000000001</v>
      </c>
      <c r="H16" s="56">
        <v>1.4</v>
      </c>
      <c r="I16" s="56">
        <v>1.3</v>
      </c>
      <c r="J16" s="56">
        <v>1.2</v>
      </c>
      <c r="K16" s="56">
        <v>1.3</v>
      </c>
      <c r="L16" s="56">
        <v>1.7</v>
      </c>
      <c r="M16" s="56">
        <v>2</v>
      </c>
      <c r="N16" s="56">
        <v>2.2000000000000002</v>
      </c>
      <c r="O16" s="56">
        <v>2.1</v>
      </c>
      <c r="P16" s="56">
        <v>1</v>
      </c>
      <c r="Q16" s="56">
        <v>-0.5</v>
      </c>
      <c r="R16" s="56">
        <v>-0.7</v>
      </c>
      <c r="S16" s="56">
        <v>0</v>
      </c>
      <c r="T16" s="56">
        <v>0.5</v>
      </c>
      <c r="U16" s="56">
        <v>0.9</v>
      </c>
      <c r="V16" s="56">
        <v>1</v>
      </c>
      <c r="W16" s="56">
        <v>0.8</v>
      </c>
      <c r="X16" s="56">
        <v>0.9</v>
      </c>
      <c r="Y16" s="56">
        <v>1.1000000000000001</v>
      </c>
      <c r="Z16" s="56">
        <v>1.2</v>
      </c>
      <c r="AA16" s="56">
        <v>1.6</v>
      </c>
      <c r="AB16" s="56">
        <v>2.8</v>
      </c>
      <c r="AC16" s="56">
        <v>4.8</v>
      </c>
      <c r="AD16" s="56">
        <v>5.9</v>
      </c>
      <c r="AE16" s="56">
        <v>6.3</v>
      </c>
      <c r="AF16" s="56">
        <v>6.2</v>
      </c>
      <c r="AG16" s="56">
        <v>6.1</v>
      </c>
      <c r="AH16" s="56">
        <v>6.1</v>
      </c>
      <c r="AI16" s="56">
        <v>7.1</v>
      </c>
      <c r="AJ16" s="56">
        <v>7.8</v>
      </c>
      <c r="AK16" s="56">
        <v>8</v>
      </c>
      <c r="AL16" s="56">
        <v>8.5</v>
      </c>
      <c r="AM16" s="56">
        <v>8.9</v>
      </c>
      <c r="AN16" s="56">
        <v>9.8000000000000007</v>
      </c>
      <c r="AO16" s="56">
        <v>9.3000000000000007</v>
      </c>
      <c r="AP16" s="56">
        <v>9.6</v>
      </c>
      <c r="AQ16" s="56">
        <v>10.1</v>
      </c>
      <c r="AR16" s="56">
        <v>9.3000000000000007</v>
      </c>
      <c r="AS16" s="56">
        <v>8.8000000000000007</v>
      </c>
      <c r="AT16" s="56">
        <v>8.6999999999999993</v>
      </c>
      <c r="AU16" s="56">
        <v>8</v>
      </c>
      <c r="AV16" s="56">
        <v>7.1</v>
      </c>
      <c r="AW16" s="56">
        <v>6.1</v>
      </c>
      <c r="AX16" s="56">
        <v>6</v>
      </c>
      <c r="AY16" s="56">
        <v>5.3</v>
      </c>
      <c r="AZ16" s="56">
        <v>3.9</v>
      </c>
      <c r="BA16" s="56">
        <v>3.8</v>
      </c>
      <c r="BB16" s="56">
        <v>2.7</v>
      </c>
      <c r="BC16" s="56" t="s">
        <v>37</v>
      </c>
    </row>
    <row r="17" spans="1:55">
      <c r="A17" s="52" t="s">
        <v>344</v>
      </c>
      <c r="B17" s="53">
        <v>1.4</v>
      </c>
      <c r="C17" s="53">
        <v>1.6</v>
      </c>
      <c r="D17" s="53">
        <v>1.6</v>
      </c>
      <c r="E17" s="53">
        <v>1.9</v>
      </c>
      <c r="F17" s="53">
        <v>1.5</v>
      </c>
      <c r="G17" s="53">
        <v>1.5</v>
      </c>
      <c r="H17" s="53">
        <v>1.3</v>
      </c>
      <c r="I17" s="53">
        <v>1.3</v>
      </c>
      <c r="J17" s="53">
        <v>1.1000000000000001</v>
      </c>
      <c r="K17" s="53">
        <v>1</v>
      </c>
      <c r="L17" s="53">
        <v>1.3</v>
      </c>
      <c r="M17" s="53">
        <v>1.6</v>
      </c>
      <c r="N17" s="53">
        <v>1.7</v>
      </c>
      <c r="O17" s="53">
        <v>1.6</v>
      </c>
      <c r="P17" s="53">
        <v>1.1000000000000001</v>
      </c>
      <c r="Q17" s="53">
        <v>0.6</v>
      </c>
      <c r="R17" s="53">
        <v>0.5</v>
      </c>
      <c r="S17" s="53">
        <v>0.7</v>
      </c>
      <c r="T17" s="53">
        <v>0.8</v>
      </c>
      <c r="U17" s="53">
        <v>0.4</v>
      </c>
      <c r="V17" s="53">
        <v>0.2</v>
      </c>
      <c r="W17" s="53">
        <v>0.2</v>
      </c>
      <c r="X17" s="53">
        <v>0.2</v>
      </c>
      <c r="Y17" s="53">
        <v>0.2</v>
      </c>
      <c r="Z17" s="53">
        <v>1.2</v>
      </c>
      <c r="AA17" s="53">
        <v>1.3</v>
      </c>
      <c r="AB17" s="53">
        <v>1.7</v>
      </c>
      <c r="AC17" s="53">
        <v>2</v>
      </c>
      <c r="AD17" s="53">
        <v>2.2999999999999998</v>
      </c>
      <c r="AE17" s="53">
        <v>2.2000000000000002</v>
      </c>
      <c r="AF17" s="53">
        <v>2.5</v>
      </c>
      <c r="AG17" s="53">
        <v>3.2</v>
      </c>
      <c r="AH17" s="53">
        <v>3.6</v>
      </c>
      <c r="AI17" s="53">
        <v>4.4000000000000004</v>
      </c>
      <c r="AJ17" s="53">
        <v>5.2</v>
      </c>
      <c r="AK17" s="53">
        <v>5.3</v>
      </c>
      <c r="AL17" s="53">
        <v>5.6</v>
      </c>
      <c r="AM17" s="53">
        <v>6.2</v>
      </c>
      <c r="AN17" s="53">
        <v>7.8</v>
      </c>
      <c r="AO17" s="53">
        <v>8.1</v>
      </c>
      <c r="AP17" s="53">
        <v>8.8000000000000007</v>
      </c>
      <c r="AQ17" s="53">
        <v>9.6</v>
      </c>
      <c r="AR17" s="53">
        <v>9.8000000000000007</v>
      </c>
      <c r="AS17" s="53">
        <v>10.1</v>
      </c>
      <c r="AT17" s="53">
        <v>10.9</v>
      </c>
      <c r="AU17" s="53">
        <v>11.5</v>
      </c>
      <c r="AV17" s="53">
        <v>11.1</v>
      </c>
      <c r="AW17" s="53">
        <v>10.4</v>
      </c>
      <c r="AX17" s="53">
        <v>10</v>
      </c>
      <c r="AY17" s="53">
        <v>9.9</v>
      </c>
      <c r="AZ17" s="53">
        <v>8.3000000000000007</v>
      </c>
      <c r="BA17" s="53">
        <v>8.1</v>
      </c>
      <c r="BB17" s="53">
        <v>7.1</v>
      </c>
      <c r="BC17" s="53" t="s">
        <v>37</v>
      </c>
    </row>
    <row r="18" spans="1:55">
      <c r="A18" s="52" t="s">
        <v>345</v>
      </c>
      <c r="B18" s="53">
        <v>1.4</v>
      </c>
      <c r="C18" s="53">
        <v>1.5</v>
      </c>
      <c r="D18" s="53">
        <v>1.4</v>
      </c>
      <c r="E18" s="53">
        <v>1.7</v>
      </c>
      <c r="F18" s="53">
        <v>1.2</v>
      </c>
      <c r="G18" s="53">
        <v>1.3</v>
      </c>
      <c r="H18" s="53">
        <v>1</v>
      </c>
      <c r="I18" s="53">
        <v>1</v>
      </c>
      <c r="J18" s="53">
        <v>0.8</v>
      </c>
      <c r="K18" s="53">
        <v>0.7</v>
      </c>
      <c r="L18" s="53">
        <v>1</v>
      </c>
      <c r="M18" s="53">
        <v>1.3</v>
      </c>
      <c r="N18" s="53">
        <v>1.4</v>
      </c>
      <c r="O18" s="53">
        <v>1.2</v>
      </c>
      <c r="P18" s="53">
        <v>0.7</v>
      </c>
      <c r="Q18" s="53">
        <v>0.3</v>
      </c>
      <c r="R18" s="53">
        <v>0.1</v>
      </c>
      <c r="S18" s="53">
        <v>0.3</v>
      </c>
      <c r="T18" s="53">
        <v>0.4</v>
      </c>
      <c r="U18" s="53">
        <v>-0.2</v>
      </c>
      <c r="V18" s="53">
        <v>-0.3</v>
      </c>
      <c r="W18" s="53">
        <v>-0.3</v>
      </c>
      <c r="X18" s="53">
        <v>-0.3</v>
      </c>
      <c r="Y18" s="53">
        <v>-0.3</v>
      </c>
      <c r="Z18" s="53">
        <v>0.9</v>
      </c>
      <c r="AA18" s="53">
        <v>0.9</v>
      </c>
      <c r="AB18" s="53">
        <v>1.3</v>
      </c>
      <c r="AC18" s="53">
        <v>1.6</v>
      </c>
      <c r="AD18" s="53">
        <v>2</v>
      </c>
      <c r="AE18" s="53">
        <v>1.9</v>
      </c>
      <c r="AF18" s="53">
        <v>2.2000000000000002</v>
      </c>
      <c r="AG18" s="53">
        <v>3</v>
      </c>
      <c r="AH18" s="53">
        <v>3.4</v>
      </c>
      <c r="AI18" s="53">
        <v>4.0999999999999996</v>
      </c>
      <c r="AJ18" s="53">
        <v>4.9000000000000004</v>
      </c>
      <c r="AK18" s="53">
        <v>5</v>
      </c>
      <c r="AL18" s="53">
        <v>5.0999999999999996</v>
      </c>
      <c r="AM18" s="53">
        <v>5.9</v>
      </c>
      <c r="AN18" s="53">
        <v>7.4</v>
      </c>
      <c r="AO18" s="53">
        <v>7.5</v>
      </c>
      <c r="AP18" s="53">
        <v>8.1</v>
      </c>
      <c r="AQ18" s="53">
        <v>8.6999999999999993</v>
      </c>
      <c r="AR18" s="53">
        <v>8.9</v>
      </c>
      <c r="AS18" s="53">
        <v>9.1999999999999993</v>
      </c>
      <c r="AT18" s="53">
        <v>9.9</v>
      </c>
      <c r="AU18" s="53">
        <v>10.6</v>
      </c>
      <c r="AV18" s="53">
        <v>10.1</v>
      </c>
      <c r="AW18" s="53">
        <v>9.1999999999999993</v>
      </c>
      <c r="AX18" s="53">
        <v>8.6999999999999993</v>
      </c>
      <c r="AY18" s="53">
        <v>8.5</v>
      </c>
      <c r="AZ18" s="53">
        <v>6.9</v>
      </c>
      <c r="BA18" s="53">
        <v>7</v>
      </c>
      <c r="BB18" s="53">
        <v>6.1</v>
      </c>
      <c r="BC18" s="53" t="s">
        <v>37</v>
      </c>
    </row>
    <row r="19" spans="1:55">
      <c r="A19" s="6" t="s">
        <v>342</v>
      </c>
    </row>
    <row r="20" spans="1:55">
      <c r="A20" s="58" t="s">
        <v>343</v>
      </c>
    </row>
    <row r="21" spans="1:55">
      <c r="A21" s="59" t="s">
        <v>0</v>
      </c>
    </row>
  </sheetData>
  <mergeCells count="1">
    <mergeCell ref="B7:BC7"/>
  </mergeCells>
  <hyperlinks>
    <hyperlink ref="A1" r:id="rId1" display="http://stats.oecd.org/OECDStat_Metadata/ShowMetadata.ashx?Dataset=MEI&amp;ShowOnWeb=true&amp;Lang=fr"/>
    <hyperlink ref="A10" r:id="rId2" display="http://stats.oecd.org/OECDStat_Metadata/ShowMetadata.ashx?Dataset=MEI&amp;Coords=[LOCATION].[DEU]&amp;ShowOnWeb=true&amp;Lang=fr"/>
    <hyperlink ref="A19" r:id="rId3" display="https://stats-1.oecd.org/index.aspx?DatasetCode=MEI"/>
  </hyperlinks>
  <pageMargins left="0.7" right="0.7" top="0.75" bottom="0.75" header="0.3" footer="0.3"/>
  <drawing r:id="rId4"/>
  <legacyDrawing r:id="rId5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CM59"/>
  <sheetViews>
    <sheetView topLeftCell="A46" workbookViewId="0">
      <selection activeCell="B62" sqref="B62"/>
    </sheetView>
  </sheetViews>
  <sheetFormatPr baseColWidth="10" defaultRowHeight="15"/>
  <sheetData>
    <row r="1" spans="1:91" ht="114">
      <c r="A1" s="79" t="s">
        <v>336</v>
      </c>
    </row>
    <row r="2" spans="1:91">
      <c r="A2" s="80"/>
      <c r="B2" t="s">
        <v>425</v>
      </c>
    </row>
    <row r="3" spans="1:91">
      <c r="A3" s="80" t="s">
        <v>144</v>
      </c>
      <c r="B3" t="s">
        <v>388</v>
      </c>
    </row>
    <row r="4" spans="1:91">
      <c r="A4" s="80" t="s">
        <v>145</v>
      </c>
    </row>
    <row r="5" spans="1:91">
      <c r="A5" s="6" t="s">
        <v>436</v>
      </c>
    </row>
    <row r="6" spans="1:91">
      <c r="A6" s="6"/>
    </row>
    <row r="7" spans="1:91">
      <c r="A7" s="60" t="s">
        <v>70</v>
      </c>
      <c r="B7" s="49" t="s">
        <v>389</v>
      </c>
      <c r="C7" s="49" t="s">
        <v>390</v>
      </c>
      <c r="D7" s="49" t="s">
        <v>391</v>
      </c>
      <c r="E7" s="49" t="s">
        <v>392</v>
      </c>
      <c r="F7" s="49" t="s">
        <v>393</v>
      </c>
      <c r="G7" s="49" t="s">
        <v>394</v>
      </c>
      <c r="H7" s="49" t="s">
        <v>395</v>
      </c>
      <c r="I7" s="49" t="s">
        <v>396</v>
      </c>
      <c r="J7" s="49" t="s">
        <v>397</v>
      </c>
      <c r="K7" s="49" t="s">
        <v>398</v>
      </c>
      <c r="L7" s="49" t="s">
        <v>399</v>
      </c>
      <c r="M7" s="49" t="s">
        <v>400</v>
      </c>
      <c r="N7" s="49" t="s">
        <v>401</v>
      </c>
      <c r="O7" s="49" t="s">
        <v>402</v>
      </c>
      <c r="P7" s="49" t="s">
        <v>403</v>
      </c>
      <c r="Q7" s="49" t="s">
        <v>404</v>
      </c>
      <c r="R7" s="49" t="s">
        <v>405</v>
      </c>
      <c r="S7" s="49" t="s">
        <v>406</v>
      </c>
      <c r="T7" s="49" t="s">
        <v>407</v>
      </c>
      <c r="U7" s="49" t="s">
        <v>408</v>
      </c>
      <c r="V7" s="49" t="s">
        <v>409</v>
      </c>
      <c r="W7" s="49" t="s">
        <v>410</v>
      </c>
      <c r="X7" s="49" t="s">
        <v>411</v>
      </c>
      <c r="Y7" s="49" t="s">
        <v>412</v>
      </c>
      <c r="Z7" s="49" t="s">
        <v>413</v>
      </c>
      <c r="AA7" s="49" t="s">
        <v>414</v>
      </c>
      <c r="AB7" s="49" t="s">
        <v>415</v>
      </c>
      <c r="AC7" s="49" t="s">
        <v>416</v>
      </c>
      <c r="AD7" s="49" t="s">
        <v>417</v>
      </c>
      <c r="AE7" s="49" t="s">
        <v>418</v>
      </c>
      <c r="AF7" s="49" t="s">
        <v>419</v>
      </c>
      <c r="AG7" s="49" t="s">
        <v>420</v>
      </c>
      <c r="AH7" s="49" t="s">
        <v>421</v>
      </c>
      <c r="AI7" s="49" t="s">
        <v>422</v>
      </c>
      <c r="AJ7" s="49" t="s">
        <v>423</v>
      </c>
      <c r="AK7" s="49" t="s">
        <v>424</v>
      </c>
      <c r="AL7" s="49" t="s">
        <v>148</v>
      </c>
      <c r="AM7" s="49" t="s">
        <v>149</v>
      </c>
      <c r="AN7" s="49" t="s">
        <v>150</v>
      </c>
      <c r="AO7" s="49" t="s">
        <v>151</v>
      </c>
      <c r="AP7" s="49" t="s">
        <v>152</v>
      </c>
      <c r="AQ7" s="49" t="s">
        <v>153</v>
      </c>
      <c r="AR7" s="49" t="s">
        <v>154</v>
      </c>
      <c r="AS7" s="49" t="s">
        <v>155</v>
      </c>
      <c r="AT7" s="49" t="s">
        <v>156</v>
      </c>
      <c r="AU7" s="49" t="s">
        <v>157</v>
      </c>
      <c r="AV7" s="49" t="s">
        <v>158</v>
      </c>
      <c r="AW7" s="49" t="s">
        <v>159</v>
      </c>
      <c r="AX7" s="49" t="s">
        <v>160</v>
      </c>
      <c r="AY7" s="49" t="s">
        <v>161</v>
      </c>
      <c r="AZ7" s="49" t="s">
        <v>162</v>
      </c>
      <c r="BA7" s="49" t="s">
        <v>163</v>
      </c>
      <c r="BB7" s="49" t="s">
        <v>164</v>
      </c>
      <c r="BC7" s="49" t="s">
        <v>165</v>
      </c>
      <c r="BD7" s="49" t="s">
        <v>166</v>
      </c>
      <c r="BE7" s="49" t="s">
        <v>167</v>
      </c>
      <c r="BF7" s="49" t="s">
        <v>168</v>
      </c>
      <c r="BG7" s="49" t="s">
        <v>169</v>
      </c>
      <c r="BH7" s="49" t="s">
        <v>170</v>
      </c>
      <c r="BI7" s="49" t="s">
        <v>171</v>
      </c>
      <c r="BJ7" s="49" t="s">
        <v>172</v>
      </c>
      <c r="BK7" s="49" t="s">
        <v>173</v>
      </c>
      <c r="BL7" s="49" t="s">
        <v>174</v>
      </c>
      <c r="BM7" s="49" t="s">
        <v>175</v>
      </c>
      <c r="BN7" s="49" t="s">
        <v>176</v>
      </c>
      <c r="BO7" s="49" t="s">
        <v>177</v>
      </c>
      <c r="BP7" s="49" t="s">
        <v>178</v>
      </c>
      <c r="BQ7" s="49" t="s">
        <v>179</v>
      </c>
      <c r="BR7" s="49" t="s">
        <v>180</v>
      </c>
      <c r="BS7" s="49" t="s">
        <v>181</v>
      </c>
      <c r="BT7" s="49" t="s">
        <v>182</v>
      </c>
      <c r="BU7" s="49" t="s">
        <v>183</v>
      </c>
      <c r="BV7" s="49" t="s">
        <v>184</v>
      </c>
      <c r="BW7" s="49" t="s">
        <v>185</v>
      </c>
      <c r="BX7" s="49" t="s">
        <v>186</v>
      </c>
      <c r="BY7" s="49" t="s">
        <v>187</v>
      </c>
      <c r="BZ7" s="49" t="s">
        <v>188</v>
      </c>
      <c r="CA7" s="49" t="s">
        <v>189</v>
      </c>
      <c r="CB7" s="49" t="s">
        <v>190</v>
      </c>
      <c r="CC7" s="49" t="s">
        <v>191</v>
      </c>
      <c r="CD7" s="49" t="s">
        <v>192</v>
      </c>
      <c r="CE7" s="49" t="s">
        <v>193</v>
      </c>
      <c r="CF7" s="49" t="s">
        <v>194</v>
      </c>
      <c r="CG7" s="49" t="s">
        <v>195</v>
      </c>
      <c r="CH7" s="49" t="s">
        <v>196</v>
      </c>
      <c r="CI7" s="49" t="s">
        <v>197</v>
      </c>
      <c r="CJ7" s="49" t="s">
        <v>198</v>
      </c>
      <c r="CK7" s="49" t="s">
        <v>199</v>
      </c>
      <c r="CL7" s="49" t="s">
        <v>200</v>
      </c>
      <c r="CM7" s="49" t="s">
        <v>337</v>
      </c>
    </row>
    <row r="8" spans="1:91" ht="15" hidden="1" customHeight="1">
      <c r="A8" s="52" t="s">
        <v>259</v>
      </c>
      <c r="B8" s="53">
        <v>-5.7</v>
      </c>
      <c r="C8" s="53">
        <v>-8</v>
      </c>
      <c r="D8" s="53">
        <v>-9.1</v>
      </c>
      <c r="E8" s="53">
        <v>-8</v>
      </c>
      <c r="F8" s="53">
        <v>-7.2</v>
      </c>
      <c r="G8" s="53">
        <v>-6.1</v>
      </c>
      <c r="H8" s="53">
        <v>-6.3</v>
      </c>
      <c r="I8" s="53">
        <v>-5</v>
      </c>
      <c r="J8" s="53">
        <v>-2.2000000000000002</v>
      </c>
      <c r="K8" s="53">
        <v>0.3</v>
      </c>
      <c r="L8" s="53">
        <v>-0.2</v>
      </c>
      <c r="M8" s="53">
        <v>2.9</v>
      </c>
      <c r="N8" s="53">
        <v>6.7</v>
      </c>
      <c r="O8" s="53">
        <v>8</v>
      </c>
      <c r="P8" s="53">
        <v>6.2</v>
      </c>
      <c r="Q8" s="53">
        <v>4.8</v>
      </c>
      <c r="R8" s="53">
        <v>1.6</v>
      </c>
      <c r="S8" s="53">
        <v>-0.9</v>
      </c>
      <c r="T8" s="53">
        <v>-0.5</v>
      </c>
      <c r="U8" s="53">
        <v>1.2</v>
      </c>
      <c r="V8" s="53">
        <v>1.7</v>
      </c>
      <c r="W8" s="53">
        <v>1.1000000000000001</v>
      </c>
      <c r="X8" s="53">
        <v>2.9</v>
      </c>
      <c r="Y8" s="53">
        <v>1.9</v>
      </c>
      <c r="Z8" s="53">
        <v>0.7</v>
      </c>
      <c r="AA8" s="53">
        <v>0.2</v>
      </c>
      <c r="AB8" s="53">
        <v>0.3</v>
      </c>
      <c r="AC8" s="53">
        <v>1.9</v>
      </c>
      <c r="AD8" s="53">
        <v>5.4</v>
      </c>
      <c r="AE8" s="53">
        <v>7.8</v>
      </c>
      <c r="AF8" s="53">
        <v>8.1</v>
      </c>
      <c r="AG8" s="53">
        <v>8</v>
      </c>
      <c r="AH8" s="53">
        <v>7.8</v>
      </c>
      <c r="AI8" s="53">
        <v>10.1</v>
      </c>
      <c r="AJ8" s="53">
        <v>8.8000000000000007</v>
      </c>
      <c r="AK8" s="53">
        <v>4.8</v>
      </c>
      <c r="AL8" s="53">
        <v>2.2999999999999998</v>
      </c>
      <c r="AM8" s="53">
        <v>2.9</v>
      </c>
      <c r="AN8" s="53">
        <v>4.5</v>
      </c>
      <c r="AO8" s="53">
        <v>4.2</v>
      </c>
      <c r="AP8" s="53">
        <v>2.7</v>
      </c>
      <c r="AQ8" s="53">
        <v>0.5</v>
      </c>
      <c r="AR8" s="53">
        <v>0.6</v>
      </c>
      <c r="AS8" s="53">
        <v>0</v>
      </c>
      <c r="AT8" s="53">
        <v>-1</v>
      </c>
      <c r="AU8" s="53">
        <v>-3.6</v>
      </c>
      <c r="AV8" s="53">
        <v>-3.8</v>
      </c>
      <c r="AW8" s="53">
        <v>-0.4</v>
      </c>
      <c r="AX8" s="53">
        <v>3.1</v>
      </c>
      <c r="AY8" s="53">
        <v>1.3</v>
      </c>
      <c r="AZ8" s="53">
        <v>-3.2</v>
      </c>
      <c r="BA8" s="53">
        <v>-6.5</v>
      </c>
      <c r="BB8" s="53">
        <v>-10</v>
      </c>
      <c r="BC8" s="53">
        <v>-8.6999999999999993</v>
      </c>
      <c r="BD8" s="53">
        <v>-7.5</v>
      </c>
      <c r="BE8" s="53">
        <v>-7.1</v>
      </c>
      <c r="BF8" s="53">
        <v>-7.7</v>
      </c>
      <c r="BG8" s="53">
        <v>-8.6</v>
      </c>
      <c r="BH8" s="53">
        <v>-8.6</v>
      </c>
      <c r="BI8" s="53">
        <v>-7.1</v>
      </c>
      <c r="BJ8" s="53">
        <v>-5.3</v>
      </c>
      <c r="BK8" s="53">
        <v>-1.6</v>
      </c>
      <c r="BL8" s="53">
        <v>4.0999999999999996</v>
      </c>
      <c r="BM8" s="53">
        <v>6.8</v>
      </c>
      <c r="BN8" s="53">
        <v>10.6</v>
      </c>
      <c r="BO8" s="53">
        <v>11.1</v>
      </c>
      <c r="BP8" s="53">
        <v>12.1</v>
      </c>
      <c r="BQ8" s="53">
        <v>13.5</v>
      </c>
      <c r="BR8" s="53">
        <v>14.7</v>
      </c>
      <c r="BS8" s="53">
        <v>20.6</v>
      </c>
      <c r="BT8" s="53">
        <v>23.8</v>
      </c>
      <c r="BU8" s="53">
        <v>22.3</v>
      </c>
      <c r="BV8" s="53">
        <v>21.3</v>
      </c>
      <c r="BW8" s="53">
        <v>26.9</v>
      </c>
      <c r="BX8" s="53">
        <v>38.4</v>
      </c>
      <c r="BY8" s="53">
        <v>37.6</v>
      </c>
      <c r="BZ8" s="53">
        <v>36.299999999999997</v>
      </c>
      <c r="CA8" s="53">
        <v>42.7</v>
      </c>
      <c r="CB8" s="53">
        <v>47</v>
      </c>
      <c r="CC8" s="53">
        <v>40.200000000000003</v>
      </c>
      <c r="CD8" s="53">
        <v>56.7</v>
      </c>
      <c r="CE8" s="53">
        <v>52.6</v>
      </c>
      <c r="CF8" s="53">
        <v>45.1</v>
      </c>
      <c r="CG8" s="53">
        <v>29.8</v>
      </c>
      <c r="CH8" s="53">
        <v>38.4</v>
      </c>
      <c r="CI8" s="53">
        <v>28.3</v>
      </c>
      <c r="CJ8" s="53">
        <v>11.6</v>
      </c>
      <c r="CK8" s="53">
        <v>12.6</v>
      </c>
      <c r="CL8" s="53">
        <v>10.9</v>
      </c>
      <c r="CM8" s="53" t="s">
        <v>37</v>
      </c>
    </row>
    <row r="9" spans="1:91" ht="13.5" hidden="1" customHeight="1">
      <c r="A9" s="52" t="s">
        <v>249</v>
      </c>
      <c r="B9" s="56">
        <v>-2.2000000000000002</v>
      </c>
      <c r="C9" s="56">
        <v>-6.8</v>
      </c>
      <c r="D9" s="56">
        <v>-5.9</v>
      </c>
      <c r="E9" s="56">
        <v>-5.0999999999999996</v>
      </c>
      <c r="F9" s="56">
        <v>-3.3</v>
      </c>
      <c r="G9" s="56">
        <v>-0.3</v>
      </c>
      <c r="H9" s="56">
        <v>0.6</v>
      </c>
      <c r="I9" s="56">
        <v>-0.1</v>
      </c>
      <c r="J9" s="56">
        <v>0.4</v>
      </c>
      <c r="K9" s="56">
        <v>3.6</v>
      </c>
      <c r="L9" s="56">
        <v>3</v>
      </c>
      <c r="M9" s="56">
        <v>9</v>
      </c>
      <c r="N9" s="56">
        <v>18.2</v>
      </c>
      <c r="O9" s="56">
        <v>21.3</v>
      </c>
      <c r="P9" s="56">
        <v>15.8</v>
      </c>
      <c r="Q9" s="56">
        <v>15.5</v>
      </c>
      <c r="R9" s="56">
        <v>8.5</v>
      </c>
      <c r="S9" s="56">
        <v>4.2</v>
      </c>
      <c r="T9" s="56">
        <v>3.8</v>
      </c>
      <c r="U9" s="56">
        <v>7.1</v>
      </c>
      <c r="V9" s="56">
        <v>6.4</v>
      </c>
      <c r="W9" s="56">
        <v>5.6</v>
      </c>
      <c r="X9" s="56">
        <v>9.1999999999999993</v>
      </c>
      <c r="Y9" s="56">
        <v>5.6</v>
      </c>
      <c r="Z9" s="56">
        <v>2.6</v>
      </c>
      <c r="AA9" s="56">
        <v>1.6</v>
      </c>
      <c r="AB9" s="56">
        <v>1</v>
      </c>
      <c r="AC9" s="56">
        <v>3.5</v>
      </c>
      <c r="AD9" s="56">
        <v>8.1999999999999993</v>
      </c>
      <c r="AE9" s="56">
        <v>11.4</v>
      </c>
      <c r="AF9" s="56">
        <v>13.4</v>
      </c>
      <c r="AG9" s="56">
        <v>13.3</v>
      </c>
      <c r="AH9" s="56">
        <v>13.3</v>
      </c>
      <c r="AI9" s="56">
        <v>17.2</v>
      </c>
      <c r="AJ9" s="56">
        <v>13.9</v>
      </c>
      <c r="AK9" s="56">
        <v>8</v>
      </c>
      <c r="AL9" s="56">
        <v>4.3</v>
      </c>
      <c r="AM9" s="56">
        <v>6.2</v>
      </c>
      <c r="AN9" s="56">
        <v>8.6</v>
      </c>
      <c r="AO9" s="56">
        <v>5.5</v>
      </c>
      <c r="AP9" s="56">
        <v>3.7</v>
      </c>
      <c r="AQ9" s="56">
        <v>-1.3</v>
      </c>
      <c r="AR9" s="56">
        <v>-2.8</v>
      </c>
      <c r="AS9" s="56">
        <v>-4.5999999999999996</v>
      </c>
      <c r="AT9" s="56">
        <v>-5.3</v>
      </c>
      <c r="AU9" s="56">
        <v>-9</v>
      </c>
      <c r="AV9" s="56">
        <v>-8.6</v>
      </c>
      <c r="AW9" s="56">
        <v>-3.7</v>
      </c>
      <c r="AX9" s="56">
        <v>-0.3</v>
      </c>
      <c r="AY9" s="56">
        <v>-5.6</v>
      </c>
      <c r="AZ9" s="56">
        <v>-11.8</v>
      </c>
      <c r="BA9" s="56">
        <v>-16.8</v>
      </c>
      <c r="BB9" s="56">
        <v>-18.899999999999999</v>
      </c>
      <c r="BC9" s="56">
        <v>-13.1</v>
      </c>
      <c r="BD9" s="56">
        <v>-11.2</v>
      </c>
      <c r="BE9" s="56">
        <v>-10.6</v>
      </c>
      <c r="BF9" s="56">
        <v>-11.9</v>
      </c>
      <c r="BG9" s="56">
        <v>-11</v>
      </c>
      <c r="BH9" s="56">
        <v>-11.1</v>
      </c>
      <c r="BI9" s="56">
        <v>-9.1999999999999993</v>
      </c>
      <c r="BJ9" s="56">
        <v>-6.7</v>
      </c>
      <c r="BK9" s="56">
        <v>0.1</v>
      </c>
      <c r="BL9" s="56">
        <v>8.6999999999999993</v>
      </c>
      <c r="BM9" s="56">
        <v>16.2</v>
      </c>
      <c r="BN9" s="56">
        <v>19.8</v>
      </c>
      <c r="BO9" s="56">
        <v>18.8</v>
      </c>
      <c r="BP9" s="56">
        <v>22.1</v>
      </c>
      <c r="BQ9" s="56">
        <v>24.5</v>
      </c>
      <c r="BR9" s="56">
        <v>27.3</v>
      </c>
      <c r="BS9" s="56">
        <v>40.6</v>
      </c>
      <c r="BT9" s="56">
        <v>55.7</v>
      </c>
      <c r="BU9" s="56">
        <v>46.8</v>
      </c>
      <c r="BV9" s="56">
        <v>67</v>
      </c>
      <c r="BW9" s="56">
        <v>65.900000000000006</v>
      </c>
      <c r="BX9" s="56">
        <v>64.8</v>
      </c>
      <c r="BY9" s="56">
        <v>62.9</v>
      </c>
      <c r="BZ9" s="56">
        <v>65.5</v>
      </c>
      <c r="CA9" s="56">
        <v>64.599999999999994</v>
      </c>
      <c r="CB9" s="56">
        <v>55.1</v>
      </c>
      <c r="CC9" s="56">
        <v>55.3</v>
      </c>
      <c r="CD9" s="56">
        <v>67.2</v>
      </c>
      <c r="CE9" s="56">
        <v>69.2</v>
      </c>
      <c r="CF9" s="56">
        <v>37.9</v>
      </c>
      <c r="CG9" s="56">
        <v>33</v>
      </c>
      <c r="CH9" s="56">
        <v>0.9</v>
      </c>
      <c r="CI9" s="56">
        <v>-14.7</v>
      </c>
      <c r="CJ9" s="56">
        <v>-19.2</v>
      </c>
      <c r="CK9" s="56">
        <v>-27.1</v>
      </c>
      <c r="CL9" s="56">
        <v>-32.6</v>
      </c>
      <c r="CM9" s="56">
        <v>-36</v>
      </c>
    </row>
    <row r="10" spans="1:91" ht="21" hidden="1">
      <c r="A10" s="52" t="s">
        <v>426</v>
      </c>
      <c r="B10" s="53">
        <v>-2.2999999999999998</v>
      </c>
      <c r="C10" s="53">
        <v>-2.4</v>
      </c>
      <c r="D10" s="53">
        <v>-3.7</v>
      </c>
      <c r="E10" s="53">
        <v>-3.2</v>
      </c>
      <c r="F10" s="53">
        <v>-4.2</v>
      </c>
      <c r="G10" s="53">
        <v>-3.4</v>
      </c>
      <c r="H10" s="53">
        <v>-3.5</v>
      </c>
      <c r="I10" s="53">
        <v>-3.6</v>
      </c>
      <c r="J10" s="53">
        <v>-2.5</v>
      </c>
      <c r="K10" s="53">
        <v>-1.5</v>
      </c>
      <c r="L10" s="53">
        <v>-0.7</v>
      </c>
      <c r="M10" s="53">
        <v>0.4</v>
      </c>
      <c r="N10" s="53">
        <v>2.4</v>
      </c>
      <c r="O10" s="53">
        <v>3</v>
      </c>
      <c r="P10" s="53">
        <v>2.9</v>
      </c>
      <c r="Q10" s="53">
        <v>1.8</v>
      </c>
      <c r="R10" s="53">
        <v>1.9</v>
      </c>
      <c r="S10" s="53">
        <v>0.3</v>
      </c>
      <c r="T10" s="53">
        <v>-0.2</v>
      </c>
      <c r="U10" s="53">
        <v>0.3</v>
      </c>
      <c r="V10" s="53">
        <v>0.5</v>
      </c>
      <c r="W10" s="53">
        <v>0.5</v>
      </c>
      <c r="X10" s="53">
        <v>0.8</v>
      </c>
      <c r="Y10" s="53">
        <v>0.2</v>
      </c>
      <c r="Z10" s="53">
        <v>0.2</v>
      </c>
      <c r="AA10" s="53">
        <v>0.4</v>
      </c>
      <c r="AB10" s="53">
        <v>0.3</v>
      </c>
      <c r="AC10" s="53">
        <v>0.8</v>
      </c>
      <c r="AD10" s="53">
        <v>2.2999999999999998</v>
      </c>
      <c r="AE10" s="53">
        <v>4.5999999999999996</v>
      </c>
      <c r="AF10" s="53">
        <v>5.0999999999999996</v>
      </c>
      <c r="AG10" s="53">
        <v>5.4</v>
      </c>
      <c r="AH10" s="53">
        <v>5.2</v>
      </c>
      <c r="AI10" s="53">
        <v>5.2</v>
      </c>
      <c r="AJ10" s="53">
        <v>4.8</v>
      </c>
      <c r="AK10" s="53">
        <v>3.7</v>
      </c>
      <c r="AL10" s="53">
        <v>3.7</v>
      </c>
      <c r="AM10" s="53">
        <v>4.3</v>
      </c>
      <c r="AN10" s="53">
        <v>5.9</v>
      </c>
      <c r="AO10" s="53">
        <v>6.7</v>
      </c>
      <c r="AP10" s="53">
        <v>6.5</v>
      </c>
      <c r="AQ10" s="53">
        <v>4.9000000000000004</v>
      </c>
      <c r="AR10" s="53">
        <v>4.5999999999999996</v>
      </c>
      <c r="AS10" s="53">
        <v>4.2</v>
      </c>
      <c r="AT10" s="53">
        <v>3.9</v>
      </c>
      <c r="AU10" s="53">
        <v>3.6</v>
      </c>
      <c r="AV10" s="53">
        <v>3.9</v>
      </c>
      <c r="AW10" s="53">
        <v>5</v>
      </c>
      <c r="AX10" s="53">
        <v>5</v>
      </c>
      <c r="AY10" s="53">
        <v>4.2</v>
      </c>
      <c r="AZ10" s="53">
        <v>1.7</v>
      </c>
      <c r="BA10" s="53">
        <v>-2.6</v>
      </c>
      <c r="BB10" s="53">
        <v>-4.5</v>
      </c>
      <c r="BC10" s="53">
        <v>-3.7</v>
      </c>
      <c r="BD10" s="53">
        <v>-2.1</v>
      </c>
      <c r="BE10" s="53">
        <v>-1.9</v>
      </c>
      <c r="BF10" s="53">
        <v>-2.1</v>
      </c>
      <c r="BG10" s="53">
        <v>-3.6</v>
      </c>
      <c r="BH10" s="53">
        <v>-4.0999999999999996</v>
      </c>
      <c r="BI10" s="53">
        <v>-3.9</v>
      </c>
      <c r="BJ10" s="53">
        <v>-5.3</v>
      </c>
      <c r="BK10" s="53">
        <v>-4.5</v>
      </c>
      <c r="BL10" s="53">
        <v>-1.8</v>
      </c>
      <c r="BM10" s="53">
        <v>2.2000000000000002</v>
      </c>
      <c r="BN10" s="53">
        <v>3.6</v>
      </c>
      <c r="BO10" s="53">
        <v>3.2</v>
      </c>
      <c r="BP10" s="53">
        <v>2.9</v>
      </c>
      <c r="BQ10" s="53">
        <v>3</v>
      </c>
      <c r="BR10" s="53">
        <v>3.8</v>
      </c>
      <c r="BS10" s="53">
        <v>9.1</v>
      </c>
      <c r="BT10" s="53">
        <v>2.7</v>
      </c>
      <c r="BU10" s="53">
        <v>1.7</v>
      </c>
      <c r="BV10" s="53">
        <v>21.4</v>
      </c>
      <c r="BW10" s="53">
        <v>25.1</v>
      </c>
      <c r="BX10" s="53">
        <v>33.200000000000003</v>
      </c>
      <c r="BY10" s="53">
        <v>34.700000000000003</v>
      </c>
      <c r="BZ10" s="53">
        <v>37</v>
      </c>
      <c r="CA10" s="53">
        <v>40</v>
      </c>
      <c r="CB10" s="53">
        <v>40.4</v>
      </c>
      <c r="CC10" s="53">
        <v>36.799999999999997</v>
      </c>
      <c r="CD10" s="53">
        <v>41.3</v>
      </c>
      <c r="CE10" s="53">
        <v>14.2</v>
      </c>
      <c r="CF10" s="53">
        <v>27.8</v>
      </c>
      <c r="CG10" s="53">
        <v>25.8</v>
      </c>
      <c r="CH10" s="53">
        <v>41.9</v>
      </c>
      <c r="CI10" s="53">
        <v>36.9</v>
      </c>
      <c r="CJ10" s="53">
        <v>25.6</v>
      </c>
      <c r="CK10" s="53">
        <v>23.4</v>
      </c>
      <c r="CL10" s="53">
        <v>20.3</v>
      </c>
      <c r="CM10" s="53" t="s">
        <v>37</v>
      </c>
    </row>
    <row r="11" spans="1:91" ht="13.5" hidden="1" customHeight="1">
      <c r="A11" s="52" t="s">
        <v>427</v>
      </c>
      <c r="B11" s="56">
        <v>-3.2</v>
      </c>
      <c r="C11" s="56">
        <v>-5.8</v>
      </c>
      <c r="D11" s="56">
        <v>-5.7</v>
      </c>
      <c r="E11" s="56">
        <v>-5.2</v>
      </c>
      <c r="F11" s="56">
        <v>-5</v>
      </c>
      <c r="G11" s="56">
        <v>-4.0999999999999996</v>
      </c>
      <c r="H11" s="56">
        <v>-5.8</v>
      </c>
      <c r="I11" s="56">
        <v>-4.5</v>
      </c>
      <c r="J11" s="56">
        <v>-2.5</v>
      </c>
      <c r="K11" s="56">
        <v>-0.4</v>
      </c>
      <c r="L11" s="56">
        <v>-0.3</v>
      </c>
      <c r="M11" s="56">
        <v>3.2</v>
      </c>
      <c r="N11" s="56">
        <v>3.5</v>
      </c>
      <c r="O11" s="56">
        <v>4.7</v>
      </c>
      <c r="P11" s="56">
        <v>3.6</v>
      </c>
      <c r="Q11" s="56">
        <v>2.6</v>
      </c>
      <c r="R11" s="56">
        <v>0.4</v>
      </c>
      <c r="S11" s="56">
        <v>-1.8</v>
      </c>
      <c r="T11" s="56">
        <v>0</v>
      </c>
      <c r="U11" s="56">
        <v>0.6</v>
      </c>
      <c r="V11" s="56">
        <v>1.6</v>
      </c>
      <c r="W11" s="56">
        <v>1.1000000000000001</v>
      </c>
      <c r="X11" s="56">
        <v>1.5</v>
      </c>
      <c r="Y11" s="56">
        <v>-0.9</v>
      </c>
      <c r="Z11" s="56">
        <v>0</v>
      </c>
      <c r="AA11" s="56">
        <v>-1.3</v>
      </c>
      <c r="AB11" s="56">
        <v>-0.6</v>
      </c>
      <c r="AC11" s="56">
        <v>1.1000000000000001</v>
      </c>
      <c r="AD11" s="56">
        <v>4.8</v>
      </c>
      <c r="AE11" s="56">
        <v>6.2</v>
      </c>
      <c r="AF11" s="56">
        <v>5.2</v>
      </c>
      <c r="AG11" s="56">
        <v>6</v>
      </c>
      <c r="AH11" s="56">
        <v>4.5</v>
      </c>
      <c r="AI11" s="56">
        <v>4.9000000000000004</v>
      </c>
      <c r="AJ11" s="56">
        <v>3.5</v>
      </c>
      <c r="AK11" s="56">
        <v>2.1</v>
      </c>
      <c r="AL11" s="56">
        <v>1</v>
      </c>
      <c r="AM11" s="56">
        <v>3.3</v>
      </c>
      <c r="AN11" s="56">
        <v>2.5</v>
      </c>
      <c r="AO11" s="56">
        <v>2.9</v>
      </c>
      <c r="AP11" s="56">
        <v>0.3</v>
      </c>
      <c r="AQ11" s="56">
        <v>-1.9</v>
      </c>
      <c r="AR11" s="56">
        <v>-1.7</v>
      </c>
      <c r="AS11" s="56">
        <v>-2.9</v>
      </c>
      <c r="AT11" s="56">
        <v>-3.2</v>
      </c>
      <c r="AU11" s="56">
        <v>-3.1</v>
      </c>
      <c r="AV11" s="56">
        <v>-1.7</v>
      </c>
      <c r="AW11" s="56">
        <v>0.9</v>
      </c>
      <c r="AX11" s="56">
        <v>1.3</v>
      </c>
      <c r="AY11" s="56">
        <v>-2.4</v>
      </c>
      <c r="AZ11" s="56">
        <v>-5.5</v>
      </c>
      <c r="BA11" s="56">
        <v>-11</v>
      </c>
      <c r="BB11" s="56">
        <v>-10.4</v>
      </c>
      <c r="BC11" s="56">
        <v>-7.1</v>
      </c>
      <c r="BD11" s="56">
        <v>-4.8</v>
      </c>
      <c r="BE11" s="56">
        <v>-4</v>
      </c>
      <c r="BF11" s="56">
        <v>-4.0999999999999996</v>
      </c>
      <c r="BG11" s="56">
        <v>-4.8</v>
      </c>
      <c r="BH11" s="56">
        <v>-6.8</v>
      </c>
      <c r="BI11" s="56">
        <v>-5.6</v>
      </c>
      <c r="BJ11" s="56">
        <v>-5.2</v>
      </c>
      <c r="BK11" s="56">
        <v>-0.4</v>
      </c>
      <c r="BL11" s="56">
        <v>4.5</v>
      </c>
      <c r="BM11" s="56">
        <v>8.9</v>
      </c>
      <c r="BN11" s="56">
        <v>9.9</v>
      </c>
      <c r="BO11" s="56">
        <v>9.4</v>
      </c>
      <c r="BP11" s="56">
        <v>12.1</v>
      </c>
      <c r="BQ11" s="56">
        <v>13</v>
      </c>
      <c r="BR11" s="56">
        <v>14.5</v>
      </c>
      <c r="BS11" s="56">
        <v>22.6</v>
      </c>
      <c r="BT11" s="56">
        <v>28</v>
      </c>
      <c r="BU11" s="56">
        <v>23.5</v>
      </c>
      <c r="BV11" s="56">
        <v>36.6</v>
      </c>
      <c r="BW11" s="56">
        <v>30.6</v>
      </c>
      <c r="BX11" s="56">
        <v>34.1</v>
      </c>
      <c r="BY11" s="56">
        <v>45.8</v>
      </c>
      <c r="BZ11" s="56">
        <v>44.3</v>
      </c>
      <c r="CA11" s="56">
        <v>46.8</v>
      </c>
      <c r="CB11" s="56">
        <v>43.3</v>
      </c>
      <c r="CC11" s="56">
        <v>40.799999999999997</v>
      </c>
      <c r="CD11" s="56">
        <v>56.8</v>
      </c>
      <c r="CE11" s="56">
        <v>53.2</v>
      </c>
      <c r="CF11" s="56">
        <v>36.6</v>
      </c>
      <c r="CG11" s="56">
        <v>30.1</v>
      </c>
      <c r="CH11" s="56">
        <v>16.3</v>
      </c>
      <c r="CI11" s="56">
        <v>14</v>
      </c>
      <c r="CJ11" s="56">
        <v>7</v>
      </c>
      <c r="CK11" s="56">
        <v>-4.0999999999999996</v>
      </c>
      <c r="CL11" s="56">
        <v>-19.100000000000001</v>
      </c>
      <c r="CM11" s="56" t="s">
        <v>37</v>
      </c>
    </row>
    <row r="12" spans="1:91" ht="13.5" hidden="1" customHeight="1">
      <c r="A12" s="52" t="s">
        <v>250</v>
      </c>
      <c r="B12" s="53">
        <v>-6</v>
      </c>
      <c r="C12" s="53">
        <v>-7.7</v>
      </c>
      <c r="D12" s="53">
        <v>-7.6</v>
      </c>
      <c r="E12" s="53">
        <v>-7.1</v>
      </c>
      <c r="F12" s="53">
        <v>-8.1999999999999993</v>
      </c>
      <c r="G12" s="53">
        <v>-4.4000000000000004</v>
      </c>
      <c r="H12" s="53">
        <v>-5.2</v>
      </c>
      <c r="I12" s="53">
        <v>-3.7</v>
      </c>
      <c r="J12" s="53">
        <v>-2.1</v>
      </c>
      <c r="K12" s="53">
        <v>0.7</v>
      </c>
      <c r="L12" s="53">
        <v>1.5</v>
      </c>
      <c r="M12" s="53">
        <v>6</v>
      </c>
      <c r="N12" s="53">
        <v>6.4</v>
      </c>
      <c r="O12" s="53">
        <v>9.4</v>
      </c>
      <c r="P12" s="53">
        <v>6.9</v>
      </c>
      <c r="Q12" s="53">
        <v>6.8</v>
      </c>
      <c r="R12" s="53">
        <v>5.2</v>
      </c>
      <c r="S12" s="53">
        <v>2.4</v>
      </c>
      <c r="T12" s="53">
        <v>4.7</v>
      </c>
      <c r="U12" s="53">
        <v>5.8</v>
      </c>
      <c r="V12" s="53">
        <v>6.2</v>
      </c>
      <c r="W12" s="53">
        <v>3</v>
      </c>
      <c r="X12" s="53">
        <v>5.4</v>
      </c>
      <c r="Y12" s="53">
        <v>4.2</v>
      </c>
      <c r="Z12" s="53">
        <v>6.1</v>
      </c>
      <c r="AA12" s="53">
        <v>4.5</v>
      </c>
      <c r="AB12" s="53">
        <v>6.1</v>
      </c>
      <c r="AC12" s="53">
        <v>5.8</v>
      </c>
      <c r="AD12" s="53">
        <v>7.8</v>
      </c>
      <c r="AE12" s="53">
        <v>11.7</v>
      </c>
      <c r="AF12" s="53">
        <v>13.3</v>
      </c>
      <c r="AG12" s="53">
        <v>11.9</v>
      </c>
      <c r="AH12" s="53">
        <v>10.4</v>
      </c>
      <c r="AI12" s="53">
        <v>14.2</v>
      </c>
      <c r="AJ12" s="53">
        <v>11.2</v>
      </c>
      <c r="AK12" s="53">
        <v>8.9</v>
      </c>
      <c r="AL12" s="53">
        <v>5.4</v>
      </c>
      <c r="AM12" s="53">
        <v>3.9</v>
      </c>
      <c r="AN12" s="53">
        <v>3.6</v>
      </c>
      <c r="AO12" s="53">
        <v>5.9</v>
      </c>
      <c r="AP12" s="53">
        <v>6.2</v>
      </c>
      <c r="AQ12" s="53">
        <v>1</v>
      </c>
      <c r="AR12" s="53">
        <v>-0.8</v>
      </c>
      <c r="AS12" s="53">
        <v>-0.2</v>
      </c>
      <c r="AT12" s="53">
        <v>0</v>
      </c>
      <c r="AU12" s="53">
        <v>-1.9</v>
      </c>
      <c r="AV12" s="53">
        <v>-2.1</v>
      </c>
      <c r="AW12" s="53">
        <v>0.7</v>
      </c>
      <c r="AX12" s="53">
        <v>0.3</v>
      </c>
      <c r="AY12" s="53">
        <v>-0.8</v>
      </c>
      <c r="AZ12" s="53">
        <v>-3.7</v>
      </c>
      <c r="BA12" s="53">
        <v>-9</v>
      </c>
      <c r="BB12" s="53">
        <v>-14.5</v>
      </c>
      <c r="BC12" s="53">
        <v>-9.5</v>
      </c>
      <c r="BD12" s="53">
        <v>-10.199999999999999</v>
      </c>
      <c r="BE12" s="53">
        <v>-7.8</v>
      </c>
      <c r="BF12" s="53">
        <v>-8.8000000000000007</v>
      </c>
      <c r="BG12" s="53">
        <v>-9.1</v>
      </c>
      <c r="BH12" s="53">
        <v>-8.4</v>
      </c>
      <c r="BI12" s="53">
        <v>-7.3</v>
      </c>
      <c r="BJ12" s="53">
        <v>-2.8</v>
      </c>
      <c r="BK12" s="53">
        <v>1.6</v>
      </c>
      <c r="BL12" s="53">
        <v>3.4</v>
      </c>
      <c r="BM12" s="53">
        <v>7.3</v>
      </c>
      <c r="BN12" s="53">
        <v>13.8</v>
      </c>
      <c r="BO12" s="53">
        <v>15.8</v>
      </c>
      <c r="BP12" s="53">
        <v>21.5</v>
      </c>
      <c r="BQ12" s="53">
        <v>18.100000000000001</v>
      </c>
      <c r="BR12" s="53">
        <v>29.8</v>
      </c>
      <c r="BS12" s="53">
        <v>26.6</v>
      </c>
      <c r="BT12" s="53">
        <v>33.6</v>
      </c>
      <c r="BU12" s="53">
        <v>57.9</v>
      </c>
      <c r="BV12" s="53">
        <v>41.4</v>
      </c>
      <c r="BW12" s="53">
        <v>36.700000000000003</v>
      </c>
      <c r="BX12" s="53">
        <v>53.8</v>
      </c>
      <c r="BY12" s="53">
        <v>76.900000000000006</v>
      </c>
      <c r="BZ12" s="53">
        <v>86.4</v>
      </c>
      <c r="CA12" s="53">
        <v>89</v>
      </c>
      <c r="CB12" s="53">
        <v>89.1</v>
      </c>
      <c r="CC12" s="53">
        <v>100.1</v>
      </c>
      <c r="CD12" s="53">
        <v>79.599999999999994</v>
      </c>
      <c r="CE12" s="53">
        <v>60.9</v>
      </c>
      <c r="CF12" s="53">
        <v>53.9</v>
      </c>
      <c r="CG12" s="53">
        <v>23.4</v>
      </c>
      <c r="CH12" s="53">
        <v>33.299999999999997</v>
      </c>
      <c r="CI12" s="53">
        <v>31.1</v>
      </c>
      <c r="CJ12" s="53">
        <v>17.2</v>
      </c>
      <c r="CK12" s="53">
        <v>10.3</v>
      </c>
      <c r="CL12" s="53">
        <v>3.2</v>
      </c>
      <c r="CM12" s="53" t="s">
        <v>37</v>
      </c>
    </row>
    <row r="13" spans="1:91" ht="13.5" hidden="1" customHeight="1">
      <c r="A13" s="52" t="s">
        <v>263</v>
      </c>
      <c r="B13" s="56">
        <v>-2.7</v>
      </c>
      <c r="C13" s="56">
        <v>-5.6</v>
      </c>
      <c r="D13" s="56">
        <v>-6.8</v>
      </c>
      <c r="E13" s="56">
        <v>-6.8</v>
      </c>
      <c r="F13" s="56">
        <v>-6.5</v>
      </c>
      <c r="G13" s="56">
        <v>-5.5</v>
      </c>
      <c r="H13" s="56">
        <v>-6</v>
      </c>
      <c r="I13" s="56">
        <v>-6.3</v>
      </c>
      <c r="J13" s="56">
        <v>-2.4</v>
      </c>
      <c r="K13" s="56">
        <v>1</v>
      </c>
      <c r="L13" s="56">
        <v>-0.2</v>
      </c>
      <c r="M13" s="56">
        <v>4.3</v>
      </c>
      <c r="N13" s="56">
        <v>8.6999999999999993</v>
      </c>
      <c r="O13" s="56">
        <v>10.9</v>
      </c>
      <c r="P13" s="56">
        <v>8.8000000000000007</v>
      </c>
      <c r="Q13" s="56">
        <v>8.1999999999999993</v>
      </c>
      <c r="R13" s="56">
        <v>5.3</v>
      </c>
      <c r="S13" s="56">
        <v>2.6</v>
      </c>
      <c r="T13" s="56">
        <v>4.0999999999999996</v>
      </c>
      <c r="U13" s="56">
        <v>5.6</v>
      </c>
      <c r="V13" s="56">
        <v>5.9</v>
      </c>
      <c r="W13" s="56">
        <v>2.8</v>
      </c>
      <c r="X13" s="56">
        <v>5.7</v>
      </c>
      <c r="Y13" s="56">
        <v>1.3</v>
      </c>
      <c r="Z13" s="56">
        <v>0.4</v>
      </c>
      <c r="AA13" s="56">
        <v>-0.8</v>
      </c>
      <c r="AB13" s="56">
        <v>-0.7</v>
      </c>
      <c r="AC13" s="56">
        <v>1.1000000000000001</v>
      </c>
      <c r="AD13" s="56">
        <v>4</v>
      </c>
      <c r="AE13" s="56">
        <v>6.3</v>
      </c>
      <c r="AF13" s="56">
        <v>6.5</v>
      </c>
      <c r="AG13" s="56">
        <v>7.7</v>
      </c>
      <c r="AH13" s="56">
        <v>7</v>
      </c>
      <c r="AI13" s="56">
        <v>9.9</v>
      </c>
      <c r="AJ13" s="56">
        <v>8.1</v>
      </c>
      <c r="AK13" s="56">
        <v>5.7</v>
      </c>
      <c r="AL13" s="56">
        <v>2.7</v>
      </c>
      <c r="AM13" s="56">
        <v>4</v>
      </c>
      <c r="AN13" s="56">
        <v>6.8</v>
      </c>
      <c r="AO13" s="56">
        <v>7.2</v>
      </c>
      <c r="AP13" s="56">
        <v>5.9</v>
      </c>
      <c r="AQ13" s="56">
        <v>3.5</v>
      </c>
      <c r="AR13" s="56">
        <v>2.9</v>
      </c>
      <c r="AS13" s="56">
        <v>1</v>
      </c>
      <c r="AT13" s="56">
        <v>1</v>
      </c>
      <c r="AU13" s="56">
        <v>-0.7</v>
      </c>
      <c r="AV13" s="56">
        <v>-1</v>
      </c>
      <c r="AW13" s="56">
        <v>3.9</v>
      </c>
      <c r="AX13" s="56">
        <v>4.9000000000000004</v>
      </c>
      <c r="AY13" s="56">
        <v>2.6</v>
      </c>
      <c r="AZ13" s="56">
        <v>-3.1</v>
      </c>
      <c r="BA13" s="56">
        <v>-8.9</v>
      </c>
      <c r="BB13" s="56">
        <v>-11.8</v>
      </c>
      <c r="BC13" s="56">
        <v>-8.4</v>
      </c>
      <c r="BD13" s="56">
        <v>-6.3</v>
      </c>
      <c r="BE13" s="56">
        <v>-4.0999999999999996</v>
      </c>
      <c r="BF13" s="56">
        <v>-5.2</v>
      </c>
      <c r="BG13" s="56">
        <v>-5.3</v>
      </c>
      <c r="BH13" s="56">
        <v>-7.1</v>
      </c>
      <c r="BI13" s="56">
        <v>-5.9</v>
      </c>
      <c r="BJ13" s="56">
        <v>-3.8</v>
      </c>
      <c r="BK13" s="56">
        <v>0.3</v>
      </c>
      <c r="BL13" s="56">
        <v>5.9</v>
      </c>
      <c r="BM13" s="56">
        <v>10.4</v>
      </c>
      <c r="BN13" s="56">
        <v>13.9</v>
      </c>
      <c r="BO13" s="56">
        <v>10.1</v>
      </c>
      <c r="BP13" s="56">
        <v>9.8000000000000007</v>
      </c>
      <c r="BQ13" s="56">
        <v>9.6999999999999993</v>
      </c>
      <c r="BR13" s="56">
        <v>10</v>
      </c>
      <c r="BS13" s="56">
        <v>15.6</v>
      </c>
      <c r="BT13" s="56">
        <v>20.3</v>
      </c>
      <c r="BU13" s="56">
        <v>16.100000000000001</v>
      </c>
      <c r="BV13" s="56">
        <v>24.1</v>
      </c>
      <c r="BW13" s="56">
        <v>24</v>
      </c>
      <c r="BX13" s="56">
        <v>34</v>
      </c>
      <c r="BY13" s="56">
        <v>29.7</v>
      </c>
      <c r="BZ13" s="56">
        <v>32.4</v>
      </c>
      <c r="CA13" s="56">
        <v>40.700000000000003</v>
      </c>
      <c r="CB13" s="56">
        <v>34.799999999999997</v>
      </c>
      <c r="CC13" s="56">
        <v>29.9</v>
      </c>
      <c r="CD13" s="56">
        <v>31.9</v>
      </c>
      <c r="CE13" s="56">
        <v>27.4</v>
      </c>
      <c r="CF13" s="56">
        <v>34</v>
      </c>
      <c r="CG13" s="56">
        <v>28.3</v>
      </c>
      <c r="CH13" s="56">
        <v>21.3</v>
      </c>
      <c r="CI13" s="56">
        <v>16.899999999999999</v>
      </c>
      <c r="CJ13" s="56">
        <v>3.5</v>
      </c>
      <c r="CK13" s="56">
        <v>5.2</v>
      </c>
      <c r="CL13" s="56">
        <v>0</v>
      </c>
      <c r="CM13" s="56">
        <v>-6.8</v>
      </c>
    </row>
    <row r="14" spans="1:91" ht="13.5" customHeight="1">
      <c r="A14" s="52" t="s">
        <v>36</v>
      </c>
      <c r="B14" s="53">
        <v>-3.7</v>
      </c>
      <c r="C14" s="53">
        <v>-6.5</v>
      </c>
      <c r="D14" s="53">
        <v>-6.7</v>
      </c>
      <c r="E14" s="53">
        <v>-6.6</v>
      </c>
      <c r="F14" s="53">
        <v>-5</v>
      </c>
      <c r="G14" s="53">
        <v>-2.6</v>
      </c>
      <c r="H14" s="53">
        <v>-2.7</v>
      </c>
      <c r="I14" s="53">
        <v>-2.4</v>
      </c>
      <c r="J14" s="53">
        <v>-0.6</v>
      </c>
      <c r="K14" s="53">
        <v>0.6</v>
      </c>
      <c r="L14" s="53">
        <v>2</v>
      </c>
      <c r="M14" s="53">
        <v>4.0999999999999996</v>
      </c>
      <c r="N14" s="53">
        <v>9.9</v>
      </c>
      <c r="O14" s="53">
        <v>11</v>
      </c>
      <c r="P14" s="53">
        <v>9.6999999999999993</v>
      </c>
      <c r="Q14" s="53">
        <v>9.1</v>
      </c>
      <c r="R14" s="53">
        <v>5.2</v>
      </c>
      <c r="S14" s="53">
        <v>1.9</v>
      </c>
      <c r="T14" s="53">
        <v>1.9</v>
      </c>
      <c r="U14" s="53">
        <v>4.7</v>
      </c>
      <c r="V14" s="53">
        <v>4.9000000000000004</v>
      </c>
      <c r="W14" s="53">
        <v>4.7</v>
      </c>
      <c r="X14" s="53">
        <v>5.4</v>
      </c>
      <c r="Y14" s="53">
        <v>4.9000000000000004</v>
      </c>
      <c r="Z14" s="53">
        <v>5.0999999999999996</v>
      </c>
      <c r="AA14" s="53">
        <v>5.0999999999999996</v>
      </c>
      <c r="AB14" s="53">
        <v>4.9000000000000004</v>
      </c>
      <c r="AC14" s="53">
        <v>6.1</v>
      </c>
      <c r="AD14" s="53">
        <v>9.8000000000000007</v>
      </c>
      <c r="AE14" s="53">
        <v>12</v>
      </c>
      <c r="AF14" s="53">
        <v>14.1</v>
      </c>
      <c r="AG14" s="53">
        <v>12.8</v>
      </c>
      <c r="AH14" s="53">
        <v>12.7</v>
      </c>
      <c r="AI14" s="53">
        <v>13.5</v>
      </c>
      <c r="AJ14" s="53">
        <v>11</v>
      </c>
      <c r="AK14" s="53">
        <v>8</v>
      </c>
      <c r="AL14" s="53">
        <v>2</v>
      </c>
      <c r="AM14" s="53">
        <v>3.3</v>
      </c>
      <c r="AN14" s="53">
        <v>5.0999999999999996</v>
      </c>
      <c r="AO14" s="53">
        <v>4.8</v>
      </c>
      <c r="AP14" s="53">
        <v>3.4</v>
      </c>
      <c r="AQ14" s="53">
        <v>2.4</v>
      </c>
      <c r="AR14" s="53">
        <v>0.8</v>
      </c>
      <c r="AS14" s="53">
        <v>0.7</v>
      </c>
      <c r="AT14" s="53">
        <v>0.1</v>
      </c>
      <c r="AU14" s="53">
        <v>-1.7</v>
      </c>
      <c r="AV14" s="53">
        <v>-0.7</v>
      </c>
      <c r="AW14" s="53">
        <v>2.4</v>
      </c>
      <c r="AX14" s="53">
        <v>4.2</v>
      </c>
      <c r="AY14" s="53">
        <v>0.9</v>
      </c>
      <c r="AZ14" s="53">
        <v>-4</v>
      </c>
      <c r="BA14" s="53">
        <v>-8.5</v>
      </c>
      <c r="BB14" s="53">
        <v>-10.9</v>
      </c>
      <c r="BC14" s="53">
        <v>-9.1999999999999993</v>
      </c>
      <c r="BD14" s="53">
        <v>-7.4</v>
      </c>
      <c r="BE14" s="53">
        <v>-7.1</v>
      </c>
      <c r="BF14" s="53">
        <v>-7.9</v>
      </c>
      <c r="BG14" s="53">
        <v>-7.7</v>
      </c>
      <c r="BH14" s="53">
        <v>-7.7</v>
      </c>
      <c r="BI14" s="53">
        <v>-6.9</v>
      </c>
      <c r="BJ14" s="53">
        <v>-5.8</v>
      </c>
      <c r="BK14" s="53">
        <v>-1.6</v>
      </c>
      <c r="BL14" s="53">
        <v>4.5999999999999996</v>
      </c>
      <c r="BM14" s="53">
        <v>8.6</v>
      </c>
      <c r="BN14" s="53">
        <v>11.5</v>
      </c>
      <c r="BO14" s="53">
        <v>10.9</v>
      </c>
      <c r="BP14" s="53">
        <v>12.3</v>
      </c>
      <c r="BQ14" s="53">
        <v>12.7</v>
      </c>
      <c r="BR14" s="53">
        <v>15</v>
      </c>
      <c r="BS14" s="53">
        <v>20.2</v>
      </c>
      <c r="BT14" s="53">
        <v>21.9</v>
      </c>
      <c r="BU14" s="53">
        <v>19.3</v>
      </c>
      <c r="BV14" s="53">
        <v>20.5</v>
      </c>
      <c r="BW14" s="53">
        <v>22</v>
      </c>
      <c r="BX14" s="53">
        <v>29.8</v>
      </c>
      <c r="BY14" s="53">
        <v>27.1</v>
      </c>
      <c r="BZ14" s="53">
        <v>28.8</v>
      </c>
      <c r="CA14" s="53">
        <v>33.799999999999997</v>
      </c>
      <c r="CB14" s="53">
        <v>28.9</v>
      </c>
      <c r="CC14" s="53">
        <v>23.3</v>
      </c>
      <c r="CD14" s="53">
        <v>18.8</v>
      </c>
      <c r="CE14" s="53">
        <v>20</v>
      </c>
      <c r="CF14" s="53">
        <v>19</v>
      </c>
      <c r="CG14" s="53">
        <v>15.3</v>
      </c>
      <c r="CH14" s="53">
        <v>16.399999999999999</v>
      </c>
      <c r="CI14" s="53">
        <v>14</v>
      </c>
      <c r="CJ14" s="53">
        <v>5.2</v>
      </c>
      <c r="CK14" s="53">
        <v>7.1</v>
      </c>
      <c r="CL14" s="53">
        <v>2.1</v>
      </c>
      <c r="CM14" s="53">
        <v>-2.7</v>
      </c>
    </row>
    <row r="15" spans="1:91" ht="13.5" customHeight="1">
      <c r="A15" s="54" t="s">
        <v>38</v>
      </c>
      <c r="B15" s="56">
        <v>-5.7</v>
      </c>
      <c r="C15" s="56">
        <v>-8.6</v>
      </c>
      <c r="D15" s="56">
        <v>-8.9</v>
      </c>
      <c r="E15" s="56">
        <v>-8.5</v>
      </c>
      <c r="F15" s="56">
        <v>-8</v>
      </c>
      <c r="G15" s="56">
        <v>-6.4</v>
      </c>
      <c r="H15" s="56">
        <v>-7</v>
      </c>
      <c r="I15" s="56">
        <v>-5.9</v>
      </c>
      <c r="J15" s="56">
        <v>-3.6</v>
      </c>
      <c r="K15" s="56">
        <v>-1.4</v>
      </c>
      <c r="L15" s="56">
        <v>-2.6</v>
      </c>
      <c r="M15" s="56">
        <v>2.4</v>
      </c>
      <c r="N15" s="56">
        <v>5.9</v>
      </c>
      <c r="O15" s="56">
        <v>7.2</v>
      </c>
      <c r="P15" s="56">
        <v>5.2</v>
      </c>
      <c r="Q15" s="56">
        <v>5</v>
      </c>
      <c r="R15" s="56">
        <v>2</v>
      </c>
      <c r="S15" s="56">
        <v>-0.1</v>
      </c>
      <c r="T15" s="56">
        <v>0.8</v>
      </c>
      <c r="U15" s="56">
        <v>2.1</v>
      </c>
      <c r="V15" s="56">
        <v>2.7</v>
      </c>
      <c r="W15" s="56">
        <v>1.2</v>
      </c>
      <c r="X15" s="56">
        <v>3.7</v>
      </c>
      <c r="Y15" s="56">
        <v>1.2</v>
      </c>
      <c r="Z15" s="56">
        <v>0.7</v>
      </c>
      <c r="AA15" s="56">
        <v>0.1</v>
      </c>
      <c r="AB15" s="56">
        <v>0.4</v>
      </c>
      <c r="AC15" s="56">
        <v>1.2</v>
      </c>
      <c r="AD15" s="56">
        <v>5.2</v>
      </c>
      <c r="AE15" s="56">
        <v>6.6</v>
      </c>
      <c r="AF15" s="56">
        <v>6.7</v>
      </c>
      <c r="AG15" s="56">
        <v>7.1</v>
      </c>
      <c r="AH15" s="56">
        <v>7.8</v>
      </c>
      <c r="AI15" s="56">
        <v>8.9</v>
      </c>
      <c r="AJ15" s="56">
        <v>9.4</v>
      </c>
      <c r="AK15" s="56">
        <v>5.0999999999999996</v>
      </c>
      <c r="AL15" s="56">
        <v>2.6</v>
      </c>
      <c r="AM15" s="56">
        <v>3.2</v>
      </c>
      <c r="AN15" s="56">
        <v>4.5999999999999996</v>
      </c>
      <c r="AO15" s="56">
        <v>4.9000000000000004</v>
      </c>
      <c r="AP15" s="56">
        <v>4.0999999999999996</v>
      </c>
      <c r="AQ15" s="56">
        <v>2.4</v>
      </c>
      <c r="AR15" s="56">
        <v>2.2999999999999998</v>
      </c>
      <c r="AS15" s="56">
        <v>0.7</v>
      </c>
      <c r="AT15" s="56">
        <v>-1.2</v>
      </c>
      <c r="AU15" s="56">
        <v>-2.2000000000000002</v>
      </c>
      <c r="AV15" s="56">
        <v>-4</v>
      </c>
      <c r="AW15" s="56">
        <v>0.1</v>
      </c>
      <c r="AX15" s="56">
        <v>3.3</v>
      </c>
      <c r="AY15" s="56">
        <v>2.2000000000000002</v>
      </c>
      <c r="AZ15" s="56">
        <v>-0.8</v>
      </c>
      <c r="BA15" s="56">
        <v>-5.6</v>
      </c>
      <c r="BB15" s="56">
        <v>-8.1999999999999993</v>
      </c>
      <c r="BC15" s="56">
        <v>-5.9</v>
      </c>
      <c r="BD15" s="56">
        <v>-6.4</v>
      </c>
      <c r="BE15" s="56">
        <v>-6</v>
      </c>
      <c r="BF15" s="56">
        <v>-6.6</v>
      </c>
      <c r="BG15" s="56">
        <v>-6.6</v>
      </c>
      <c r="BH15" s="56">
        <v>-7.4</v>
      </c>
      <c r="BI15" s="56">
        <v>-6</v>
      </c>
      <c r="BJ15" s="56">
        <v>-2.2000000000000002</v>
      </c>
      <c r="BK15" s="56">
        <v>0.2</v>
      </c>
      <c r="BL15" s="56">
        <v>4.5</v>
      </c>
      <c r="BM15" s="56">
        <v>7.6</v>
      </c>
      <c r="BN15" s="56">
        <v>9.5</v>
      </c>
      <c r="BO15" s="56">
        <v>9</v>
      </c>
      <c r="BP15" s="56">
        <v>11.2</v>
      </c>
      <c r="BQ15" s="56">
        <v>12.1</v>
      </c>
      <c r="BR15" s="56">
        <v>13.6</v>
      </c>
      <c r="BS15" s="56">
        <v>18.100000000000001</v>
      </c>
      <c r="BT15" s="56">
        <v>21.6</v>
      </c>
      <c r="BU15" s="56">
        <v>18.100000000000001</v>
      </c>
      <c r="BV15" s="56">
        <v>20.6</v>
      </c>
      <c r="BW15" s="56">
        <v>22.4</v>
      </c>
      <c r="BX15" s="56">
        <v>37.6</v>
      </c>
      <c r="BY15" s="56">
        <v>34.5</v>
      </c>
      <c r="BZ15" s="56">
        <v>37.5</v>
      </c>
      <c r="CA15" s="56">
        <v>37.4</v>
      </c>
      <c r="CB15" s="56">
        <v>35.6</v>
      </c>
      <c r="CC15" s="56">
        <v>35.799999999999997</v>
      </c>
      <c r="CD15" s="56">
        <v>44.2</v>
      </c>
      <c r="CE15" s="56">
        <v>43.5</v>
      </c>
      <c r="CF15" s="56">
        <v>40.1</v>
      </c>
      <c r="CG15" s="56">
        <v>25.1</v>
      </c>
      <c r="CH15" s="56">
        <v>25.1</v>
      </c>
      <c r="CI15" s="56">
        <v>21.6</v>
      </c>
      <c r="CJ15" s="56">
        <v>6.1</v>
      </c>
      <c r="CK15" s="56">
        <v>9.4</v>
      </c>
      <c r="CL15" s="56">
        <v>5</v>
      </c>
      <c r="CM15" s="56">
        <v>4</v>
      </c>
    </row>
    <row r="16" spans="1:91" ht="13.5" hidden="1" customHeight="1">
      <c r="A16" s="52" t="s">
        <v>252</v>
      </c>
      <c r="B16" s="53">
        <v>-4.7</v>
      </c>
      <c r="C16" s="53">
        <v>-9</v>
      </c>
      <c r="D16" s="53">
        <v>-9.9</v>
      </c>
      <c r="E16" s="53">
        <v>-9.1999999999999993</v>
      </c>
      <c r="F16" s="53">
        <v>-8.8000000000000007</v>
      </c>
      <c r="G16" s="53">
        <v>-7.9</v>
      </c>
      <c r="H16" s="53">
        <v>-8.4</v>
      </c>
      <c r="I16" s="53">
        <v>-7</v>
      </c>
      <c r="J16" s="53">
        <v>-4.8</v>
      </c>
      <c r="K16" s="53">
        <v>1.8</v>
      </c>
      <c r="L16" s="53">
        <v>1.7</v>
      </c>
      <c r="M16" s="53">
        <v>5.3</v>
      </c>
      <c r="N16" s="53">
        <v>13</v>
      </c>
      <c r="O16" s="53">
        <v>15.4</v>
      </c>
      <c r="P16" s="53">
        <v>13</v>
      </c>
      <c r="Q16" s="53">
        <v>11.5</v>
      </c>
      <c r="R16" s="53">
        <v>9.3000000000000007</v>
      </c>
      <c r="S16" s="53">
        <v>6.7</v>
      </c>
      <c r="T16" s="53">
        <v>6.7</v>
      </c>
      <c r="U16" s="53">
        <v>7.8</v>
      </c>
      <c r="V16" s="53">
        <v>7.8</v>
      </c>
      <c r="W16" s="53">
        <v>3</v>
      </c>
      <c r="X16" s="53">
        <v>5.4</v>
      </c>
      <c r="Y16" s="53">
        <v>3.5</v>
      </c>
      <c r="Z16" s="53">
        <v>0.2</v>
      </c>
      <c r="AA16" s="53">
        <v>-0.4</v>
      </c>
      <c r="AB16" s="53">
        <v>-0.3</v>
      </c>
      <c r="AC16" s="53">
        <v>1</v>
      </c>
      <c r="AD16" s="53">
        <v>4.0999999999999996</v>
      </c>
      <c r="AE16" s="53">
        <v>6.4</v>
      </c>
      <c r="AF16" s="53">
        <v>7</v>
      </c>
      <c r="AG16" s="53">
        <v>6.5</v>
      </c>
      <c r="AH16" s="53">
        <v>6</v>
      </c>
      <c r="AI16" s="53">
        <v>10.4</v>
      </c>
      <c r="AJ16" s="53">
        <v>5.6</v>
      </c>
      <c r="AK16" s="53">
        <v>0.5</v>
      </c>
      <c r="AL16" s="53">
        <v>-1.5</v>
      </c>
      <c r="AM16" s="53">
        <v>0</v>
      </c>
      <c r="AN16" s="53">
        <v>3</v>
      </c>
      <c r="AO16" s="53">
        <v>3.6</v>
      </c>
      <c r="AP16" s="53">
        <v>0.8</v>
      </c>
      <c r="AQ16" s="53">
        <v>-1.6</v>
      </c>
      <c r="AR16" s="53">
        <v>-1.2</v>
      </c>
      <c r="AS16" s="53">
        <v>-1.1000000000000001</v>
      </c>
      <c r="AT16" s="53">
        <v>-0.7</v>
      </c>
      <c r="AU16" s="53">
        <v>-4.9000000000000004</v>
      </c>
      <c r="AV16" s="53">
        <v>-2.2999999999999998</v>
      </c>
      <c r="AW16" s="53">
        <v>2.8</v>
      </c>
      <c r="AX16" s="53">
        <v>4.8</v>
      </c>
      <c r="AY16" s="53">
        <v>1.3</v>
      </c>
      <c r="AZ16" s="53">
        <v>-5.9</v>
      </c>
      <c r="BA16" s="53">
        <v>-14.3</v>
      </c>
      <c r="BB16" s="53">
        <v>-15.9</v>
      </c>
      <c r="BC16" s="53">
        <v>-13.4</v>
      </c>
      <c r="BD16" s="53">
        <v>-12.6</v>
      </c>
      <c r="BE16" s="53">
        <v>-12.8</v>
      </c>
      <c r="BF16" s="53">
        <v>-13.3</v>
      </c>
      <c r="BG16" s="53">
        <v>-11.7</v>
      </c>
      <c r="BH16" s="53">
        <v>-11.7</v>
      </c>
      <c r="BI16" s="53">
        <v>-10.8</v>
      </c>
      <c r="BJ16" s="53">
        <v>-9.6999999999999993</v>
      </c>
      <c r="BK16" s="53">
        <v>-5.7</v>
      </c>
      <c r="BL16" s="53">
        <v>1.9</v>
      </c>
      <c r="BM16" s="53">
        <v>9.8000000000000007</v>
      </c>
      <c r="BN16" s="53">
        <v>13.2</v>
      </c>
      <c r="BO16" s="53">
        <v>12</v>
      </c>
      <c r="BP16" s="53">
        <v>12.1</v>
      </c>
      <c r="BQ16" s="53">
        <v>12.7</v>
      </c>
      <c r="BR16" s="53">
        <v>13.2</v>
      </c>
      <c r="BS16" s="53">
        <v>25.4</v>
      </c>
      <c r="BT16" s="53">
        <v>35.5</v>
      </c>
      <c r="BU16" s="53">
        <v>34.799999999999997</v>
      </c>
      <c r="BV16" s="53">
        <v>40.5</v>
      </c>
      <c r="BW16" s="53">
        <v>44</v>
      </c>
      <c r="BX16" s="53">
        <v>51.2</v>
      </c>
      <c r="BY16" s="53">
        <v>57.6</v>
      </c>
      <c r="BZ16" s="53">
        <v>61</v>
      </c>
      <c r="CA16" s="53">
        <v>60.6</v>
      </c>
      <c r="CB16" s="53">
        <v>54.4</v>
      </c>
      <c r="CC16" s="53">
        <v>50.4</v>
      </c>
      <c r="CD16" s="53">
        <v>53.8</v>
      </c>
      <c r="CE16" s="53">
        <v>20.7</v>
      </c>
      <c r="CF16" s="53">
        <v>11.7</v>
      </c>
      <c r="CG16" s="53">
        <v>4.7</v>
      </c>
      <c r="CH16" s="53">
        <v>0.7</v>
      </c>
      <c r="CI16" s="53">
        <v>-5.8</v>
      </c>
      <c r="CJ16" s="53">
        <v>-14.7</v>
      </c>
      <c r="CK16" s="53">
        <v>-18</v>
      </c>
      <c r="CL16" s="53">
        <v>-21.1</v>
      </c>
      <c r="CM16" s="53">
        <v>-22</v>
      </c>
    </row>
    <row r="17" spans="1:91" ht="13.5" hidden="1" customHeight="1">
      <c r="A17" s="52" t="s">
        <v>428</v>
      </c>
      <c r="B17" s="56">
        <v>-3</v>
      </c>
      <c r="C17" s="56">
        <v>-6.1</v>
      </c>
      <c r="D17" s="56">
        <v>-7.9</v>
      </c>
      <c r="E17" s="56">
        <v>-5.7</v>
      </c>
      <c r="F17" s="56">
        <v>-6.2</v>
      </c>
      <c r="G17" s="56">
        <v>-5.4</v>
      </c>
      <c r="H17" s="56">
        <v>-6.8</v>
      </c>
      <c r="I17" s="56">
        <v>-6</v>
      </c>
      <c r="J17" s="56">
        <v>-2</v>
      </c>
      <c r="K17" s="56">
        <v>1</v>
      </c>
      <c r="L17" s="56">
        <v>0.5</v>
      </c>
      <c r="M17" s="56">
        <v>3.7</v>
      </c>
      <c r="N17" s="56">
        <v>8.1</v>
      </c>
      <c r="O17" s="56">
        <v>10.5</v>
      </c>
      <c r="P17" s="56">
        <v>9.1999999999999993</v>
      </c>
      <c r="Q17" s="56">
        <v>6</v>
      </c>
      <c r="R17" s="56">
        <v>3</v>
      </c>
      <c r="S17" s="56">
        <v>0.3</v>
      </c>
      <c r="T17" s="56">
        <v>0.7</v>
      </c>
      <c r="U17" s="56">
        <v>3.6</v>
      </c>
      <c r="V17" s="56">
        <v>3.4</v>
      </c>
      <c r="W17" s="56">
        <v>1.4</v>
      </c>
      <c r="X17" s="56">
        <v>3.9</v>
      </c>
      <c r="Y17" s="56">
        <v>1</v>
      </c>
      <c r="Z17" s="56">
        <v>0</v>
      </c>
      <c r="AA17" s="56">
        <v>-0.3</v>
      </c>
      <c r="AB17" s="56">
        <v>-0.4</v>
      </c>
      <c r="AC17" s="56">
        <v>1.8</v>
      </c>
      <c r="AD17" s="56">
        <v>5.7</v>
      </c>
      <c r="AE17" s="56">
        <v>8.5</v>
      </c>
      <c r="AF17" s="56">
        <v>9.9</v>
      </c>
      <c r="AG17" s="56">
        <v>9.3000000000000007</v>
      </c>
      <c r="AH17" s="56">
        <v>8.6</v>
      </c>
      <c r="AI17" s="56">
        <v>9.1999999999999993</v>
      </c>
      <c r="AJ17" s="56">
        <v>4.4000000000000004</v>
      </c>
      <c r="AK17" s="56">
        <v>1.1000000000000001</v>
      </c>
      <c r="AL17" s="56">
        <v>-1</v>
      </c>
      <c r="AM17" s="56">
        <v>-0.3</v>
      </c>
      <c r="AN17" s="56">
        <v>2.5</v>
      </c>
      <c r="AO17" s="56">
        <v>4.2</v>
      </c>
      <c r="AP17" s="56">
        <v>3.6</v>
      </c>
      <c r="AQ17" s="56">
        <v>-0.3</v>
      </c>
      <c r="AR17" s="56">
        <v>-0.9</v>
      </c>
      <c r="AS17" s="56">
        <v>-1.1000000000000001</v>
      </c>
      <c r="AT17" s="56">
        <v>-2.2999999999999998</v>
      </c>
      <c r="AU17" s="56">
        <v>-2</v>
      </c>
      <c r="AV17" s="56">
        <v>0.2</v>
      </c>
      <c r="AW17" s="56">
        <v>4.3</v>
      </c>
      <c r="AX17" s="56">
        <v>7.3</v>
      </c>
      <c r="AY17" s="56">
        <v>4.2</v>
      </c>
      <c r="AZ17" s="56">
        <v>-1.1000000000000001</v>
      </c>
      <c r="BA17" s="56">
        <v>-12.5</v>
      </c>
      <c r="BB17" s="56">
        <v>-12.3</v>
      </c>
      <c r="BC17" s="56">
        <v>-6.4</v>
      </c>
      <c r="BD17" s="56">
        <v>-2.2999999999999998</v>
      </c>
      <c r="BE17" s="56">
        <v>-2.5</v>
      </c>
      <c r="BF17" s="56">
        <v>-1.8</v>
      </c>
      <c r="BG17" s="56">
        <v>-2.8</v>
      </c>
      <c r="BH17" s="56">
        <v>-4.0999999999999996</v>
      </c>
      <c r="BI17" s="56">
        <v>-2.5</v>
      </c>
      <c r="BJ17" s="56">
        <v>-1.8</v>
      </c>
      <c r="BK17" s="56">
        <v>2.8</v>
      </c>
      <c r="BL17" s="56">
        <v>9.9</v>
      </c>
      <c r="BM17" s="56">
        <v>19.600000000000001</v>
      </c>
      <c r="BN17" s="56">
        <v>18.600000000000001</v>
      </c>
      <c r="BO17" s="56">
        <v>13.1</v>
      </c>
      <c r="BP17" s="56">
        <v>11.2</v>
      </c>
      <c r="BQ17" s="56">
        <v>12.2</v>
      </c>
      <c r="BR17" s="56">
        <v>12.3</v>
      </c>
      <c r="BS17" s="56">
        <v>17.3</v>
      </c>
      <c r="BT17" s="56">
        <v>21</v>
      </c>
      <c r="BU17" s="56">
        <v>14.9</v>
      </c>
      <c r="BV17" s="56">
        <v>13.2</v>
      </c>
      <c r="BW17" s="56">
        <v>11.2</v>
      </c>
      <c r="BX17" s="56">
        <v>7.3</v>
      </c>
      <c r="BY17" s="56">
        <v>8.1</v>
      </c>
      <c r="BZ17" s="56">
        <v>7</v>
      </c>
      <c r="CA17" s="56">
        <v>11.8</v>
      </c>
      <c r="CB17" s="56">
        <v>8.9</v>
      </c>
      <c r="CC17" s="56">
        <v>27.3</v>
      </c>
      <c r="CD17" s="56">
        <v>32</v>
      </c>
      <c r="CE17" s="56">
        <v>28.3</v>
      </c>
      <c r="CF17" s="56">
        <v>27.1</v>
      </c>
      <c r="CG17" s="56">
        <v>38.700000000000003</v>
      </c>
      <c r="CH17" s="56">
        <v>43.9</v>
      </c>
      <c r="CI17" s="56">
        <v>39</v>
      </c>
      <c r="CJ17" s="56">
        <v>34.700000000000003</v>
      </c>
      <c r="CK17" s="56">
        <v>33.5</v>
      </c>
      <c r="CL17" s="56">
        <v>26.3</v>
      </c>
      <c r="CM17" s="56" t="s">
        <v>37</v>
      </c>
    </row>
    <row r="18" spans="1:91" ht="13.5" hidden="1" customHeight="1">
      <c r="A18" s="52" t="s">
        <v>429</v>
      </c>
      <c r="B18" s="53">
        <v>-1.7</v>
      </c>
      <c r="C18" s="53">
        <v>-3.9</v>
      </c>
      <c r="D18" s="53">
        <v>-6.4</v>
      </c>
      <c r="E18" s="53">
        <v>-5.7</v>
      </c>
      <c r="F18" s="53">
        <v>-5.9</v>
      </c>
      <c r="G18" s="53">
        <v>-5.4</v>
      </c>
      <c r="H18" s="53">
        <v>-5.4</v>
      </c>
      <c r="I18" s="53">
        <v>-4.9000000000000004</v>
      </c>
      <c r="J18" s="53">
        <v>-1.9</v>
      </c>
      <c r="K18" s="53">
        <v>-0.8</v>
      </c>
      <c r="L18" s="53">
        <v>-0.9</v>
      </c>
      <c r="M18" s="53">
        <v>0.8</v>
      </c>
      <c r="N18" s="53">
        <v>4.9000000000000004</v>
      </c>
      <c r="O18" s="53">
        <v>6.3</v>
      </c>
      <c r="P18" s="53">
        <v>4.3</v>
      </c>
      <c r="Q18" s="53">
        <v>3.6</v>
      </c>
      <c r="R18" s="53">
        <v>1.3</v>
      </c>
      <c r="S18" s="53">
        <v>-2.5</v>
      </c>
      <c r="T18" s="53">
        <v>-1.4</v>
      </c>
      <c r="U18" s="53">
        <v>2.2999999999999998</v>
      </c>
      <c r="V18" s="53">
        <v>1.9</v>
      </c>
      <c r="W18" s="53">
        <v>1.8</v>
      </c>
      <c r="X18" s="53">
        <v>2.9</v>
      </c>
      <c r="Y18" s="53">
        <v>2.5</v>
      </c>
      <c r="Z18" s="53">
        <v>2.6</v>
      </c>
      <c r="AA18" s="53">
        <v>2.1</v>
      </c>
      <c r="AB18" s="53">
        <v>3.2</v>
      </c>
      <c r="AC18" s="53">
        <v>3.3</v>
      </c>
      <c r="AD18" s="53">
        <v>5.7</v>
      </c>
      <c r="AE18" s="53">
        <v>9.8000000000000007</v>
      </c>
      <c r="AF18" s="53">
        <v>9.1999999999999993</v>
      </c>
      <c r="AG18" s="53">
        <v>7.2</v>
      </c>
      <c r="AH18" s="53">
        <v>9</v>
      </c>
      <c r="AI18" s="53">
        <v>9.1</v>
      </c>
      <c r="AJ18" s="53">
        <v>7.7</v>
      </c>
      <c r="AK18" s="53">
        <v>5.7</v>
      </c>
      <c r="AL18" s="53">
        <v>3.4</v>
      </c>
      <c r="AM18" s="53">
        <v>3.5</v>
      </c>
      <c r="AN18" s="53">
        <v>4.7</v>
      </c>
      <c r="AO18" s="53">
        <v>5.3</v>
      </c>
      <c r="AP18" s="53">
        <v>5.7</v>
      </c>
      <c r="AQ18" s="53">
        <v>3.6</v>
      </c>
      <c r="AR18" s="53">
        <v>2.9</v>
      </c>
      <c r="AS18" s="53">
        <v>2</v>
      </c>
      <c r="AT18" s="53">
        <v>0.5</v>
      </c>
      <c r="AU18" s="53">
        <v>0.3</v>
      </c>
      <c r="AV18" s="53">
        <v>0.9</v>
      </c>
      <c r="AW18" s="53">
        <v>2.4</v>
      </c>
      <c r="AX18" s="53">
        <v>3.7</v>
      </c>
      <c r="AY18" s="53">
        <v>2.4</v>
      </c>
      <c r="AZ18" s="53">
        <v>0.1</v>
      </c>
      <c r="BA18" s="53">
        <v>-3.7</v>
      </c>
      <c r="BB18" s="53">
        <v>-6.9</v>
      </c>
      <c r="BC18" s="53">
        <v>-5.9</v>
      </c>
      <c r="BD18" s="53">
        <v>-4.2</v>
      </c>
      <c r="BE18" s="53">
        <v>-2.9</v>
      </c>
      <c r="BF18" s="53">
        <v>-2.5</v>
      </c>
      <c r="BG18" s="53">
        <v>-2.8</v>
      </c>
      <c r="BH18" s="53">
        <v>-3.1</v>
      </c>
      <c r="BI18" s="53">
        <v>-2.4</v>
      </c>
      <c r="BJ18" s="53">
        <v>-1.6</v>
      </c>
      <c r="BK18" s="53">
        <v>0.6</v>
      </c>
      <c r="BL18" s="53">
        <v>4</v>
      </c>
      <c r="BM18" s="53">
        <v>6.2</v>
      </c>
      <c r="BN18" s="53">
        <v>7.9</v>
      </c>
      <c r="BO18" s="53">
        <v>7.5</v>
      </c>
      <c r="BP18" s="53">
        <v>8.5</v>
      </c>
      <c r="BQ18" s="53">
        <v>8.5</v>
      </c>
      <c r="BR18" s="53">
        <v>9.1999999999999993</v>
      </c>
      <c r="BS18" s="53">
        <v>11.7</v>
      </c>
      <c r="BT18" s="53">
        <v>13</v>
      </c>
      <c r="BU18" s="53">
        <v>11.8</v>
      </c>
      <c r="BV18" s="53">
        <v>10.9</v>
      </c>
      <c r="BW18" s="53">
        <v>12.3</v>
      </c>
      <c r="BX18" s="53">
        <v>16.399999999999999</v>
      </c>
      <c r="BY18" s="53">
        <v>17.7</v>
      </c>
      <c r="BZ18" s="53">
        <v>20.5</v>
      </c>
      <c r="CA18" s="53">
        <v>29.3</v>
      </c>
      <c r="CB18" s="53">
        <v>28</v>
      </c>
      <c r="CC18" s="53">
        <v>23.6</v>
      </c>
      <c r="CD18" s="53">
        <v>21.3</v>
      </c>
      <c r="CE18" s="53">
        <v>20.3</v>
      </c>
      <c r="CF18" s="53">
        <v>19.899999999999999</v>
      </c>
      <c r="CG18" s="53">
        <v>18.899999999999999</v>
      </c>
      <c r="CH18" s="53">
        <v>19.2</v>
      </c>
      <c r="CI18" s="53">
        <v>15.8</v>
      </c>
      <c r="CJ18" s="53">
        <v>9.1</v>
      </c>
      <c r="CK18" s="53">
        <v>6.9</v>
      </c>
      <c r="CL18" s="53">
        <v>3.4</v>
      </c>
      <c r="CM18" s="53" t="s">
        <v>37</v>
      </c>
    </row>
    <row r="19" spans="1:91" ht="13.5" hidden="1" customHeight="1">
      <c r="A19" s="52" t="s">
        <v>251</v>
      </c>
      <c r="B19" s="56">
        <v>-5.3</v>
      </c>
      <c r="C19" s="56">
        <v>-7.8</v>
      </c>
      <c r="D19" s="56">
        <v>-10.4</v>
      </c>
      <c r="E19" s="56">
        <v>-8.8000000000000007</v>
      </c>
      <c r="F19" s="56">
        <v>-9.3000000000000007</v>
      </c>
      <c r="G19" s="56">
        <v>-7.4</v>
      </c>
      <c r="H19" s="56">
        <v>-7.5</v>
      </c>
      <c r="I19" s="56">
        <v>-8.4</v>
      </c>
      <c r="J19" s="56">
        <v>-5.2</v>
      </c>
      <c r="K19" s="56">
        <v>-2.4</v>
      </c>
      <c r="L19" s="56">
        <v>-1.6</v>
      </c>
      <c r="M19" s="56">
        <v>0.6</v>
      </c>
      <c r="N19" s="56">
        <v>6</v>
      </c>
      <c r="O19" s="56">
        <v>8.5</v>
      </c>
      <c r="P19" s="56">
        <v>8</v>
      </c>
      <c r="Q19" s="56">
        <v>5.7</v>
      </c>
      <c r="R19" s="56">
        <v>3.1</v>
      </c>
      <c r="S19" s="56">
        <v>-0.3</v>
      </c>
      <c r="T19" s="56">
        <v>-0.6</v>
      </c>
      <c r="U19" s="56">
        <v>2.6</v>
      </c>
      <c r="V19" s="56">
        <v>3</v>
      </c>
      <c r="W19" s="56">
        <v>2.8</v>
      </c>
      <c r="X19" s="56">
        <v>5</v>
      </c>
      <c r="Y19" s="56">
        <v>3.7</v>
      </c>
      <c r="Z19" s="56">
        <v>2</v>
      </c>
      <c r="AA19" s="56">
        <v>2.2999999999999998</v>
      </c>
      <c r="AB19" s="56">
        <v>2.2000000000000002</v>
      </c>
      <c r="AC19" s="56">
        <v>3</v>
      </c>
      <c r="AD19" s="56">
        <v>6.1</v>
      </c>
      <c r="AE19" s="56">
        <v>10.1</v>
      </c>
      <c r="AF19" s="56">
        <v>11.4</v>
      </c>
      <c r="AG19" s="56">
        <v>12.6</v>
      </c>
      <c r="AH19" s="56">
        <v>11.5</v>
      </c>
      <c r="AI19" s="56">
        <v>11.2</v>
      </c>
      <c r="AJ19" s="56">
        <v>8</v>
      </c>
      <c r="AK19" s="56">
        <v>5.5</v>
      </c>
      <c r="AL19" s="56">
        <v>1.6</v>
      </c>
      <c r="AM19" s="56">
        <v>1.8</v>
      </c>
      <c r="AN19" s="56">
        <v>3.7</v>
      </c>
      <c r="AO19" s="56">
        <v>5.4</v>
      </c>
      <c r="AP19" s="56">
        <v>5</v>
      </c>
      <c r="AQ19" s="56">
        <v>1.6</v>
      </c>
      <c r="AR19" s="56">
        <v>-0.2</v>
      </c>
      <c r="AS19" s="56">
        <v>-1.3</v>
      </c>
      <c r="AT19" s="56">
        <v>-1.8</v>
      </c>
      <c r="AU19" s="56">
        <v>-1.5</v>
      </c>
      <c r="AV19" s="56">
        <v>-1.5</v>
      </c>
      <c r="AW19" s="56">
        <v>1.1000000000000001</v>
      </c>
      <c r="AX19" s="56">
        <v>5.9</v>
      </c>
      <c r="AY19" s="56">
        <v>3.7</v>
      </c>
      <c r="AZ19" s="56">
        <v>-0.2</v>
      </c>
      <c r="BA19" s="56">
        <v>-7.1</v>
      </c>
      <c r="BB19" s="56">
        <v>-11</v>
      </c>
      <c r="BC19" s="56">
        <v>-9.3000000000000007</v>
      </c>
      <c r="BD19" s="56">
        <v>-6.4</v>
      </c>
      <c r="BE19" s="56">
        <v>-6.4</v>
      </c>
      <c r="BF19" s="56">
        <v>-7.1</v>
      </c>
      <c r="BG19" s="56">
        <v>-6.8</v>
      </c>
      <c r="BH19" s="56">
        <v>-6.1</v>
      </c>
      <c r="BI19" s="56">
        <v>-8.4</v>
      </c>
      <c r="BJ19" s="56">
        <v>-7.9</v>
      </c>
      <c r="BK19" s="56">
        <v>-4.5999999999999996</v>
      </c>
      <c r="BL19" s="56">
        <v>1.2</v>
      </c>
      <c r="BM19" s="56">
        <v>8.1</v>
      </c>
      <c r="BN19" s="56">
        <v>12.6</v>
      </c>
      <c r="BO19" s="56">
        <v>12.1</v>
      </c>
      <c r="BP19" s="56">
        <v>13.2</v>
      </c>
      <c r="BQ19" s="56">
        <v>16.100000000000001</v>
      </c>
      <c r="BR19" s="56">
        <v>18.399999999999999</v>
      </c>
      <c r="BS19" s="56">
        <v>24.1</v>
      </c>
      <c r="BT19" s="56">
        <v>28.1</v>
      </c>
      <c r="BU19" s="56">
        <v>30.2</v>
      </c>
      <c r="BV19" s="56">
        <v>29</v>
      </c>
      <c r="BW19" s="56">
        <v>30</v>
      </c>
      <c r="BX19" s="56">
        <v>43.8</v>
      </c>
      <c r="BY19" s="56">
        <v>39</v>
      </c>
      <c r="BZ19" s="56">
        <v>46.2</v>
      </c>
      <c r="CA19" s="56">
        <v>54.1</v>
      </c>
      <c r="CB19" s="56">
        <v>48</v>
      </c>
      <c r="CC19" s="56">
        <v>39.9</v>
      </c>
      <c r="CD19" s="56">
        <v>38.1</v>
      </c>
      <c r="CE19" s="56">
        <v>47.7</v>
      </c>
      <c r="CF19" s="56">
        <v>43</v>
      </c>
      <c r="CG19" s="56">
        <v>34.4</v>
      </c>
      <c r="CH19" s="56">
        <v>33.200000000000003</v>
      </c>
      <c r="CI19" s="56">
        <v>29.3</v>
      </c>
      <c r="CJ19" s="56">
        <v>11.7</v>
      </c>
      <c r="CK19" s="56">
        <v>12.2</v>
      </c>
      <c r="CL19" s="56">
        <v>1.9</v>
      </c>
      <c r="CM19" s="56" t="s">
        <v>37</v>
      </c>
    </row>
    <row r="20" spans="1:91" ht="13.5" customHeight="1">
      <c r="A20" s="52" t="s">
        <v>39</v>
      </c>
      <c r="B20" s="53">
        <v>-4.0999999999999996</v>
      </c>
      <c r="C20" s="53">
        <v>-5.5</v>
      </c>
      <c r="D20" s="53">
        <v>-7</v>
      </c>
      <c r="E20" s="53">
        <v>-8.1999999999999993</v>
      </c>
      <c r="F20" s="53">
        <v>-8.4</v>
      </c>
      <c r="G20" s="53">
        <v>-7.5</v>
      </c>
      <c r="H20" s="53">
        <v>-6.9</v>
      </c>
      <c r="I20" s="53">
        <v>-6.4</v>
      </c>
      <c r="J20" s="53">
        <v>-3.3</v>
      </c>
      <c r="K20" s="53">
        <v>-3.5</v>
      </c>
      <c r="L20" s="53">
        <v>-2.9</v>
      </c>
      <c r="M20" s="53">
        <v>-2</v>
      </c>
      <c r="N20" s="53">
        <v>2.7</v>
      </c>
      <c r="O20" s="53">
        <v>4.9000000000000004</v>
      </c>
      <c r="P20" s="53">
        <v>4.7</v>
      </c>
      <c r="Q20" s="53">
        <v>7.5</v>
      </c>
      <c r="R20" s="53">
        <v>6.4</v>
      </c>
      <c r="S20" s="53">
        <v>4.5999999999999996</v>
      </c>
      <c r="T20" s="53">
        <v>3.4</v>
      </c>
      <c r="U20" s="53">
        <v>4.5</v>
      </c>
      <c r="V20" s="53">
        <v>3.4</v>
      </c>
      <c r="W20" s="53">
        <v>4.0999999999999996</v>
      </c>
      <c r="X20" s="53">
        <v>4.5</v>
      </c>
      <c r="Y20" s="53">
        <v>4.2</v>
      </c>
      <c r="Z20" s="53">
        <v>4.5999999999999996</v>
      </c>
      <c r="AA20" s="53">
        <v>3.6</v>
      </c>
      <c r="AB20" s="53">
        <v>3</v>
      </c>
      <c r="AC20" s="53">
        <v>0.8</v>
      </c>
      <c r="AD20" s="53">
        <v>2.1</v>
      </c>
      <c r="AE20" s="53">
        <v>4.3</v>
      </c>
      <c r="AF20" s="53">
        <v>8.1999999999999993</v>
      </c>
      <c r="AG20" s="53">
        <v>7.8</v>
      </c>
      <c r="AH20" s="53">
        <v>7.8</v>
      </c>
      <c r="AI20" s="53">
        <v>10.3</v>
      </c>
      <c r="AJ20" s="53">
        <v>9.3000000000000007</v>
      </c>
      <c r="AK20" s="53">
        <v>6.7</v>
      </c>
      <c r="AL20" s="53">
        <v>3.8</v>
      </c>
      <c r="AM20" s="53">
        <v>4.2</v>
      </c>
      <c r="AN20" s="53">
        <v>5.6</v>
      </c>
      <c r="AO20" s="53">
        <v>5</v>
      </c>
      <c r="AP20" s="53">
        <v>4.5</v>
      </c>
      <c r="AQ20" s="53">
        <v>2.6</v>
      </c>
      <c r="AR20" s="53">
        <v>-1.9</v>
      </c>
      <c r="AS20" s="53">
        <v>-2</v>
      </c>
      <c r="AT20" s="53">
        <v>-2.9</v>
      </c>
      <c r="AU20" s="53">
        <v>-4.8</v>
      </c>
      <c r="AV20" s="53">
        <v>-4.7</v>
      </c>
      <c r="AW20" s="53">
        <v>-2.2000000000000002</v>
      </c>
      <c r="AX20" s="53">
        <v>-2.1</v>
      </c>
      <c r="AY20" s="53">
        <v>-3.4</v>
      </c>
      <c r="AZ20" s="53">
        <v>-5.7</v>
      </c>
      <c r="BA20" s="53">
        <v>-9.9</v>
      </c>
      <c r="BB20" s="53">
        <v>-13.1</v>
      </c>
      <c r="BC20" s="53">
        <v>-12.5</v>
      </c>
      <c r="BD20" s="53">
        <v>-10.6</v>
      </c>
      <c r="BE20" s="53">
        <v>-10.3</v>
      </c>
      <c r="BF20" s="53">
        <v>-10.1</v>
      </c>
      <c r="BG20" s="53">
        <v>-8.9</v>
      </c>
      <c r="BH20" s="53">
        <v>-8.8000000000000007</v>
      </c>
      <c r="BI20" s="53">
        <v>-8</v>
      </c>
      <c r="BJ20" s="53">
        <v>-5.0999999999999996</v>
      </c>
      <c r="BK20" s="53">
        <v>-3.2</v>
      </c>
      <c r="BL20" s="53">
        <v>0.3</v>
      </c>
      <c r="BM20" s="53">
        <v>9.8000000000000007</v>
      </c>
      <c r="BN20" s="53">
        <v>14.1</v>
      </c>
      <c r="BO20" s="53">
        <v>14.4</v>
      </c>
      <c r="BP20" s="53">
        <v>18.899999999999999</v>
      </c>
      <c r="BQ20" s="53">
        <v>20</v>
      </c>
      <c r="BR20" s="53">
        <v>20.5</v>
      </c>
      <c r="BS20" s="53">
        <v>25.3</v>
      </c>
      <c r="BT20" s="53">
        <v>31.2</v>
      </c>
      <c r="BU20" s="53">
        <v>29.6</v>
      </c>
      <c r="BV20" s="53">
        <v>39.1</v>
      </c>
      <c r="BW20" s="53">
        <v>46.5</v>
      </c>
      <c r="BX20" s="53">
        <v>51.5</v>
      </c>
      <c r="BY20" s="53">
        <v>40</v>
      </c>
      <c r="BZ20" s="53">
        <v>42.9</v>
      </c>
      <c r="CA20" s="53">
        <v>49.1</v>
      </c>
      <c r="CB20" s="53">
        <v>43.4</v>
      </c>
      <c r="CC20" s="53">
        <v>45.4</v>
      </c>
      <c r="CD20" s="53">
        <v>45</v>
      </c>
      <c r="CE20" s="53">
        <v>71.7</v>
      </c>
      <c r="CF20" s="53">
        <v>68.099999999999994</v>
      </c>
      <c r="CG20" s="53">
        <v>65.099999999999994</v>
      </c>
      <c r="CH20" s="53">
        <v>42.8</v>
      </c>
      <c r="CI20" s="53">
        <v>28.2</v>
      </c>
      <c r="CJ20" s="53">
        <v>10.7</v>
      </c>
      <c r="CK20" s="53">
        <v>16.399999999999999</v>
      </c>
      <c r="CL20" s="53">
        <v>11.5</v>
      </c>
      <c r="CM20" s="53">
        <v>2</v>
      </c>
    </row>
    <row r="21" spans="1:91" ht="13.5" hidden="1" customHeight="1">
      <c r="A21" s="52" t="s">
        <v>255</v>
      </c>
      <c r="B21" s="56">
        <v>-6.5</v>
      </c>
      <c r="C21" s="56">
        <v>-8.8000000000000007</v>
      </c>
      <c r="D21" s="56">
        <v>-10.199999999999999</v>
      </c>
      <c r="E21" s="56">
        <v>-9.8000000000000007</v>
      </c>
      <c r="F21" s="56">
        <v>-10.5</v>
      </c>
      <c r="G21" s="56">
        <v>-9.3000000000000007</v>
      </c>
      <c r="H21" s="56">
        <v>-8.6</v>
      </c>
      <c r="I21" s="56">
        <v>-7.5</v>
      </c>
      <c r="J21" s="56">
        <v>-5.3</v>
      </c>
      <c r="K21" s="56">
        <v>-3.2</v>
      </c>
      <c r="L21" s="56">
        <v>-2.2999999999999998</v>
      </c>
      <c r="M21" s="56">
        <v>-0.4</v>
      </c>
      <c r="N21" s="56">
        <v>3.3</v>
      </c>
      <c r="O21" s="56">
        <v>6.3</v>
      </c>
      <c r="P21" s="56">
        <v>6.6</v>
      </c>
      <c r="Q21" s="56">
        <v>4.5999999999999996</v>
      </c>
      <c r="R21" s="56">
        <v>4.3</v>
      </c>
      <c r="S21" s="56">
        <v>2.2000000000000002</v>
      </c>
      <c r="T21" s="56">
        <v>2.2000000000000002</v>
      </c>
      <c r="U21" s="56">
        <v>3.4</v>
      </c>
      <c r="V21" s="56">
        <v>4.7</v>
      </c>
      <c r="W21" s="56">
        <v>3.9</v>
      </c>
      <c r="X21" s="56">
        <v>4.2</v>
      </c>
      <c r="Y21" s="56">
        <v>3.7</v>
      </c>
      <c r="Z21" s="56">
        <v>3.8</v>
      </c>
      <c r="AA21" s="56">
        <v>3.4</v>
      </c>
      <c r="AB21" s="56">
        <v>3.9</v>
      </c>
      <c r="AC21" s="56">
        <v>5</v>
      </c>
      <c r="AD21" s="56">
        <v>6.2</v>
      </c>
      <c r="AE21" s="56">
        <v>9.1999999999999993</v>
      </c>
      <c r="AF21" s="56">
        <v>10.5</v>
      </c>
      <c r="AG21" s="56">
        <v>10.1</v>
      </c>
      <c r="AH21" s="56">
        <v>9.4</v>
      </c>
      <c r="AI21" s="56">
        <v>10.3</v>
      </c>
      <c r="AJ21" s="56">
        <v>9</v>
      </c>
      <c r="AK21" s="56">
        <v>5.7</v>
      </c>
      <c r="AL21" s="56">
        <v>5.2</v>
      </c>
      <c r="AM21" s="56">
        <v>4.5</v>
      </c>
      <c r="AN21" s="56">
        <v>5</v>
      </c>
      <c r="AO21" s="56">
        <v>6.1</v>
      </c>
      <c r="AP21" s="56">
        <v>5.8</v>
      </c>
      <c r="AQ21" s="56">
        <v>3.1</v>
      </c>
      <c r="AR21" s="56">
        <v>0.8</v>
      </c>
      <c r="AS21" s="56">
        <v>2.4</v>
      </c>
      <c r="AT21" s="56">
        <v>1.7</v>
      </c>
      <c r="AU21" s="56">
        <v>0.1</v>
      </c>
      <c r="AV21" s="56">
        <v>-0.2</v>
      </c>
      <c r="AW21" s="56">
        <v>2</v>
      </c>
      <c r="AX21" s="56">
        <v>1.7</v>
      </c>
      <c r="AY21" s="56">
        <v>0.3</v>
      </c>
      <c r="AZ21" s="56">
        <v>-3.4</v>
      </c>
      <c r="BA21" s="56">
        <v>-10.1</v>
      </c>
      <c r="BB21" s="56">
        <v>-11.6</v>
      </c>
      <c r="BC21" s="56">
        <v>-8.8000000000000007</v>
      </c>
      <c r="BD21" s="56">
        <v>-6.6</v>
      </c>
      <c r="BE21" s="56">
        <v>-9.1</v>
      </c>
      <c r="BF21" s="56">
        <v>-9.1999999999999993</v>
      </c>
      <c r="BG21" s="56">
        <v>-10.5</v>
      </c>
      <c r="BH21" s="56">
        <v>-10.1</v>
      </c>
      <c r="BI21" s="56">
        <v>-8.5</v>
      </c>
      <c r="BJ21" s="56">
        <v>-7.7</v>
      </c>
      <c r="BK21" s="56">
        <v>-4.3</v>
      </c>
      <c r="BL21" s="56">
        <v>-0.3</v>
      </c>
      <c r="BM21" s="56">
        <v>6.7</v>
      </c>
      <c r="BN21" s="56">
        <v>8.6</v>
      </c>
      <c r="BO21" s="56">
        <v>6.7</v>
      </c>
      <c r="BP21" s="56">
        <v>10</v>
      </c>
      <c r="BQ21" s="56">
        <v>13.5</v>
      </c>
      <c r="BR21" s="56">
        <v>17.3</v>
      </c>
      <c r="BS21" s="56">
        <v>24.1</v>
      </c>
      <c r="BT21" s="56">
        <v>29.5</v>
      </c>
      <c r="BU21" s="56">
        <v>27.4</v>
      </c>
      <c r="BV21" s="56">
        <v>19.2</v>
      </c>
      <c r="BW21" s="56">
        <v>20.399999999999999</v>
      </c>
      <c r="BX21" s="56">
        <v>31.3</v>
      </c>
      <c r="BY21" s="56">
        <v>34.1</v>
      </c>
      <c r="BZ21" s="56">
        <v>55.1</v>
      </c>
      <c r="CA21" s="56">
        <v>63.7</v>
      </c>
      <c r="CB21" s="56">
        <v>70.2</v>
      </c>
      <c r="CC21" s="56">
        <v>67</v>
      </c>
      <c r="CD21" s="56">
        <v>65</v>
      </c>
      <c r="CE21" s="56">
        <v>56.5</v>
      </c>
      <c r="CF21" s="56">
        <v>51.7</v>
      </c>
      <c r="CG21" s="56">
        <v>45.3</v>
      </c>
      <c r="CH21" s="56">
        <v>50.7</v>
      </c>
      <c r="CI21" s="56">
        <v>45.9</v>
      </c>
      <c r="CJ21" s="56">
        <v>28.9</v>
      </c>
      <c r="CK21" s="56">
        <v>23.2</v>
      </c>
      <c r="CL21" s="56">
        <v>10.4</v>
      </c>
      <c r="CM21" s="56" t="s">
        <v>37</v>
      </c>
    </row>
    <row r="22" spans="1:91" ht="13.5" hidden="1" customHeight="1">
      <c r="A22" s="52" t="s">
        <v>256</v>
      </c>
      <c r="B22" s="53">
        <v>-5.9</v>
      </c>
      <c r="C22" s="53">
        <v>-7.6</v>
      </c>
      <c r="D22" s="53">
        <v>-10.5</v>
      </c>
      <c r="E22" s="53">
        <v>-9.1</v>
      </c>
      <c r="F22" s="53">
        <v>-11.1</v>
      </c>
      <c r="G22" s="53">
        <v>-10.5</v>
      </c>
      <c r="H22" s="53">
        <v>-12.1</v>
      </c>
      <c r="I22" s="53">
        <v>-9.1</v>
      </c>
      <c r="J22" s="53">
        <v>-5.0999999999999996</v>
      </c>
      <c r="K22" s="53">
        <v>-3.1</v>
      </c>
      <c r="L22" s="53">
        <v>-0.9</v>
      </c>
      <c r="M22" s="53">
        <v>0.3</v>
      </c>
      <c r="N22" s="53">
        <v>4.5</v>
      </c>
      <c r="O22" s="53">
        <v>6.7</v>
      </c>
      <c r="P22" s="53">
        <v>6.9</v>
      </c>
      <c r="Q22" s="53">
        <v>6</v>
      </c>
      <c r="R22" s="53">
        <v>3.5</v>
      </c>
      <c r="S22" s="53">
        <v>2.5</v>
      </c>
      <c r="T22" s="53">
        <v>4</v>
      </c>
      <c r="U22" s="53">
        <v>5.3</v>
      </c>
      <c r="V22" s="53">
        <v>5.6</v>
      </c>
      <c r="W22" s="53">
        <v>2.2999999999999998</v>
      </c>
      <c r="X22" s="53">
        <v>4.8</v>
      </c>
      <c r="Y22" s="53">
        <v>4.4000000000000004</v>
      </c>
      <c r="Z22" s="53">
        <v>5.2</v>
      </c>
      <c r="AA22" s="53">
        <v>4</v>
      </c>
      <c r="AB22" s="53">
        <v>3.5</v>
      </c>
      <c r="AC22" s="53">
        <v>3.1</v>
      </c>
      <c r="AD22" s="53">
        <v>7.4</v>
      </c>
      <c r="AE22" s="53">
        <v>6.8</v>
      </c>
      <c r="AF22" s="53">
        <v>8.3000000000000007</v>
      </c>
      <c r="AG22" s="53">
        <v>7.2</v>
      </c>
      <c r="AH22" s="53">
        <v>7.9</v>
      </c>
      <c r="AI22" s="53">
        <v>12.3</v>
      </c>
      <c r="AJ22" s="53">
        <v>8.6</v>
      </c>
      <c r="AK22" s="53">
        <v>4</v>
      </c>
      <c r="AL22" s="53">
        <v>2.1</v>
      </c>
      <c r="AM22" s="53">
        <v>2.1</v>
      </c>
      <c r="AN22" s="53">
        <v>4.2</v>
      </c>
      <c r="AO22" s="53">
        <v>4.5999999999999996</v>
      </c>
      <c r="AP22" s="53">
        <v>2.9</v>
      </c>
      <c r="AQ22" s="53">
        <v>0.8</v>
      </c>
      <c r="AR22" s="53">
        <v>-1.5</v>
      </c>
      <c r="AS22" s="53">
        <v>-2.2999999999999998</v>
      </c>
      <c r="AT22" s="53">
        <v>-4.8</v>
      </c>
      <c r="AU22" s="53">
        <v>-8.1</v>
      </c>
      <c r="AV22" s="53">
        <v>-6.2</v>
      </c>
      <c r="AW22" s="53">
        <v>-1.4</v>
      </c>
      <c r="AX22" s="53">
        <v>0.4</v>
      </c>
      <c r="AY22" s="53">
        <v>-1.3</v>
      </c>
      <c r="AZ22" s="53">
        <v>-7.6</v>
      </c>
      <c r="BA22" s="53">
        <v>-13.4</v>
      </c>
      <c r="BB22" s="53">
        <v>-18.100000000000001</v>
      </c>
      <c r="BC22" s="53">
        <v>-14.8</v>
      </c>
      <c r="BD22" s="53">
        <v>-13.5</v>
      </c>
      <c r="BE22" s="53">
        <v>-11.8</v>
      </c>
      <c r="BF22" s="53">
        <v>-12.5</v>
      </c>
      <c r="BG22" s="53">
        <v>-11.1</v>
      </c>
      <c r="BH22" s="53">
        <v>-11</v>
      </c>
      <c r="BI22" s="53">
        <v>-9.8000000000000007</v>
      </c>
      <c r="BJ22" s="53">
        <v>-10</v>
      </c>
      <c r="BK22" s="53">
        <v>-6.3</v>
      </c>
      <c r="BL22" s="53">
        <v>2.2999999999999998</v>
      </c>
      <c r="BM22" s="53">
        <v>8.3000000000000007</v>
      </c>
      <c r="BN22" s="53">
        <v>12.7</v>
      </c>
      <c r="BO22" s="53">
        <v>12.8</v>
      </c>
      <c r="BP22" s="53">
        <v>19.2</v>
      </c>
      <c r="BQ22" s="53">
        <v>21</v>
      </c>
      <c r="BR22" s="53">
        <v>25.1</v>
      </c>
      <c r="BS22" s="53">
        <v>32.1</v>
      </c>
      <c r="BT22" s="53">
        <v>36.299999999999997</v>
      </c>
      <c r="BU22" s="53">
        <v>38.9</v>
      </c>
      <c r="BV22" s="53">
        <v>43</v>
      </c>
      <c r="BW22" s="53">
        <v>46.1</v>
      </c>
      <c r="BX22" s="53">
        <v>51.8</v>
      </c>
      <c r="BY22" s="53">
        <v>50.7</v>
      </c>
      <c r="BZ22" s="53">
        <v>61.1</v>
      </c>
      <c r="CA22" s="53">
        <v>71.7</v>
      </c>
      <c r="CB22" s="53">
        <v>65.8</v>
      </c>
      <c r="CC22" s="53">
        <v>65.900000000000006</v>
      </c>
      <c r="CD22" s="53">
        <v>73.099999999999994</v>
      </c>
      <c r="CE22" s="53">
        <v>60.3</v>
      </c>
      <c r="CF22" s="53">
        <v>47.8</v>
      </c>
      <c r="CG22" s="53">
        <v>36.700000000000003</v>
      </c>
      <c r="CH22" s="53">
        <v>29.1</v>
      </c>
      <c r="CI22" s="53">
        <v>24.2</v>
      </c>
      <c r="CJ22" s="53">
        <v>12.3</v>
      </c>
      <c r="CK22" s="53">
        <v>8.6</v>
      </c>
      <c r="CL22" s="53">
        <v>-1.1000000000000001</v>
      </c>
      <c r="CM22" s="53" t="s">
        <v>37</v>
      </c>
    </row>
    <row r="23" spans="1:91" ht="13.5" hidden="1" customHeight="1">
      <c r="A23" s="52" t="s">
        <v>257</v>
      </c>
      <c r="B23" s="56">
        <v>-7.8</v>
      </c>
      <c r="C23" s="56">
        <v>-12.9</v>
      </c>
      <c r="D23" s="56">
        <v>-14.5</v>
      </c>
      <c r="E23" s="56">
        <v>-15</v>
      </c>
      <c r="F23" s="56">
        <v>-14</v>
      </c>
      <c r="G23" s="56">
        <v>-11.4</v>
      </c>
      <c r="H23" s="56">
        <v>-11.7</v>
      </c>
      <c r="I23" s="56">
        <v>-10.6</v>
      </c>
      <c r="J23" s="56">
        <v>-5.3</v>
      </c>
      <c r="K23" s="56">
        <v>-1.4</v>
      </c>
      <c r="L23" s="56">
        <v>-2.7</v>
      </c>
      <c r="M23" s="56">
        <v>4.8</v>
      </c>
      <c r="N23" s="56">
        <v>11.8</v>
      </c>
      <c r="O23" s="56">
        <v>13.6</v>
      </c>
      <c r="P23" s="56">
        <v>10.8</v>
      </c>
      <c r="Q23" s="56">
        <v>11.8</v>
      </c>
      <c r="R23" s="56">
        <v>4.3</v>
      </c>
      <c r="S23" s="56">
        <v>0.3</v>
      </c>
      <c r="T23" s="56">
        <v>0.7</v>
      </c>
      <c r="U23" s="56">
        <v>5.6</v>
      </c>
      <c r="V23" s="56">
        <v>4.5</v>
      </c>
      <c r="W23" s="56">
        <v>3</v>
      </c>
      <c r="X23" s="56">
        <v>6.5</v>
      </c>
      <c r="Y23" s="56">
        <v>2.6</v>
      </c>
      <c r="Z23" s="56">
        <v>2.5</v>
      </c>
      <c r="AA23" s="56">
        <v>0.7</v>
      </c>
      <c r="AB23" s="56">
        <v>0.6</v>
      </c>
      <c r="AC23" s="56">
        <v>3.4</v>
      </c>
      <c r="AD23" s="56">
        <v>11</v>
      </c>
      <c r="AE23" s="56">
        <v>13.9</v>
      </c>
      <c r="AF23" s="56">
        <v>15.3</v>
      </c>
      <c r="AG23" s="56">
        <v>13.2</v>
      </c>
      <c r="AH23" s="56">
        <v>13.2</v>
      </c>
      <c r="AI23" s="56">
        <v>14.4</v>
      </c>
      <c r="AJ23" s="56">
        <v>9.8000000000000007</v>
      </c>
      <c r="AK23" s="56">
        <v>4</v>
      </c>
      <c r="AL23" s="56">
        <v>-0.4</v>
      </c>
      <c r="AM23" s="56">
        <v>4.0999999999999996</v>
      </c>
      <c r="AN23" s="56">
        <v>7.5</v>
      </c>
      <c r="AO23" s="56">
        <v>5.2</v>
      </c>
      <c r="AP23" s="56">
        <v>4.3</v>
      </c>
      <c r="AQ23" s="56">
        <v>-1.7</v>
      </c>
      <c r="AR23" s="56">
        <v>-1</v>
      </c>
      <c r="AS23" s="56">
        <v>-1.5</v>
      </c>
      <c r="AT23" s="56">
        <v>-2.2000000000000002</v>
      </c>
      <c r="AU23" s="56">
        <v>-4.0999999999999996</v>
      </c>
      <c r="AV23" s="56">
        <v>-3</v>
      </c>
      <c r="AW23" s="56">
        <v>2.9</v>
      </c>
      <c r="AX23" s="56">
        <v>9.9</v>
      </c>
      <c r="AY23" s="56">
        <v>2.7</v>
      </c>
      <c r="AZ23" s="56">
        <v>-6.5</v>
      </c>
      <c r="BA23" s="56">
        <v>-17.399999999999999</v>
      </c>
      <c r="BB23" s="56">
        <v>-21.9</v>
      </c>
      <c r="BC23" s="56">
        <v>-12.8</v>
      </c>
      <c r="BD23" s="56">
        <v>-10.4</v>
      </c>
      <c r="BE23" s="56">
        <v>-10.199999999999999</v>
      </c>
      <c r="BF23" s="56">
        <v>-12.9</v>
      </c>
      <c r="BG23" s="56">
        <v>-13.2</v>
      </c>
      <c r="BH23" s="56">
        <v>-13.5</v>
      </c>
      <c r="BI23" s="56">
        <v>-11</v>
      </c>
      <c r="BJ23" s="56">
        <v>-8.1999999999999993</v>
      </c>
      <c r="BK23" s="56">
        <v>-0.1</v>
      </c>
      <c r="BL23" s="56">
        <v>11.7</v>
      </c>
      <c r="BM23" s="56">
        <v>24.5</v>
      </c>
      <c r="BN23" s="56">
        <v>30.7</v>
      </c>
      <c r="BO23" s="56">
        <v>24.2</v>
      </c>
      <c r="BP23" s="56">
        <v>23.1</v>
      </c>
      <c r="BQ23" s="56">
        <v>23.5</v>
      </c>
      <c r="BR23" s="56">
        <v>27.8</v>
      </c>
      <c r="BS23" s="56">
        <v>38.5</v>
      </c>
      <c r="BT23" s="56">
        <v>45</v>
      </c>
      <c r="BU23" s="56">
        <v>34.299999999999997</v>
      </c>
      <c r="BV23" s="56">
        <v>32.5</v>
      </c>
      <c r="BW23" s="56">
        <v>35.299999999999997</v>
      </c>
      <c r="BX23" s="56">
        <v>43.5</v>
      </c>
      <c r="BY23" s="56">
        <v>45.9</v>
      </c>
      <c r="BZ23" s="56">
        <v>43.9</v>
      </c>
      <c r="CA23" s="56">
        <v>51.7</v>
      </c>
      <c r="CB23" s="56">
        <v>40.6</v>
      </c>
      <c r="CC23" s="56">
        <v>32.6</v>
      </c>
      <c r="CD23" s="56">
        <v>35.4</v>
      </c>
      <c r="CE23" s="56">
        <v>33.4</v>
      </c>
      <c r="CF23" s="56">
        <v>21.8</v>
      </c>
      <c r="CG23" s="56">
        <v>15.5</v>
      </c>
      <c r="CH23" s="56">
        <v>9.4</v>
      </c>
      <c r="CI23" s="56">
        <v>2</v>
      </c>
      <c r="CJ23" s="56">
        <v>-8.5</v>
      </c>
      <c r="CK23" s="56">
        <v>-11.1</v>
      </c>
      <c r="CL23" s="56">
        <v>-15.8</v>
      </c>
      <c r="CM23" s="56" t="s">
        <v>37</v>
      </c>
    </row>
    <row r="24" spans="1:91" ht="13.5" customHeight="1">
      <c r="A24" s="52" t="s">
        <v>41</v>
      </c>
      <c r="B24" s="53">
        <v>-5</v>
      </c>
      <c r="C24" s="53">
        <v>-7.3</v>
      </c>
      <c r="D24" s="53">
        <v>-8.1</v>
      </c>
      <c r="E24" s="53">
        <v>-8</v>
      </c>
      <c r="F24" s="53">
        <v>-7.7</v>
      </c>
      <c r="G24" s="53">
        <v>-7.1</v>
      </c>
      <c r="H24" s="53">
        <v>-8.3000000000000007</v>
      </c>
      <c r="I24" s="53">
        <v>-6.2</v>
      </c>
      <c r="J24" s="53">
        <v>-3.8</v>
      </c>
      <c r="K24" s="53">
        <v>-2</v>
      </c>
      <c r="L24" s="53">
        <v>-3.1</v>
      </c>
      <c r="M24" s="53">
        <v>0.7</v>
      </c>
      <c r="N24" s="53">
        <v>4.7</v>
      </c>
      <c r="O24" s="53">
        <v>6.3</v>
      </c>
      <c r="P24" s="53">
        <v>5.2</v>
      </c>
      <c r="Q24" s="53">
        <v>4.9000000000000004</v>
      </c>
      <c r="R24" s="53">
        <v>2</v>
      </c>
      <c r="S24" s="53">
        <v>0.5</v>
      </c>
      <c r="T24" s="53">
        <v>2.9</v>
      </c>
      <c r="U24" s="53">
        <v>3.7</v>
      </c>
      <c r="V24" s="53">
        <v>3.6</v>
      </c>
      <c r="W24" s="53">
        <v>2.5</v>
      </c>
      <c r="X24" s="53">
        <v>4.8</v>
      </c>
      <c r="Y24" s="53">
        <v>2.2999999999999998</v>
      </c>
      <c r="Z24" s="53">
        <v>5.5</v>
      </c>
      <c r="AA24" s="53">
        <v>4.2</v>
      </c>
      <c r="AB24" s="53">
        <v>4.4000000000000004</v>
      </c>
      <c r="AC24" s="53">
        <v>5.3</v>
      </c>
      <c r="AD24" s="53">
        <v>9.1999999999999993</v>
      </c>
      <c r="AE24" s="53">
        <v>10.1</v>
      </c>
      <c r="AF24" s="53">
        <v>11.6</v>
      </c>
      <c r="AG24" s="53">
        <v>11.4</v>
      </c>
      <c r="AH24" s="53">
        <v>10.8</v>
      </c>
      <c r="AI24" s="53">
        <v>11.2</v>
      </c>
      <c r="AJ24" s="53">
        <v>8.3000000000000007</v>
      </c>
      <c r="AK24" s="53">
        <v>6.3</v>
      </c>
      <c r="AL24" s="53">
        <v>8.4</v>
      </c>
      <c r="AM24" s="53">
        <v>10.5</v>
      </c>
      <c r="AN24" s="53">
        <v>11.7</v>
      </c>
      <c r="AO24" s="53">
        <v>12</v>
      </c>
      <c r="AP24" s="53">
        <v>10.3</v>
      </c>
      <c r="AQ24" s="53">
        <v>8.3000000000000007</v>
      </c>
      <c r="AR24" s="53">
        <v>6</v>
      </c>
      <c r="AS24" s="53">
        <v>4.5</v>
      </c>
      <c r="AT24" s="53">
        <v>4.2</v>
      </c>
      <c r="AU24" s="53">
        <v>3.9</v>
      </c>
      <c r="AV24" s="53">
        <v>5.4</v>
      </c>
      <c r="AW24" s="53">
        <v>8</v>
      </c>
      <c r="AX24" s="53">
        <v>-1.5</v>
      </c>
      <c r="AY24" s="53">
        <v>-4.0999999999999996</v>
      </c>
      <c r="AZ24" s="53">
        <v>-8.1999999999999993</v>
      </c>
      <c r="BA24" s="53">
        <v>-12.9</v>
      </c>
      <c r="BB24" s="53">
        <v>-13.4</v>
      </c>
      <c r="BC24" s="53">
        <v>-10.7</v>
      </c>
      <c r="BD24" s="53">
        <v>-10.199999999999999</v>
      </c>
      <c r="BE24" s="53">
        <v>-9.1999999999999993</v>
      </c>
      <c r="BF24" s="53">
        <v>-9.5</v>
      </c>
      <c r="BG24" s="53">
        <v>-9.4</v>
      </c>
      <c r="BH24" s="53">
        <v>-10.3</v>
      </c>
      <c r="BI24" s="53">
        <v>-9.4</v>
      </c>
      <c r="BJ24" s="53">
        <v>-5</v>
      </c>
      <c r="BK24" s="53">
        <v>-0.9</v>
      </c>
      <c r="BL24" s="53">
        <v>4.9000000000000004</v>
      </c>
      <c r="BM24" s="53">
        <v>9.5</v>
      </c>
      <c r="BN24" s="53">
        <v>10.7</v>
      </c>
      <c r="BO24" s="53">
        <v>10.8</v>
      </c>
      <c r="BP24" s="53">
        <v>15.2</v>
      </c>
      <c r="BQ24" s="53">
        <v>15.8</v>
      </c>
      <c r="BR24" s="53">
        <v>19.8</v>
      </c>
      <c r="BS24" s="53">
        <v>29.9</v>
      </c>
      <c r="BT24" s="53">
        <v>46.4</v>
      </c>
      <c r="BU24" s="53">
        <v>53.1</v>
      </c>
      <c r="BV24" s="53">
        <v>58.4</v>
      </c>
      <c r="BW24" s="53">
        <v>51.7</v>
      </c>
      <c r="BX24" s="53">
        <v>99.6</v>
      </c>
      <c r="BY24" s="53">
        <v>83.1</v>
      </c>
      <c r="BZ24" s="53">
        <v>67.3</v>
      </c>
      <c r="CA24" s="53">
        <v>59.7</v>
      </c>
      <c r="CB24" s="53">
        <v>68.400000000000006</v>
      </c>
      <c r="CC24" s="53">
        <v>88.4</v>
      </c>
      <c r="CD24" s="53">
        <v>113.8</v>
      </c>
      <c r="CE24" s="53">
        <v>99.7</v>
      </c>
      <c r="CF24" s="53">
        <v>41.3</v>
      </c>
      <c r="CG24" s="53">
        <v>30</v>
      </c>
      <c r="CH24" s="53">
        <v>-0.2</v>
      </c>
      <c r="CI24" s="53">
        <v>-1.1000000000000001</v>
      </c>
      <c r="CJ24" s="53">
        <v>-28.2</v>
      </c>
      <c r="CK24" s="53">
        <v>-22.2</v>
      </c>
      <c r="CL24" s="53">
        <v>-18.5</v>
      </c>
      <c r="CM24" s="53">
        <v>-16.3</v>
      </c>
    </row>
    <row r="25" spans="1:91" ht="13.5" hidden="1" customHeight="1">
      <c r="A25" s="52" t="s">
        <v>430</v>
      </c>
      <c r="B25" s="56">
        <v>3.7</v>
      </c>
      <c r="C25" s="56">
        <v>-0.9</v>
      </c>
      <c r="D25" s="56">
        <v>3.6</v>
      </c>
      <c r="E25" s="56">
        <v>3.3</v>
      </c>
      <c r="F25" s="56">
        <v>6.6</v>
      </c>
      <c r="G25" s="56">
        <v>12.6</v>
      </c>
      <c r="H25" s="56">
        <v>15.2</v>
      </c>
      <c r="I25" s="56">
        <v>13.1</v>
      </c>
      <c r="J25" s="56">
        <v>12.6</v>
      </c>
      <c r="K25" s="56">
        <v>12.9</v>
      </c>
      <c r="L25" s="56">
        <v>16.100000000000001</v>
      </c>
      <c r="M25" s="56">
        <v>16.5</v>
      </c>
      <c r="N25" s="56">
        <v>9.5</v>
      </c>
      <c r="O25" s="56">
        <v>16.399999999999999</v>
      </c>
      <c r="P25" s="56">
        <v>11.3</v>
      </c>
      <c r="Q25" s="56">
        <v>9.5</v>
      </c>
      <c r="R25" s="56">
        <v>9.4</v>
      </c>
      <c r="S25" s="56">
        <v>4.5999999999999996</v>
      </c>
      <c r="T25" s="56">
        <v>5</v>
      </c>
      <c r="U25" s="56">
        <v>8.1</v>
      </c>
      <c r="V25" s="56">
        <v>11</v>
      </c>
      <c r="W25" s="56">
        <v>2.5</v>
      </c>
      <c r="X25" s="56">
        <v>3.9</v>
      </c>
      <c r="Y25" s="56">
        <v>5.0999999999999996</v>
      </c>
      <c r="Z25" s="56">
        <v>6.6</v>
      </c>
      <c r="AA25" s="56">
        <v>10.4</v>
      </c>
      <c r="AB25" s="56">
        <v>14.4</v>
      </c>
      <c r="AC25" s="56">
        <v>14.6</v>
      </c>
      <c r="AD25" s="56">
        <v>13.7</v>
      </c>
      <c r="AE25" s="56">
        <v>20.9</v>
      </c>
      <c r="AF25" s="56">
        <v>25.9</v>
      </c>
      <c r="AG25" s="56">
        <v>25.9</v>
      </c>
      <c r="AH25" s="56">
        <v>22.5</v>
      </c>
      <c r="AI25" s="56">
        <v>23.9</v>
      </c>
      <c r="AJ25" s="56">
        <v>19.899999999999999</v>
      </c>
      <c r="AK25" s="56">
        <v>21.6</v>
      </c>
      <c r="AL25" s="56">
        <v>19.3</v>
      </c>
      <c r="AM25" s="56">
        <v>11</v>
      </c>
      <c r="AN25" s="56">
        <v>6.4</v>
      </c>
      <c r="AO25" s="56">
        <v>7.1</v>
      </c>
      <c r="AP25" s="56">
        <v>7.7</v>
      </c>
      <c r="AQ25" s="56">
        <v>-2.7</v>
      </c>
      <c r="AR25" s="56">
        <v>-4.9000000000000004</v>
      </c>
      <c r="AS25" s="56">
        <v>-6</v>
      </c>
      <c r="AT25" s="56">
        <v>-8</v>
      </c>
      <c r="AU25" s="56">
        <v>-2.9</v>
      </c>
      <c r="AV25" s="56">
        <v>-2.8</v>
      </c>
      <c r="AW25" s="56">
        <v>-5.4</v>
      </c>
      <c r="AX25" s="56">
        <v>-12.5</v>
      </c>
      <c r="AY25" s="56">
        <v>-16.600000000000001</v>
      </c>
      <c r="AZ25" s="56">
        <v>-19.2</v>
      </c>
      <c r="BA25" s="56">
        <v>-24.4</v>
      </c>
      <c r="BB25" s="56">
        <v>-23.1</v>
      </c>
      <c r="BC25" s="56">
        <v>-21.5</v>
      </c>
      <c r="BD25" s="56">
        <v>-22</v>
      </c>
      <c r="BE25" s="56">
        <v>-21.5</v>
      </c>
      <c r="BF25" s="56">
        <v>-17.899999999999999</v>
      </c>
      <c r="BG25" s="56">
        <v>-17.5</v>
      </c>
      <c r="BH25" s="56">
        <v>-26.2</v>
      </c>
      <c r="BI25" s="56">
        <v>-15.6</v>
      </c>
      <c r="BJ25" s="56">
        <v>12.2</v>
      </c>
      <c r="BK25" s="56">
        <v>26.9</v>
      </c>
      <c r="BL25" s="56">
        <v>24.8</v>
      </c>
      <c r="BM25" s="56">
        <v>35.700000000000003</v>
      </c>
      <c r="BN25" s="56">
        <v>38.4</v>
      </c>
      <c r="BO25" s="56">
        <v>43.3</v>
      </c>
      <c r="BP25" s="56">
        <v>51</v>
      </c>
      <c r="BQ25" s="56">
        <v>63.1</v>
      </c>
      <c r="BR25" s="56">
        <v>75.8</v>
      </c>
      <c r="BS25" s="56">
        <v>62.6</v>
      </c>
      <c r="BT25" s="56">
        <v>91.2</v>
      </c>
      <c r="BU25" s="56">
        <v>81</v>
      </c>
      <c r="BV25" s="56">
        <v>23.8</v>
      </c>
      <c r="BW25" s="56">
        <v>17</v>
      </c>
      <c r="BX25" s="56">
        <v>35</v>
      </c>
      <c r="BY25" s="56">
        <v>43.3</v>
      </c>
      <c r="BZ25" s="56">
        <v>34.5</v>
      </c>
      <c r="CA25" s="56">
        <v>41.5</v>
      </c>
      <c r="CB25" s="56">
        <v>30.5</v>
      </c>
      <c r="CC25" s="56">
        <v>26.1</v>
      </c>
      <c r="CD25" s="56">
        <v>24.4</v>
      </c>
      <c r="CE25" s="56">
        <v>30.4</v>
      </c>
      <c r="CF25" s="56">
        <v>18.899999999999999</v>
      </c>
      <c r="CG25" s="56">
        <v>6</v>
      </c>
      <c r="CH25" s="56">
        <v>17.399999999999999</v>
      </c>
      <c r="CI25" s="56">
        <v>14.2</v>
      </c>
      <c r="CJ25" s="56">
        <v>11.7</v>
      </c>
      <c r="CK25" s="56">
        <v>6.2</v>
      </c>
      <c r="CL25" s="56">
        <v>6.1</v>
      </c>
      <c r="CM25" s="56" t="s">
        <v>37</v>
      </c>
    </row>
    <row r="26" spans="1:91" ht="13.5" hidden="1" customHeight="1">
      <c r="A26" s="52" t="s">
        <v>431</v>
      </c>
      <c r="B26" s="53">
        <v>-4.4000000000000004</v>
      </c>
      <c r="C26" s="53">
        <v>-4.5999999999999996</v>
      </c>
      <c r="D26" s="53">
        <v>-5.6</v>
      </c>
      <c r="E26" s="53">
        <v>-5.8</v>
      </c>
      <c r="F26" s="53">
        <v>-5.0999999999999996</v>
      </c>
      <c r="G26" s="53">
        <v>-5</v>
      </c>
      <c r="H26" s="53">
        <v>-5.7</v>
      </c>
      <c r="I26" s="53">
        <v>-5.2</v>
      </c>
      <c r="J26" s="53">
        <v>-2.2000000000000002</v>
      </c>
      <c r="K26" s="53">
        <v>-0.8</v>
      </c>
      <c r="L26" s="53">
        <v>-1.1000000000000001</v>
      </c>
      <c r="M26" s="53">
        <v>1.4</v>
      </c>
      <c r="N26" s="53">
        <v>4.5999999999999996</v>
      </c>
      <c r="O26" s="53">
        <v>5.8</v>
      </c>
      <c r="P26" s="53">
        <v>5</v>
      </c>
      <c r="Q26" s="53">
        <v>4.5</v>
      </c>
      <c r="R26" s="53">
        <v>2.7</v>
      </c>
      <c r="S26" s="53">
        <v>0.7</v>
      </c>
      <c r="T26" s="53">
        <v>0.5</v>
      </c>
      <c r="U26" s="53">
        <v>1.7</v>
      </c>
      <c r="V26" s="53">
        <v>2.2999999999999998</v>
      </c>
      <c r="W26" s="53">
        <v>2.2000000000000002</v>
      </c>
      <c r="X26" s="53">
        <v>3.3</v>
      </c>
      <c r="Y26" s="53">
        <v>1.5</v>
      </c>
      <c r="Z26" s="53">
        <v>1</v>
      </c>
      <c r="AA26" s="53">
        <v>0.5</v>
      </c>
      <c r="AB26" s="53">
        <v>0.5</v>
      </c>
      <c r="AC26" s="53">
        <v>1.7</v>
      </c>
      <c r="AD26" s="53">
        <v>4.3</v>
      </c>
      <c r="AE26" s="53">
        <v>6.1</v>
      </c>
      <c r="AF26" s="53">
        <v>6.8</v>
      </c>
      <c r="AG26" s="53">
        <v>6.4</v>
      </c>
      <c r="AH26" s="53">
        <v>4.9000000000000004</v>
      </c>
      <c r="AI26" s="53">
        <v>5</v>
      </c>
      <c r="AJ26" s="53">
        <v>4.3</v>
      </c>
      <c r="AK26" s="53">
        <v>3.2</v>
      </c>
      <c r="AL26" s="53">
        <v>0.7</v>
      </c>
      <c r="AM26" s="53">
        <v>1.2</v>
      </c>
      <c r="AN26" s="53">
        <v>1.9</v>
      </c>
      <c r="AO26" s="53">
        <v>2.6</v>
      </c>
      <c r="AP26" s="53">
        <v>1.3</v>
      </c>
      <c r="AQ26" s="53">
        <v>0.8</v>
      </c>
      <c r="AR26" s="53">
        <v>-0.1</v>
      </c>
      <c r="AS26" s="53">
        <v>-0.8</v>
      </c>
      <c r="AT26" s="53">
        <v>-1.6</v>
      </c>
      <c r="AU26" s="53">
        <v>-2.4</v>
      </c>
      <c r="AV26" s="53">
        <v>-2.7</v>
      </c>
      <c r="AW26" s="53">
        <v>-0.7</v>
      </c>
      <c r="AX26" s="53">
        <v>3.5</v>
      </c>
      <c r="AY26" s="53">
        <v>3.7</v>
      </c>
      <c r="AZ26" s="53">
        <v>2</v>
      </c>
      <c r="BA26" s="53">
        <v>-3.9</v>
      </c>
      <c r="BB26" s="53">
        <v>-5.8</v>
      </c>
      <c r="BC26" s="53">
        <v>-4.2</v>
      </c>
      <c r="BD26" s="53">
        <v>-3.2</v>
      </c>
      <c r="BE26" s="53">
        <v>-1.7</v>
      </c>
      <c r="BF26" s="53">
        <v>-0.5</v>
      </c>
      <c r="BG26" s="53">
        <v>-0.4</v>
      </c>
      <c r="BH26" s="53">
        <v>-0.5</v>
      </c>
      <c r="BI26" s="53">
        <v>-0.3</v>
      </c>
      <c r="BJ26" s="53">
        <v>1</v>
      </c>
      <c r="BK26" s="53">
        <v>1.6</v>
      </c>
      <c r="BL26" s="53">
        <v>5.8</v>
      </c>
      <c r="BM26" s="53">
        <v>11.9</v>
      </c>
      <c r="BN26" s="53">
        <v>13.2</v>
      </c>
      <c r="BO26" s="53">
        <v>11.8</v>
      </c>
      <c r="BP26" s="53">
        <v>13.2</v>
      </c>
      <c r="BQ26" s="53">
        <v>13.6</v>
      </c>
      <c r="BR26" s="53">
        <v>14.3</v>
      </c>
      <c r="BS26" s="53">
        <v>18.399999999999999</v>
      </c>
      <c r="BT26" s="53">
        <v>21.8</v>
      </c>
      <c r="BU26" s="53">
        <v>21.2</v>
      </c>
      <c r="BV26" s="53">
        <v>20.2</v>
      </c>
      <c r="BW26" s="53">
        <v>15.3</v>
      </c>
      <c r="BX26" s="53">
        <v>26.6</v>
      </c>
      <c r="BY26" s="53">
        <v>26.6</v>
      </c>
      <c r="BZ26" s="53">
        <v>32.200000000000003</v>
      </c>
      <c r="CA26" s="53">
        <v>38.799999999999997</v>
      </c>
      <c r="CB26" s="53">
        <v>36.4</v>
      </c>
      <c r="CC26" s="53">
        <v>33.5</v>
      </c>
      <c r="CD26" s="53">
        <v>34.299999999999997</v>
      </c>
      <c r="CE26" s="53">
        <v>33.700000000000003</v>
      </c>
      <c r="CF26" s="53">
        <v>29.5</v>
      </c>
      <c r="CG26" s="53">
        <v>25.3</v>
      </c>
      <c r="CH26" s="53">
        <v>30.6</v>
      </c>
      <c r="CI26" s="53">
        <v>36.1</v>
      </c>
      <c r="CJ26" s="53">
        <v>19.899999999999999</v>
      </c>
      <c r="CK26" s="53">
        <v>17.7</v>
      </c>
      <c r="CL26" s="53">
        <v>11</v>
      </c>
      <c r="CM26" s="53" t="s">
        <v>37</v>
      </c>
    </row>
    <row r="27" spans="1:91" ht="13.5" hidden="1" customHeight="1">
      <c r="A27" s="52" t="s">
        <v>260</v>
      </c>
      <c r="B27" s="56">
        <v>-1.4</v>
      </c>
      <c r="C27" s="56">
        <v>-4</v>
      </c>
      <c r="D27" s="56">
        <v>-3.5</v>
      </c>
      <c r="E27" s="56">
        <v>-3.1</v>
      </c>
      <c r="F27" s="56">
        <v>-4.3</v>
      </c>
      <c r="G27" s="56">
        <v>-3.4</v>
      </c>
      <c r="H27" s="56">
        <v>-4.4000000000000004</v>
      </c>
      <c r="I27" s="56">
        <v>-2.7</v>
      </c>
      <c r="J27" s="56">
        <v>-0.7</v>
      </c>
      <c r="K27" s="56">
        <v>1.2</v>
      </c>
      <c r="L27" s="56">
        <v>0.7</v>
      </c>
      <c r="M27" s="56">
        <v>4.2</v>
      </c>
      <c r="N27" s="56">
        <v>7.8</v>
      </c>
      <c r="O27" s="56">
        <v>8.1999999999999993</v>
      </c>
      <c r="P27" s="56">
        <v>5</v>
      </c>
      <c r="Q27" s="56">
        <v>3.7</v>
      </c>
      <c r="R27" s="56">
        <v>2</v>
      </c>
      <c r="S27" s="56">
        <v>-0.1</v>
      </c>
      <c r="T27" s="56">
        <v>1.1000000000000001</v>
      </c>
      <c r="U27" s="56">
        <v>2.5</v>
      </c>
      <c r="V27" s="56">
        <v>3.7</v>
      </c>
      <c r="W27" s="56">
        <v>2.9</v>
      </c>
      <c r="X27" s="56">
        <v>4.5999999999999996</v>
      </c>
      <c r="Y27" s="56">
        <v>3.2</v>
      </c>
      <c r="Z27" s="56">
        <v>2.2999999999999998</v>
      </c>
      <c r="AA27" s="56">
        <v>1.6</v>
      </c>
      <c r="AB27" s="56">
        <v>1.3</v>
      </c>
      <c r="AC27" s="56">
        <v>2.6</v>
      </c>
      <c r="AD27" s="56">
        <v>6</v>
      </c>
      <c r="AE27" s="56">
        <v>7.7</v>
      </c>
      <c r="AF27" s="56">
        <v>7.9</v>
      </c>
      <c r="AG27" s="56">
        <v>7.6</v>
      </c>
      <c r="AH27" s="56">
        <v>7.1</v>
      </c>
      <c r="AI27" s="56">
        <v>7.5</v>
      </c>
      <c r="AJ27" s="56">
        <v>4.9000000000000004</v>
      </c>
      <c r="AK27" s="56">
        <v>1.5</v>
      </c>
      <c r="AL27" s="56">
        <v>-2.2000000000000002</v>
      </c>
      <c r="AM27" s="56">
        <v>-0.7</v>
      </c>
      <c r="AN27" s="56">
        <v>1.4</v>
      </c>
      <c r="AO27" s="56">
        <v>1.2</v>
      </c>
      <c r="AP27" s="56">
        <v>0.1</v>
      </c>
      <c r="AQ27" s="56">
        <v>-2.5</v>
      </c>
      <c r="AR27" s="56">
        <v>-2.7</v>
      </c>
      <c r="AS27" s="56">
        <v>-3.5</v>
      </c>
      <c r="AT27" s="56">
        <v>-3.8</v>
      </c>
      <c r="AU27" s="56">
        <v>-4.4000000000000004</v>
      </c>
      <c r="AV27" s="56">
        <v>-3.2</v>
      </c>
      <c r="AW27" s="56">
        <v>0.1</v>
      </c>
      <c r="AX27" s="56">
        <v>3.3</v>
      </c>
      <c r="AY27" s="56">
        <v>1</v>
      </c>
      <c r="AZ27" s="56">
        <v>-3.7</v>
      </c>
      <c r="BA27" s="56">
        <v>-9.6999999999999993</v>
      </c>
      <c r="BB27" s="56">
        <v>-11.3</v>
      </c>
      <c r="BC27" s="56">
        <v>-7.6</v>
      </c>
      <c r="BD27" s="56">
        <v>-5.5</v>
      </c>
      <c r="BE27" s="56">
        <v>-5.0999999999999996</v>
      </c>
      <c r="BF27" s="56">
        <v>-5.8</v>
      </c>
      <c r="BG27" s="56">
        <v>-6.2</v>
      </c>
      <c r="BH27" s="56">
        <v>-6.2</v>
      </c>
      <c r="BI27" s="56">
        <v>-5.0999999999999996</v>
      </c>
      <c r="BJ27" s="56">
        <v>-4.5999999999999996</v>
      </c>
      <c r="BK27" s="56">
        <v>-3.1</v>
      </c>
      <c r="BL27" s="56">
        <v>2.5</v>
      </c>
      <c r="BM27" s="56">
        <v>8.4</v>
      </c>
      <c r="BN27" s="56">
        <v>10.3</v>
      </c>
      <c r="BO27" s="56">
        <v>9.3000000000000007</v>
      </c>
      <c r="BP27" s="56">
        <v>9</v>
      </c>
      <c r="BQ27" s="56">
        <v>9.6</v>
      </c>
      <c r="BR27" s="56">
        <v>10.8</v>
      </c>
      <c r="BS27" s="56">
        <v>13.7</v>
      </c>
      <c r="BT27" s="56">
        <v>14.6</v>
      </c>
      <c r="BU27" s="56">
        <v>11.4</v>
      </c>
      <c r="BV27" s="56">
        <v>12.3</v>
      </c>
      <c r="BW27" s="56">
        <v>15.2</v>
      </c>
      <c r="BX27" s="56">
        <v>20.100000000000001</v>
      </c>
      <c r="BY27" s="56">
        <v>27.1</v>
      </c>
      <c r="BZ27" s="56">
        <v>27.6</v>
      </c>
      <c r="CA27" s="56">
        <v>31.9</v>
      </c>
      <c r="CB27" s="56">
        <v>31.3</v>
      </c>
      <c r="CC27" s="56">
        <v>24.1</v>
      </c>
      <c r="CD27" s="56">
        <v>22.3</v>
      </c>
      <c r="CE27" s="56">
        <v>27.6</v>
      </c>
      <c r="CF27" s="56">
        <v>24.7</v>
      </c>
      <c r="CG27" s="56">
        <v>20.7</v>
      </c>
      <c r="CH27" s="56">
        <v>7.2</v>
      </c>
      <c r="CI27" s="56">
        <v>2</v>
      </c>
      <c r="CJ27" s="56">
        <v>-4.5</v>
      </c>
      <c r="CK27" s="56">
        <v>-12.8</v>
      </c>
      <c r="CL27" s="56">
        <v>-15.5</v>
      </c>
      <c r="CM27" s="56" t="s">
        <v>37</v>
      </c>
    </row>
    <row r="28" spans="1:91" ht="21" hidden="1">
      <c r="A28" s="52" t="s">
        <v>432</v>
      </c>
      <c r="B28" s="53">
        <v>-4.2</v>
      </c>
      <c r="C28" s="53">
        <v>-3.8</v>
      </c>
      <c r="D28" s="53">
        <v>-4.0999999999999996</v>
      </c>
      <c r="E28" s="53">
        <v>-4.0999999999999996</v>
      </c>
      <c r="F28" s="53">
        <v>-4</v>
      </c>
      <c r="G28" s="53">
        <v>-3.7</v>
      </c>
      <c r="H28" s="53">
        <v>-5.2</v>
      </c>
      <c r="I28" s="53">
        <v>-4.7</v>
      </c>
      <c r="J28" s="53">
        <v>-2.7</v>
      </c>
      <c r="K28" s="53">
        <v>-2.1</v>
      </c>
      <c r="L28" s="53">
        <v>-2.5</v>
      </c>
      <c r="M28" s="53">
        <v>-1.3</v>
      </c>
      <c r="N28" s="53">
        <v>-1.9</v>
      </c>
      <c r="O28" s="53">
        <v>-1.6</v>
      </c>
      <c r="P28" s="53">
        <v>-2.2000000000000002</v>
      </c>
      <c r="Q28" s="53">
        <v>-2.6</v>
      </c>
      <c r="R28" s="53">
        <v>-3.4</v>
      </c>
      <c r="S28" s="53">
        <v>-4.3</v>
      </c>
      <c r="T28" s="53">
        <v>-2.6</v>
      </c>
      <c r="U28" s="53">
        <v>-2.2999999999999998</v>
      </c>
      <c r="V28" s="53">
        <v>-2.2000000000000002</v>
      </c>
      <c r="W28" s="53">
        <v>-2.5</v>
      </c>
      <c r="X28" s="53">
        <v>-1.8</v>
      </c>
      <c r="Y28" s="53">
        <v>-2.5</v>
      </c>
      <c r="Z28" s="53">
        <v>1.4</v>
      </c>
      <c r="AA28" s="53">
        <v>1.2</v>
      </c>
      <c r="AB28" s="53">
        <v>1.5</v>
      </c>
      <c r="AC28" s="53">
        <v>2</v>
      </c>
      <c r="AD28" s="53">
        <v>3.5</v>
      </c>
      <c r="AE28" s="53">
        <v>4.3</v>
      </c>
      <c r="AF28" s="53">
        <v>3.9</v>
      </c>
      <c r="AG28" s="53">
        <v>4.0999999999999996</v>
      </c>
      <c r="AH28" s="53">
        <v>4.0999999999999996</v>
      </c>
      <c r="AI28" s="53">
        <v>4.3</v>
      </c>
      <c r="AJ28" s="53">
        <v>2.5</v>
      </c>
      <c r="AK28" s="53">
        <v>2.8</v>
      </c>
      <c r="AL28" s="53">
        <v>4.2</v>
      </c>
      <c r="AM28" s="53">
        <v>4.9000000000000004</v>
      </c>
      <c r="AN28" s="53">
        <v>5.5</v>
      </c>
      <c r="AO28" s="53">
        <v>5.6</v>
      </c>
      <c r="AP28" s="53">
        <v>5</v>
      </c>
      <c r="AQ28" s="53">
        <v>3.5</v>
      </c>
      <c r="AR28" s="53">
        <v>4.2</v>
      </c>
      <c r="AS28" s="53">
        <v>3.5</v>
      </c>
      <c r="AT28" s="53">
        <v>3.1</v>
      </c>
      <c r="AU28" s="53">
        <v>2.9</v>
      </c>
      <c r="AV28" s="53">
        <v>4.3</v>
      </c>
      <c r="AW28" s="53">
        <v>4.0999999999999996</v>
      </c>
      <c r="AX28" s="53">
        <v>4.2</v>
      </c>
      <c r="AY28" s="53">
        <v>2.8</v>
      </c>
      <c r="AZ28" s="53">
        <v>0.9</v>
      </c>
      <c r="BA28" s="53">
        <v>-1.7</v>
      </c>
      <c r="BB28" s="53">
        <v>-2.7</v>
      </c>
      <c r="BC28" s="53">
        <v>-1.2</v>
      </c>
      <c r="BD28" s="53">
        <v>-0.5</v>
      </c>
      <c r="BE28" s="53">
        <v>-0.3</v>
      </c>
      <c r="BF28" s="53">
        <v>-0.6</v>
      </c>
      <c r="BG28" s="53">
        <v>-0.3</v>
      </c>
      <c r="BH28" s="53">
        <v>-0.6</v>
      </c>
      <c r="BI28" s="53">
        <v>0</v>
      </c>
      <c r="BJ28" s="53">
        <v>-5.8</v>
      </c>
      <c r="BK28" s="53">
        <v>-4</v>
      </c>
      <c r="BL28" s="53">
        <v>-1.8</v>
      </c>
      <c r="BM28" s="53">
        <v>0.2</v>
      </c>
      <c r="BN28" s="53">
        <v>0.9</v>
      </c>
      <c r="BO28" s="53">
        <v>0.7</v>
      </c>
      <c r="BP28" s="53">
        <v>0.6</v>
      </c>
      <c r="BQ28" s="53">
        <v>1</v>
      </c>
      <c r="BR28" s="53">
        <v>1.5</v>
      </c>
      <c r="BS28" s="53">
        <v>2.4</v>
      </c>
      <c r="BT28" s="53">
        <v>3.1</v>
      </c>
      <c r="BU28" s="53">
        <v>2.1</v>
      </c>
      <c r="BV28" s="53">
        <v>16.5</v>
      </c>
      <c r="BW28" s="53">
        <v>16.399999999999999</v>
      </c>
      <c r="BX28" s="53">
        <v>18.2</v>
      </c>
      <c r="BY28" s="53">
        <v>19</v>
      </c>
      <c r="BZ28" s="53">
        <v>20.3</v>
      </c>
      <c r="CA28" s="53">
        <v>21.7</v>
      </c>
      <c r="CB28" s="53">
        <v>20.6</v>
      </c>
      <c r="CC28" s="53">
        <v>19.3</v>
      </c>
      <c r="CD28" s="53">
        <v>18.8</v>
      </c>
      <c r="CE28" s="53">
        <v>19</v>
      </c>
      <c r="CF28" s="53">
        <v>18.600000000000001</v>
      </c>
      <c r="CG28" s="53">
        <v>17</v>
      </c>
      <c r="CH28" s="53">
        <v>12.5</v>
      </c>
      <c r="CI28" s="53">
        <v>12.1</v>
      </c>
      <c r="CJ28" s="53">
        <v>9.1</v>
      </c>
      <c r="CK28" s="53">
        <v>8.1999999999999993</v>
      </c>
      <c r="CL28" s="53">
        <v>6.3</v>
      </c>
      <c r="CM28" s="53">
        <v>5.2</v>
      </c>
    </row>
    <row r="29" spans="1:91" ht="13.5" hidden="1" customHeight="1">
      <c r="A29" s="52" t="s">
        <v>261</v>
      </c>
      <c r="B29" s="56">
        <v>-6.4</v>
      </c>
      <c r="C29" s="56">
        <v>-8</v>
      </c>
      <c r="D29" s="56">
        <v>-9.1999999999999993</v>
      </c>
      <c r="E29" s="56">
        <v>-7.4</v>
      </c>
      <c r="F29" s="56">
        <v>-7.9</v>
      </c>
      <c r="G29" s="56">
        <v>-6.3</v>
      </c>
      <c r="H29" s="56">
        <v>-5.8</v>
      </c>
      <c r="I29" s="56">
        <v>-6.5</v>
      </c>
      <c r="J29" s="56">
        <v>-2.2999999999999998</v>
      </c>
      <c r="K29" s="56">
        <v>-1.8</v>
      </c>
      <c r="L29" s="56">
        <v>0.2</v>
      </c>
      <c r="M29" s="56">
        <v>0.2</v>
      </c>
      <c r="N29" s="56">
        <v>6.9</v>
      </c>
      <c r="O29" s="56">
        <v>9</v>
      </c>
      <c r="P29" s="56">
        <v>8.6999999999999993</v>
      </c>
      <c r="Q29" s="56">
        <v>5.5</v>
      </c>
      <c r="R29" s="56">
        <v>4.4000000000000004</v>
      </c>
      <c r="S29" s="56">
        <v>1.4</v>
      </c>
      <c r="T29" s="56">
        <v>0.8</v>
      </c>
      <c r="U29" s="56">
        <v>3.8</v>
      </c>
      <c r="V29" s="56">
        <v>3.2</v>
      </c>
      <c r="W29" s="56">
        <v>3.9</v>
      </c>
      <c r="X29" s="56">
        <v>3.5</v>
      </c>
      <c r="Y29" s="56">
        <v>5.6</v>
      </c>
      <c r="Z29" s="56">
        <v>3.3</v>
      </c>
      <c r="AA29" s="56">
        <v>3.7</v>
      </c>
      <c r="AB29" s="56">
        <v>2.2000000000000002</v>
      </c>
      <c r="AC29" s="56">
        <v>4.8</v>
      </c>
      <c r="AD29" s="56">
        <v>5.7</v>
      </c>
      <c r="AE29" s="56">
        <v>8.1</v>
      </c>
      <c r="AF29" s="56">
        <v>8.4</v>
      </c>
      <c r="AG29" s="56">
        <v>7.6</v>
      </c>
      <c r="AH29" s="56">
        <v>8.4</v>
      </c>
      <c r="AI29" s="56">
        <v>8.9</v>
      </c>
      <c r="AJ29" s="56">
        <v>8.1999999999999993</v>
      </c>
      <c r="AK29" s="56">
        <v>3.5</v>
      </c>
      <c r="AL29" s="56">
        <v>0</v>
      </c>
      <c r="AM29" s="56">
        <v>0.6</v>
      </c>
      <c r="AN29" s="56">
        <v>3.7</v>
      </c>
      <c r="AO29" s="56">
        <v>3.5</v>
      </c>
      <c r="AP29" s="56">
        <v>3.5</v>
      </c>
      <c r="AQ29" s="56">
        <v>1.4</v>
      </c>
      <c r="AR29" s="56">
        <v>0.5</v>
      </c>
      <c r="AS29" s="56">
        <v>1</v>
      </c>
      <c r="AT29" s="56">
        <v>-1.4</v>
      </c>
      <c r="AU29" s="56">
        <v>-1.5</v>
      </c>
      <c r="AV29" s="56">
        <v>-2.5</v>
      </c>
      <c r="AW29" s="56">
        <v>1.2</v>
      </c>
      <c r="AX29" s="56">
        <v>4.9000000000000004</v>
      </c>
      <c r="AY29" s="56">
        <v>1.1000000000000001</v>
      </c>
      <c r="AZ29" s="56">
        <v>-8.4</v>
      </c>
      <c r="BA29" s="56">
        <v>-19.100000000000001</v>
      </c>
      <c r="BB29" s="56">
        <v>-20.8</v>
      </c>
      <c r="BC29" s="56">
        <v>-13.3</v>
      </c>
      <c r="BD29" s="56">
        <v>-11.4</v>
      </c>
      <c r="BE29" s="56">
        <v>-11.9</v>
      </c>
      <c r="BF29" s="56">
        <v>-11.9</v>
      </c>
      <c r="BG29" s="56">
        <v>-13.2</v>
      </c>
      <c r="BH29" s="56">
        <v>-13.2</v>
      </c>
      <c r="BI29" s="56">
        <v>-11.9</v>
      </c>
      <c r="BJ29" s="56">
        <v>-11.2</v>
      </c>
      <c r="BK29" s="56">
        <v>-7.1</v>
      </c>
      <c r="BL29" s="56">
        <v>3.9</v>
      </c>
      <c r="BM29" s="56">
        <v>17.7</v>
      </c>
      <c r="BN29" s="56">
        <v>19.7</v>
      </c>
      <c r="BO29" s="56">
        <v>11.2</v>
      </c>
      <c r="BP29" s="56">
        <v>13.4</v>
      </c>
      <c r="BQ29" s="56">
        <v>13.8</v>
      </c>
      <c r="BR29" s="56">
        <v>15.5</v>
      </c>
      <c r="BS29" s="56">
        <v>20.7</v>
      </c>
      <c r="BT29" s="56">
        <v>25.1</v>
      </c>
      <c r="BU29" s="56">
        <v>20.8</v>
      </c>
      <c r="BV29" s="56">
        <v>21.9</v>
      </c>
      <c r="BW29" s="56">
        <v>23</v>
      </c>
      <c r="BX29" s="56">
        <v>12.4</v>
      </c>
      <c r="BY29" s="56">
        <v>16.5</v>
      </c>
      <c r="BZ29" s="56">
        <v>24.3</v>
      </c>
      <c r="CA29" s="56">
        <v>36.5</v>
      </c>
      <c r="CB29" s="56">
        <v>40.6</v>
      </c>
      <c r="CC29" s="56">
        <v>36.6</v>
      </c>
      <c r="CD29" s="56">
        <v>27.2</v>
      </c>
      <c r="CE29" s="56">
        <v>20.100000000000001</v>
      </c>
      <c r="CF29" s="56">
        <v>20.9</v>
      </c>
      <c r="CG29" s="56">
        <v>17.8</v>
      </c>
      <c r="CH29" s="56">
        <v>9.9</v>
      </c>
      <c r="CI29" s="56">
        <v>7.6</v>
      </c>
      <c r="CJ29" s="56">
        <v>13.5</v>
      </c>
      <c r="CK29" s="56">
        <v>7.9</v>
      </c>
      <c r="CL29" s="56">
        <v>0.6</v>
      </c>
      <c r="CM29" s="56" t="s">
        <v>37</v>
      </c>
    </row>
    <row r="30" spans="1:91" ht="13.5" customHeight="1">
      <c r="A30" s="52" t="s">
        <v>42</v>
      </c>
      <c r="B30" s="53">
        <v>-10.3</v>
      </c>
      <c r="C30" s="53">
        <v>-14.1</v>
      </c>
      <c r="D30" s="53">
        <v>-14.8</v>
      </c>
      <c r="E30" s="53">
        <v>-15.1</v>
      </c>
      <c r="F30" s="53">
        <v>-14</v>
      </c>
      <c r="G30" s="53">
        <v>-11.6</v>
      </c>
      <c r="H30" s="53">
        <v>-12</v>
      </c>
      <c r="I30" s="53">
        <v>-9</v>
      </c>
      <c r="J30" s="53">
        <v>-4.8</v>
      </c>
      <c r="K30" s="53">
        <v>0.1</v>
      </c>
      <c r="L30" s="53">
        <v>-0.5</v>
      </c>
      <c r="M30" s="53">
        <v>5.3</v>
      </c>
      <c r="N30" s="53">
        <v>17.399999999999999</v>
      </c>
      <c r="O30" s="53">
        <v>16.8</v>
      </c>
      <c r="P30" s="53">
        <v>11.7</v>
      </c>
      <c r="Q30" s="53">
        <v>12</v>
      </c>
      <c r="R30" s="53">
        <v>8.3000000000000007</v>
      </c>
      <c r="S30" s="53">
        <v>3.7</v>
      </c>
      <c r="T30" s="53">
        <v>4.0999999999999996</v>
      </c>
      <c r="U30" s="53">
        <v>6.3</v>
      </c>
      <c r="V30" s="53">
        <v>5.8</v>
      </c>
      <c r="W30" s="53">
        <v>3.9</v>
      </c>
      <c r="X30" s="53">
        <v>5.9</v>
      </c>
      <c r="Y30" s="53">
        <v>2.6</v>
      </c>
      <c r="Z30" s="53">
        <v>-1.7</v>
      </c>
      <c r="AA30" s="53">
        <v>1.3</v>
      </c>
      <c r="AB30" s="53">
        <v>1.3</v>
      </c>
      <c r="AC30" s="53">
        <v>2.2999999999999998</v>
      </c>
      <c r="AD30" s="53">
        <v>7.8</v>
      </c>
      <c r="AE30" s="53">
        <v>9.9</v>
      </c>
      <c r="AF30" s="53">
        <v>11.2</v>
      </c>
      <c r="AG30" s="53">
        <v>11.1</v>
      </c>
      <c r="AH30" s="53">
        <v>12</v>
      </c>
      <c r="AI30" s="53">
        <v>10.7</v>
      </c>
      <c r="AJ30" s="53">
        <v>6.4</v>
      </c>
      <c r="AK30" s="53">
        <v>2</v>
      </c>
      <c r="AL30" s="53">
        <v>1.5</v>
      </c>
      <c r="AM30" s="53">
        <v>2.6</v>
      </c>
      <c r="AN30" s="53">
        <v>5.6</v>
      </c>
      <c r="AO30" s="53">
        <v>5.4</v>
      </c>
      <c r="AP30" s="53">
        <v>1.3</v>
      </c>
      <c r="AQ30" s="53">
        <v>-2.5</v>
      </c>
      <c r="AR30" s="53">
        <v>-2.4</v>
      </c>
      <c r="AS30" s="53">
        <v>-4.5</v>
      </c>
      <c r="AT30" s="53">
        <v>-6.5</v>
      </c>
      <c r="AU30" s="53">
        <v>-6.5</v>
      </c>
      <c r="AV30" s="53">
        <v>-5.0999999999999996</v>
      </c>
      <c r="AW30" s="53">
        <v>-2.1</v>
      </c>
      <c r="AX30" s="53">
        <v>0</v>
      </c>
      <c r="AY30" s="53">
        <v>-3.3</v>
      </c>
      <c r="AZ30" s="53">
        <v>-9.6</v>
      </c>
      <c r="BA30" s="53">
        <v>-17.100000000000001</v>
      </c>
      <c r="BB30" s="53">
        <v>-17.7</v>
      </c>
      <c r="BC30" s="53">
        <v>-12</v>
      </c>
      <c r="BD30" s="53">
        <v>-10.8</v>
      </c>
      <c r="BE30" s="53">
        <v>-9.3000000000000007</v>
      </c>
      <c r="BF30" s="53">
        <v>-8.6</v>
      </c>
      <c r="BG30" s="53">
        <v>-11.1</v>
      </c>
      <c r="BH30" s="53">
        <v>-9.5</v>
      </c>
      <c r="BI30" s="53">
        <v>-6.3</v>
      </c>
      <c r="BJ30" s="53">
        <v>-2</v>
      </c>
      <c r="BK30" s="53">
        <v>-4.2</v>
      </c>
      <c r="BL30" s="53">
        <v>8.5</v>
      </c>
      <c r="BM30" s="53">
        <v>21.3</v>
      </c>
      <c r="BN30" s="53">
        <v>24</v>
      </c>
      <c r="BO30" s="53">
        <v>23.4</v>
      </c>
      <c r="BP30" s="53">
        <v>20.7</v>
      </c>
      <c r="BQ30" s="53">
        <v>23.4</v>
      </c>
      <c r="BR30" s="53">
        <v>28.6</v>
      </c>
      <c r="BS30" s="53">
        <v>39.299999999999997</v>
      </c>
      <c r="BT30" s="53">
        <v>35.799999999999997</v>
      </c>
      <c r="BU30" s="53">
        <v>39.700000000000003</v>
      </c>
      <c r="BV30" s="53">
        <v>32.799999999999997</v>
      </c>
      <c r="BW30" s="53">
        <v>43.7</v>
      </c>
      <c r="BX30" s="53">
        <v>60.3</v>
      </c>
      <c r="BY30" s="53">
        <v>33.299999999999997</v>
      </c>
      <c r="BZ30" s="53">
        <v>33.799999999999997</v>
      </c>
      <c r="CA30" s="53">
        <v>40.5</v>
      </c>
      <c r="CB30" s="53">
        <v>40.9</v>
      </c>
      <c r="CC30" s="53">
        <v>37</v>
      </c>
      <c r="CD30" s="53">
        <v>22.2</v>
      </c>
      <c r="CE30" s="53">
        <v>7.9</v>
      </c>
      <c r="CF30" s="53">
        <v>4.3</v>
      </c>
      <c r="CG30" s="53">
        <v>-6.9</v>
      </c>
      <c r="CH30" s="53">
        <v>-8.1</v>
      </c>
      <c r="CI30" s="53">
        <v>-8.8000000000000007</v>
      </c>
      <c r="CJ30" s="53">
        <v>-25.5</v>
      </c>
      <c r="CK30" s="53">
        <v>-15.4</v>
      </c>
      <c r="CL30" s="53">
        <v>-19.5</v>
      </c>
      <c r="CM30" s="53" t="s">
        <v>37</v>
      </c>
    </row>
    <row r="31" spans="1:91" ht="13.5" customHeight="1">
      <c r="A31" s="52" t="s">
        <v>43</v>
      </c>
      <c r="B31" s="56">
        <v>0.8</v>
      </c>
      <c r="C31" s="56">
        <v>-4</v>
      </c>
      <c r="D31" s="56">
        <v>-3.1</v>
      </c>
      <c r="E31" s="56">
        <v>-3.5</v>
      </c>
      <c r="F31" s="56">
        <v>-2.6</v>
      </c>
      <c r="G31" s="56">
        <v>1</v>
      </c>
      <c r="H31" s="56">
        <v>0.7</v>
      </c>
      <c r="I31" s="56">
        <v>1.4</v>
      </c>
      <c r="J31" s="56">
        <v>3</v>
      </c>
      <c r="K31" s="56">
        <v>5.9</v>
      </c>
      <c r="L31" s="56">
        <v>5.4</v>
      </c>
      <c r="M31" s="56">
        <v>8.1</v>
      </c>
      <c r="N31" s="56">
        <v>6.7</v>
      </c>
      <c r="O31" s="56">
        <v>10.3</v>
      </c>
      <c r="P31" s="56">
        <v>7</v>
      </c>
      <c r="Q31" s="56">
        <v>7.1</v>
      </c>
      <c r="R31" s="56">
        <v>5.3</v>
      </c>
      <c r="S31" s="56">
        <v>1</v>
      </c>
      <c r="T31" s="56">
        <v>4.5999999999999996</v>
      </c>
      <c r="U31" s="56">
        <v>5.4</v>
      </c>
      <c r="V31" s="56">
        <v>6.5</v>
      </c>
      <c r="W31" s="56">
        <v>2.4</v>
      </c>
      <c r="X31" s="56">
        <v>4.3</v>
      </c>
      <c r="Y31" s="56">
        <v>3.6</v>
      </c>
      <c r="Z31" s="56">
        <v>3.7</v>
      </c>
      <c r="AA31" s="56">
        <v>4.4000000000000004</v>
      </c>
      <c r="AB31" s="56">
        <v>7.6</v>
      </c>
      <c r="AC31" s="56">
        <v>7</v>
      </c>
      <c r="AD31" s="56">
        <v>8.6999999999999993</v>
      </c>
      <c r="AE31" s="56">
        <v>12.6</v>
      </c>
      <c r="AF31" s="56">
        <v>13.1</v>
      </c>
      <c r="AG31" s="56">
        <v>13.7</v>
      </c>
      <c r="AH31" s="56">
        <v>12.3</v>
      </c>
      <c r="AI31" s="56">
        <v>13.1</v>
      </c>
      <c r="AJ31" s="56">
        <v>10</v>
      </c>
      <c r="AK31" s="56">
        <v>9.4</v>
      </c>
      <c r="AL31" s="56">
        <v>9.5</v>
      </c>
      <c r="AM31" s="56">
        <v>8</v>
      </c>
      <c r="AN31" s="56">
        <v>5.9</v>
      </c>
      <c r="AO31" s="56">
        <v>7.3</v>
      </c>
      <c r="AP31" s="56">
        <v>6.5</v>
      </c>
      <c r="AQ31" s="56">
        <v>-0.2</v>
      </c>
      <c r="AR31" s="56">
        <v>0.1</v>
      </c>
      <c r="AS31" s="56">
        <v>-1.3</v>
      </c>
      <c r="AT31" s="56">
        <v>-1.6</v>
      </c>
      <c r="AU31" s="56">
        <v>-0.1</v>
      </c>
      <c r="AV31" s="56">
        <v>1.4</v>
      </c>
      <c r="AW31" s="56">
        <v>1.2</v>
      </c>
      <c r="AX31" s="56">
        <v>-3.1</v>
      </c>
      <c r="AY31" s="56">
        <v>-5.8</v>
      </c>
      <c r="AZ31" s="56">
        <v>-9.6</v>
      </c>
      <c r="BA31" s="56">
        <v>-15.4</v>
      </c>
      <c r="BB31" s="56">
        <v>-14.1</v>
      </c>
      <c r="BC31" s="56">
        <v>-6.5</v>
      </c>
      <c r="BD31" s="56">
        <v>-11.4</v>
      </c>
      <c r="BE31" s="56">
        <v>-6.7</v>
      </c>
      <c r="BF31" s="56">
        <v>-6.2</v>
      </c>
      <c r="BG31" s="56">
        <v>-9.3000000000000007</v>
      </c>
      <c r="BH31" s="56">
        <v>-10.6</v>
      </c>
      <c r="BI31" s="56">
        <v>-6.8</v>
      </c>
      <c r="BJ31" s="56">
        <v>-0.3</v>
      </c>
      <c r="BK31" s="56">
        <v>5</v>
      </c>
      <c r="BL31" s="56">
        <v>8.4</v>
      </c>
      <c r="BM31" s="56">
        <v>13.2</v>
      </c>
      <c r="BN31" s="56">
        <v>13.8</v>
      </c>
      <c r="BO31" s="56">
        <v>10.7</v>
      </c>
      <c r="BP31" s="56">
        <v>17.600000000000001</v>
      </c>
      <c r="BQ31" s="56">
        <v>15.1</v>
      </c>
      <c r="BR31" s="56">
        <v>19.8</v>
      </c>
      <c r="BS31" s="56">
        <v>20.2</v>
      </c>
      <c r="BT31" s="56">
        <v>26</v>
      </c>
      <c r="BU31" s="56">
        <v>35.4</v>
      </c>
      <c r="BV31" s="56">
        <v>23.8</v>
      </c>
      <c r="BW31" s="56">
        <v>20.100000000000001</v>
      </c>
      <c r="BX31" s="56">
        <v>34.4</v>
      </c>
      <c r="BY31" s="56">
        <v>33.200000000000003</v>
      </c>
      <c r="BZ31" s="56">
        <v>32.700000000000003</v>
      </c>
      <c r="CA31" s="56">
        <v>40.299999999999997</v>
      </c>
      <c r="CB31" s="56">
        <v>27</v>
      </c>
      <c r="CC31" s="56">
        <v>37.799999999999997</v>
      </c>
      <c r="CD31" s="56">
        <v>38.5</v>
      </c>
      <c r="CE31" s="56">
        <v>27.6</v>
      </c>
      <c r="CF31" s="56">
        <v>29.2</v>
      </c>
      <c r="CG31" s="56">
        <v>31.8</v>
      </c>
      <c r="CH31" s="56">
        <v>14.7</v>
      </c>
      <c r="CI31" s="56">
        <v>9.6999999999999993</v>
      </c>
      <c r="CJ31" s="56">
        <v>-2.1</v>
      </c>
      <c r="CK31" s="56">
        <v>-2</v>
      </c>
      <c r="CL31" s="56">
        <v>-10.9</v>
      </c>
      <c r="CM31" s="56" t="s">
        <v>37</v>
      </c>
    </row>
    <row r="32" spans="1:91" ht="13.5" hidden="1" customHeight="1">
      <c r="A32" s="52" t="s">
        <v>349</v>
      </c>
      <c r="B32" s="53">
        <v>-6.5</v>
      </c>
      <c r="C32" s="53">
        <v>-5.8</v>
      </c>
      <c r="D32" s="53">
        <v>-7.2</v>
      </c>
      <c r="E32" s="53">
        <v>-5.4</v>
      </c>
      <c r="F32" s="53">
        <v>-5.2</v>
      </c>
      <c r="G32" s="53">
        <v>-3.8</v>
      </c>
      <c r="H32" s="53">
        <v>-4.3</v>
      </c>
      <c r="I32" s="53">
        <v>-3.9</v>
      </c>
      <c r="J32" s="53">
        <v>-1.2</v>
      </c>
      <c r="K32" s="53">
        <v>0.2</v>
      </c>
      <c r="L32" s="53">
        <v>-1.2</v>
      </c>
      <c r="M32" s="53">
        <v>3.6</v>
      </c>
      <c r="N32" s="53">
        <v>8</v>
      </c>
      <c r="O32" s="53">
        <v>9.1999999999999993</v>
      </c>
      <c r="P32" s="53">
        <v>6.9</v>
      </c>
      <c r="Q32" s="53">
        <v>5.6</v>
      </c>
      <c r="R32" s="53">
        <v>2.8</v>
      </c>
      <c r="S32" s="53">
        <v>0.6</v>
      </c>
      <c r="T32" s="53">
        <v>1.1000000000000001</v>
      </c>
      <c r="U32" s="53">
        <v>3.6</v>
      </c>
      <c r="V32" s="53">
        <v>3.4</v>
      </c>
      <c r="W32" s="53">
        <v>3</v>
      </c>
      <c r="X32" s="53">
        <v>4.5999999999999996</v>
      </c>
      <c r="Y32" s="53">
        <v>3.7</v>
      </c>
      <c r="Z32" s="53">
        <v>4.3</v>
      </c>
      <c r="AA32" s="53">
        <v>4.0999999999999996</v>
      </c>
      <c r="AB32" s="53">
        <v>4.4000000000000004</v>
      </c>
      <c r="AC32" s="53">
        <v>6.1</v>
      </c>
      <c r="AD32" s="53">
        <v>9.4</v>
      </c>
      <c r="AE32" s="53">
        <v>10.9</v>
      </c>
      <c r="AF32" s="53">
        <v>11.1</v>
      </c>
      <c r="AG32" s="53">
        <v>10</v>
      </c>
      <c r="AH32" s="53">
        <v>9.5</v>
      </c>
      <c r="AI32" s="53">
        <v>11</v>
      </c>
      <c r="AJ32" s="53">
        <v>10.199999999999999</v>
      </c>
      <c r="AK32" s="53">
        <v>5.2</v>
      </c>
      <c r="AL32" s="53">
        <v>0.5</v>
      </c>
      <c r="AM32" s="53">
        <v>1.8</v>
      </c>
      <c r="AN32" s="53">
        <v>3.4</v>
      </c>
      <c r="AO32" s="53">
        <v>2.5</v>
      </c>
      <c r="AP32" s="53">
        <v>1.7</v>
      </c>
      <c r="AQ32" s="53">
        <v>-0.5</v>
      </c>
      <c r="AR32" s="53">
        <v>-0.2</v>
      </c>
      <c r="AS32" s="53">
        <v>-0.8</v>
      </c>
      <c r="AT32" s="53">
        <v>-2.1</v>
      </c>
      <c r="AU32" s="53">
        <v>-4.5999999999999996</v>
      </c>
      <c r="AV32" s="53">
        <v>-5.4</v>
      </c>
      <c r="AW32" s="53">
        <v>-1.3</v>
      </c>
      <c r="AX32" s="53">
        <v>0.6</v>
      </c>
      <c r="AY32" s="53">
        <v>-2.4</v>
      </c>
      <c r="AZ32" s="53">
        <v>-6.2</v>
      </c>
      <c r="BA32" s="53">
        <v>-9.6</v>
      </c>
      <c r="BB32" s="53">
        <v>-12.3</v>
      </c>
      <c r="BC32" s="53">
        <v>-10.3</v>
      </c>
      <c r="BD32" s="53">
        <v>-10</v>
      </c>
      <c r="BE32" s="53">
        <v>-9.8000000000000007</v>
      </c>
      <c r="BF32" s="53">
        <v>-9.6999999999999993</v>
      </c>
      <c r="BG32" s="53">
        <v>-9.6</v>
      </c>
      <c r="BH32" s="53">
        <v>-9.4</v>
      </c>
      <c r="BI32" s="53">
        <v>-8.1</v>
      </c>
      <c r="BJ32" s="53">
        <v>-5.9</v>
      </c>
      <c r="BK32" s="53">
        <v>-1.9</v>
      </c>
      <c r="BL32" s="53">
        <v>3.9</v>
      </c>
      <c r="BM32" s="53">
        <v>7</v>
      </c>
      <c r="BN32" s="53">
        <v>9.1</v>
      </c>
      <c r="BO32" s="53">
        <v>9.4</v>
      </c>
      <c r="BP32" s="53">
        <v>10.5</v>
      </c>
      <c r="BQ32" s="53">
        <v>10.199999999999999</v>
      </c>
      <c r="BR32" s="53">
        <v>11.1</v>
      </c>
      <c r="BS32" s="53">
        <v>15.7</v>
      </c>
      <c r="BT32" s="53">
        <v>17.8</v>
      </c>
      <c r="BU32" s="53">
        <v>14.9</v>
      </c>
      <c r="BV32" s="53">
        <v>17.100000000000001</v>
      </c>
      <c r="BW32" s="53">
        <v>18.2</v>
      </c>
      <c r="BX32" s="53">
        <v>20.6</v>
      </c>
      <c r="BY32" s="53">
        <v>23.6</v>
      </c>
      <c r="BZ32" s="53">
        <v>24.8</v>
      </c>
      <c r="CA32" s="53">
        <v>28.7</v>
      </c>
      <c r="CB32" s="53">
        <v>27.8</v>
      </c>
      <c r="CC32" s="53">
        <v>27.9</v>
      </c>
      <c r="CD32" s="53">
        <v>24.1</v>
      </c>
      <c r="CE32" s="53">
        <v>20.9</v>
      </c>
      <c r="CF32" s="53">
        <v>18.7</v>
      </c>
      <c r="CG32" s="53">
        <v>16.3</v>
      </c>
      <c r="CH32" s="53">
        <v>20.9</v>
      </c>
      <c r="CI32" s="53">
        <v>17.7</v>
      </c>
      <c r="CJ32" s="53">
        <v>11.9</v>
      </c>
      <c r="CK32" s="53">
        <v>8</v>
      </c>
      <c r="CL32" s="53">
        <v>5</v>
      </c>
      <c r="CM32" s="53" t="s">
        <v>37</v>
      </c>
    </row>
    <row r="33" spans="1:91" ht="13.5" hidden="1" customHeight="1">
      <c r="A33" s="52" t="s">
        <v>433</v>
      </c>
      <c r="B33" s="56">
        <v>3.6</v>
      </c>
      <c r="C33" s="56">
        <v>1.5</v>
      </c>
      <c r="D33" s="56">
        <v>0.3</v>
      </c>
      <c r="E33" s="56">
        <v>0.3</v>
      </c>
      <c r="F33" s="56">
        <v>0.4</v>
      </c>
      <c r="G33" s="56">
        <v>1.1000000000000001</v>
      </c>
      <c r="H33" s="56">
        <v>1.1000000000000001</v>
      </c>
      <c r="I33" s="56">
        <v>1.7</v>
      </c>
      <c r="J33" s="56">
        <v>3.7</v>
      </c>
      <c r="K33" s="56">
        <v>4</v>
      </c>
      <c r="L33" s="56">
        <v>5.8</v>
      </c>
      <c r="M33" s="56">
        <v>9</v>
      </c>
      <c r="N33" s="56">
        <v>11.9</v>
      </c>
      <c r="O33" s="56">
        <v>14.7</v>
      </c>
      <c r="P33" s="56">
        <v>12.4</v>
      </c>
      <c r="Q33" s="56">
        <v>11</v>
      </c>
      <c r="R33" s="56">
        <v>8.1</v>
      </c>
      <c r="S33" s="56">
        <v>6.8</v>
      </c>
      <c r="T33" s="56">
        <v>7.4</v>
      </c>
      <c r="U33" s="56">
        <v>10.6</v>
      </c>
      <c r="V33" s="56">
        <v>9.5</v>
      </c>
      <c r="W33" s="56">
        <v>10.5</v>
      </c>
      <c r="X33" s="56">
        <v>12.4</v>
      </c>
      <c r="Y33" s="56">
        <v>10.199999999999999</v>
      </c>
      <c r="Z33" s="56">
        <v>9.4</v>
      </c>
      <c r="AA33" s="56">
        <v>6.9</v>
      </c>
      <c r="AB33" s="56">
        <v>8.5</v>
      </c>
      <c r="AC33" s="56">
        <v>12.9</v>
      </c>
      <c r="AD33" s="56">
        <v>16.7</v>
      </c>
      <c r="AE33" s="56">
        <v>18.8</v>
      </c>
      <c r="AF33" s="56">
        <v>19.100000000000001</v>
      </c>
      <c r="AG33" s="56">
        <v>23.6</v>
      </c>
      <c r="AH33" s="56">
        <v>30.5</v>
      </c>
      <c r="AI33" s="56">
        <v>33.1</v>
      </c>
      <c r="AJ33" s="56">
        <v>28.1</v>
      </c>
      <c r="AK33" s="56">
        <v>22.7</v>
      </c>
      <c r="AL33" s="56">
        <v>14.8</v>
      </c>
      <c r="AM33" s="56">
        <v>17.100000000000001</v>
      </c>
      <c r="AN33" s="56">
        <v>19.600000000000001</v>
      </c>
      <c r="AO33" s="56">
        <v>17.3</v>
      </c>
      <c r="AP33" s="56">
        <v>15.7</v>
      </c>
      <c r="AQ33" s="56">
        <v>13.6</v>
      </c>
      <c r="AR33" s="56">
        <v>17.3</v>
      </c>
      <c r="AS33" s="56">
        <v>10.7</v>
      </c>
      <c r="AT33" s="56">
        <v>7</v>
      </c>
      <c r="AU33" s="56">
        <v>8.4</v>
      </c>
      <c r="AV33" s="56">
        <v>10.1</v>
      </c>
      <c r="AW33" s="56">
        <v>14.6</v>
      </c>
      <c r="AX33" s="56">
        <v>19.8</v>
      </c>
      <c r="AY33" s="56">
        <v>17.3</v>
      </c>
      <c r="AZ33" s="56">
        <v>10.5</v>
      </c>
      <c r="BA33" s="56">
        <v>3.1</v>
      </c>
      <c r="BB33" s="56">
        <v>5.3</v>
      </c>
      <c r="BC33" s="56">
        <v>9.1</v>
      </c>
      <c r="BD33" s="56">
        <v>8</v>
      </c>
      <c r="BE33" s="56">
        <v>8.8000000000000007</v>
      </c>
      <c r="BF33" s="56">
        <v>5.4</v>
      </c>
      <c r="BG33" s="56">
        <v>2.4</v>
      </c>
      <c r="BH33" s="56">
        <v>2.7</v>
      </c>
      <c r="BI33" s="56">
        <v>4.0999999999999996</v>
      </c>
      <c r="BJ33" s="56">
        <v>6.1</v>
      </c>
      <c r="BK33" s="56">
        <v>7.3</v>
      </c>
      <c r="BL33" s="56">
        <v>11.4</v>
      </c>
      <c r="BM33" s="56">
        <v>18.100000000000001</v>
      </c>
      <c r="BN33" s="56">
        <v>17.100000000000001</v>
      </c>
      <c r="BO33" s="56">
        <v>17.100000000000001</v>
      </c>
      <c r="BP33" s="56">
        <v>22.9</v>
      </c>
      <c r="BQ33" s="56">
        <v>22.3</v>
      </c>
      <c r="BR33" s="56">
        <v>23.7</v>
      </c>
      <c r="BS33" s="56">
        <v>27.5</v>
      </c>
      <c r="BT33" s="56">
        <v>35.4</v>
      </c>
      <c r="BU33" s="56">
        <v>48.8</v>
      </c>
      <c r="BV33" s="56">
        <v>89.6</v>
      </c>
      <c r="BW33" s="56">
        <v>97.2</v>
      </c>
      <c r="BX33" s="56">
        <v>121.1</v>
      </c>
      <c r="BY33" s="56">
        <v>135.9</v>
      </c>
      <c r="BZ33" s="56">
        <v>137.19999999999999</v>
      </c>
      <c r="CA33" s="56">
        <v>172.9</v>
      </c>
      <c r="CB33" s="56">
        <v>142.9</v>
      </c>
      <c r="CC33" s="56">
        <v>133</v>
      </c>
      <c r="CD33" s="56">
        <v>146.80000000000001</v>
      </c>
      <c r="CE33" s="56">
        <v>137.4</v>
      </c>
      <c r="CF33" s="56">
        <v>123.5</v>
      </c>
      <c r="CG33" s="56">
        <v>91.8</v>
      </c>
      <c r="CH33" s="56">
        <v>47.2</v>
      </c>
      <c r="CI33" s="56">
        <v>42.3</v>
      </c>
      <c r="CJ33" s="56">
        <v>26.9</v>
      </c>
      <c r="CK33" s="56">
        <v>13.1</v>
      </c>
      <c r="CL33" s="56">
        <v>-18.100000000000001</v>
      </c>
      <c r="CM33" s="56" t="s">
        <v>37</v>
      </c>
    </row>
    <row r="34" spans="1:91" ht="21">
      <c r="A34" s="52" t="s">
        <v>44</v>
      </c>
      <c r="B34" s="53">
        <v>-5.4</v>
      </c>
      <c r="C34" s="53">
        <v>-5.5</v>
      </c>
      <c r="D34" s="53">
        <v>-6.2</v>
      </c>
      <c r="E34" s="53">
        <v>-5.6</v>
      </c>
      <c r="F34" s="53">
        <v>-4.9000000000000004</v>
      </c>
      <c r="G34" s="53">
        <v>-4.0999999999999996</v>
      </c>
      <c r="H34" s="53">
        <v>-3.4</v>
      </c>
      <c r="I34" s="53">
        <v>-2.6</v>
      </c>
      <c r="J34" s="53">
        <v>-0.1</v>
      </c>
      <c r="K34" s="53">
        <v>1.7</v>
      </c>
      <c r="L34" s="53">
        <v>3</v>
      </c>
      <c r="M34" s="53">
        <v>4.3</v>
      </c>
      <c r="N34" s="53">
        <v>7.5</v>
      </c>
      <c r="O34" s="53">
        <v>8.9</v>
      </c>
      <c r="P34" s="53">
        <v>8.6</v>
      </c>
      <c r="Q34" s="53">
        <v>7</v>
      </c>
      <c r="R34" s="53">
        <v>6.1</v>
      </c>
      <c r="S34" s="53">
        <v>4.3</v>
      </c>
      <c r="T34" s="53">
        <v>3.7</v>
      </c>
      <c r="U34" s="53">
        <v>5.3</v>
      </c>
      <c r="V34" s="53">
        <v>5.8</v>
      </c>
      <c r="W34" s="53">
        <v>4.8</v>
      </c>
      <c r="X34" s="53">
        <v>5</v>
      </c>
      <c r="Y34" s="53">
        <v>5.5</v>
      </c>
      <c r="Z34" s="53">
        <v>4.3</v>
      </c>
      <c r="AA34" s="53">
        <v>3.6</v>
      </c>
      <c r="AB34" s="53">
        <v>3.3</v>
      </c>
      <c r="AC34" s="53">
        <v>4.4000000000000004</v>
      </c>
      <c r="AD34" s="53">
        <v>5.7</v>
      </c>
      <c r="AE34" s="53">
        <v>8.6999999999999993</v>
      </c>
      <c r="AF34" s="53">
        <v>9.3000000000000007</v>
      </c>
      <c r="AG34" s="53">
        <v>8.9</v>
      </c>
      <c r="AH34" s="53">
        <v>9.3000000000000007</v>
      </c>
      <c r="AI34" s="53">
        <v>10.4</v>
      </c>
      <c r="AJ34" s="53">
        <v>8.6999999999999993</v>
      </c>
      <c r="AK34" s="53">
        <v>5.9</v>
      </c>
      <c r="AL34" s="53">
        <v>1.1000000000000001</v>
      </c>
      <c r="AM34" s="53">
        <v>1.2</v>
      </c>
      <c r="AN34" s="53">
        <v>2.2000000000000002</v>
      </c>
      <c r="AO34" s="53">
        <v>7.5</v>
      </c>
      <c r="AP34" s="53">
        <v>7</v>
      </c>
      <c r="AQ34" s="53">
        <v>4.5</v>
      </c>
      <c r="AR34" s="53">
        <v>3.5</v>
      </c>
      <c r="AS34" s="53">
        <v>3.3</v>
      </c>
      <c r="AT34" s="53">
        <v>1.5</v>
      </c>
      <c r="AU34" s="53">
        <v>-2.5</v>
      </c>
      <c r="AV34" s="53">
        <v>-2.2999999999999998</v>
      </c>
      <c r="AW34" s="53">
        <v>-0.4</v>
      </c>
      <c r="AX34" s="53">
        <v>4.8</v>
      </c>
      <c r="AY34" s="53">
        <v>3.7</v>
      </c>
      <c r="AZ34" s="53">
        <v>0.9</v>
      </c>
      <c r="BA34" s="53">
        <v>-9.3000000000000007</v>
      </c>
      <c r="BB34" s="53">
        <v>-11.6</v>
      </c>
      <c r="BC34" s="53">
        <v>-11.2</v>
      </c>
      <c r="BD34" s="53">
        <v>-9.1</v>
      </c>
      <c r="BE34" s="53">
        <v>-8.9</v>
      </c>
      <c r="BF34" s="53">
        <v>-8.5</v>
      </c>
      <c r="BG34" s="53">
        <v>-9.5</v>
      </c>
      <c r="BH34" s="53">
        <v>-9.4</v>
      </c>
      <c r="BI34" s="53">
        <v>-8.4</v>
      </c>
      <c r="BJ34" s="53">
        <v>-8.3000000000000007</v>
      </c>
      <c r="BK34" s="53">
        <v>-5.9</v>
      </c>
      <c r="BL34" s="53">
        <v>-2.5</v>
      </c>
      <c r="BM34" s="53">
        <v>7.5</v>
      </c>
      <c r="BN34" s="53">
        <v>9.4</v>
      </c>
      <c r="BO34" s="53">
        <v>10.3</v>
      </c>
      <c r="BP34" s="53">
        <v>9.3000000000000007</v>
      </c>
      <c r="BQ34" s="53">
        <v>9.3000000000000007</v>
      </c>
      <c r="BR34" s="53">
        <v>9.5</v>
      </c>
      <c r="BS34" s="53">
        <v>22.3</v>
      </c>
      <c r="BT34" s="53">
        <v>25.6</v>
      </c>
      <c r="BU34" s="53">
        <v>24.5</v>
      </c>
      <c r="BV34" s="53">
        <v>23.2</v>
      </c>
      <c r="BW34" s="53">
        <v>22.7</v>
      </c>
      <c r="BX34" s="53">
        <v>27.6</v>
      </c>
      <c r="BY34" s="53">
        <v>52.1</v>
      </c>
      <c r="BZ34" s="53">
        <v>52.8</v>
      </c>
      <c r="CA34" s="53">
        <v>57.3</v>
      </c>
      <c r="CB34" s="53">
        <v>57.8</v>
      </c>
      <c r="CC34" s="53">
        <v>52</v>
      </c>
      <c r="CD34" s="53">
        <v>49.6</v>
      </c>
      <c r="CE34" s="53">
        <v>59</v>
      </c>
      <c r="CF34" s="53">
        <v>55.6</v>
      </c>
      <c r="CG34" s="53">
        <v>52.8</v>
      </c>
      <c r="CH34" s="53">
        <v>51.2</v>
      </c>
      <c r="CI34" s="53">
        <v>49</v>
      </c>
      <c r="CJ34" s="53">
        <v>40.5</v>
      </c>
      <c r="CK34" s="53">
        <v>10.8</v>
      </c>
      <c r="CL34" s="53">
        <v>8.4</v>
      </c>
      <c r="CM34" s="53" t="s">
        <v>37</v>
      </c>
    </row>
    <row r="35" spans="1:91" ht="52.5">
      <c r="A35" s="52" t="s">
        <v>434</v>
      </c>
      <c r="B35" s="56">
        <v>-4.9000000000000004</v>
      </c>
      <c r="C35" s="56">
        <v>-7.4</v>
      </c>
      <c r="D35" s="56">
        <v>-8.1</v>
      </c>
      <c r="E35" s="56">
        <v>-8</v>
      </c>
      <c r="F35" s="56">
        <v>-7.5</v>
      </c>
      <c r="G35" s="56">
        <v>-6</v>
      </c>
      <c r="H35" s="56">
        <v>-6.4</v>
      </c>
      <c r="I35" s="56">
        <v>-5.4</v>
      </c>
      <c r="J35" s="56">
        <v>-2.8</v>
      </c>
      <c r="K35" s="56">
        <v>-0.8</v>
      </c>
      <c r="L35" s="56">
        <v>-1</v>
      </c>
      <c r="M35" s="56">
        <v>2.4</v>
      </c>
      <c r="N35" s="56">
        <v>7.2</v>
      </c>
      <c r="O35" s="56">
        <v>8.5</v>
      </c>
      <c r="P35" s="56">
        <v>6.7</v>
      </c>
      <c r="Q35" s="56">
        <v>6.8</v>
      </c>
      <c r="R35" s="56">
        <v>4</v>
      </c>
      <c r="S35" s="56">
        <v>1.4</v>
      </c>
      <c r="T35" s="56">
        <v>1.8</v>
      </c>
      <c r="U35" s="56">
        <v>3.5</v>
      </c>
      <c r="V35" s="56">
        <v>3.6</v>
      </c>
      <c r="W35" s="56">
        <v>2.8</v>
      </c>
      <c r="X35" s="56">
        <v>4.4000000000000004</v>
      </c>
      <c r="Y35" s="56">
        <v>2.7</v>
      </c>
      <c r="Z35" s="56">
        <v>2.2999999999999998</v>
      </c>
      <c r="AA35" s="56">
        <v>2.2000000000000002</v>
      </c>
      <c r="AB35" s="56">
        <v>2.2000000000000002</v>
      </c>
      <c r="AC35" s="56">
        <v>2.8</v>
      </c>
      <c r="AD35" s="56">
        <v>6.2</v>
      </c>
      <c r="AE35" s="56">
        <v>8.1999999999999993</v>
      </c>
      <c r="AF35" s="56">
        <v>9.4</v>
      </c>
      <c r="AG35" s="56">
        <v>9.1999999999999993</v>
      </c>
      <c r="AH35" s="56">
        <v>9.1</v>
      </c>
      <c r="AI35" s="56">
        <v>10</v>
      </c>
      <c r="AJ35" s="56">
        <v>8.3000000000000007</v>
      </c>
      <c r="AK35" s="56">
        <v>5</v>
      </c>
      <c r="AL35" s="56">
        <v>2.5</v>
      </c>
      <c r="AM35" s="56">
        <v>3.4</v>
      </c>
      <c r="AN35" s="56">
        <v>4.9000000000000004</v>
      </c>
      <c r="AO35" s="56">
        <v>5</v>
      </c>
      <c r="AP35" s="56">
        <v>3.7</v>
      </c>
      <c r="AQ35" s="56">
        <v>1.5</v>
      </c>
      <c r="AR35" s="56">
        <v>0.5</v>
      </c>
      <c r="AS35" s="56">
        <v>-0.5</v>
      </c>
      <c r="AT35" s="56">
        <v>-1.6</v>
      </c>
      <c r="AU35" s="56">
        <v>-2.7</v>
      </c>
      <c r="AV35" s="56">
        <v>-2.6</v>
      </c>
      <c r="AW35" s="56">
        <v>0.6</v>
      </c>
      <c r="AX35" s="56">
        <v>2.2000000000000002</v>
      </c>
      <c r="AY35" s="56">
        <v>0.1</v>
      </c>
      <c r="AZ35" s="56">
        <v>-3.8</v>
      </c>
      <c r="BA35" s="56">
        <v>-9.1</v>
      </c>
      <c r="BB35" s="56">
        <v>-11.2</v>
      </c>
      <c r="BC35" s="56">
        <v>-8.6</v>
      </c>
      <c r="BD35" s="56">
        <v>-7.7</v>
      </c>
      <c r="BE35" s="56">
        <v>-7</v>
      </c>
      <c r="BF35" s="56">
        <v>-7.2</v>
      </c>
      <c r="BG35" s="56">
        <v>-7.3</v>
      </c>
      <c r="BH35" s="56">
        <v>-7.5</v>
      </c>
      <c r="BI35" s="56">
        <v>-6.2</v>
      </c>
      <c r="BJ35" s="56">
        <v>-3.5</v>
      </c>
      <c r="BK35" s="56">
        <v>-1.1000000000000001</v>
      </c>
      <c r="BL35" s="56">
        <v>4.5</v>
      </c>
      <c r="BM35" s="56">
        <v>10.5</v>
      </c>
      <c r="BN35" s="56">
        <v>12.9</v>
      </c>
      <c r="BO35" s="56">
        <v>12.2</v>
      </c>
      <c r="BP35" s="56">
        <v>14</v>
      </c>
      <c r="BQ35" s="56">
        <v>14.9</v>
      </c>
      <c r="BR35" s="56">
        <v>16.8</v>
      </c>
      <c r="BS35" s="56">
        <v>22.6</v>
      </c>
      <c r="BT35" s="56">
        <v>25.9</v>
      </c>
      <c r="BU35" s="56">
        <v>24.6</v>
      </c>
      <c r="BV35" s="56">
        <v>27</v>
      </c>
      <c r="BW35" s="56">
        <v>28.7</v>
      </c>
      <c r="BX35" s="56">
        <v>40.200000000000003</v>
      </c>
      <c r="BY35" s="56">
        <v>35.6</v>
      </c>
      <c r="BZ35" s="56">
        <v>37.700000000000003</v>
      </c>
      <c r="CA35" s="56">
        <v>41.1</v>
      </c>
      <c r="CB35" s="56">
        <v>38.299999999999997</v>
      </c>
      <c r="CC35" s="56">
        <v>37.5</v>
      </c>
      <c r="CD35" s="56">
        <v>39.4</v>
      </c>
      <c r="CE35" s="56">
        <v>38.700000000000003</v>
      </c>
      <c r="CF35" s="56">
        <v>33.299999999999997</v>
      </c>
      <c r="CG35" s="56">
        <v>25.5</v>
      </c>
      <c r="CH35" s="56">
        <v>20.6</v>
      </c>
      <c r="CI35" s="56">
        <v>16.600000000000001</v>
      </c>
      <c r="CJ35" s="56">
        <v>2.6</v>
      </c>
      <c r="CK35" s="56">
        <v>4.4000000000000004</v>
      </c>
      <c r="CL35" s="56">
        <v>-0.3</v>
      </c>
      <c r="CM35" s="56" t="s">
        <v>37</v>
      </c>
    </row>
    <row r="36" spans="1:91" ht="21" hidden="1">
      <c r="A36" s="52" t="s">
        <v>46</v>
      </c>
      <c r="B36" s="53">
        <v>-5.4</v>
      </c>
      <c r="C36" s="53">
        <v>-8.1</v>
      </c>
      <c r="D36" s="53">
        <v>-8.6999999999999993</v>
      </c>
      <c r="E36" s="53">
        <v>-8.6999999999999993</v>
      </c>
      <c r="F36" s="53">
        <v>-8.1</v>
      </c>
      <c r="G36" s="53">
        <v>-6.4</v>
      </c>
      <c r="H36" s="53">
        <v>-6.7</v>
      </c>
      <c r="I36" s="53">
        <v>-5.6</v>
      </c>
      <c r="J36" s="53">
        <v>-3</v>
      </c>
      <c r="K36" s="53">
        <v>-0.9</v>
      </c>
      <c r="L36" s="53">
        <v>-1.1000000000000001</v>
      </c>
      <c r="M36" s="53">
        <v>2.5</v>
      </c>
      <c r="N36" s="53">
        <v>8</v>
      </c>
      <c r="O36" s="53">
        <v>9.3000000000000007</v>
      </c>
      <c r="P36" s="53">
        <v>7.3</v>
      </c>
      <c r="Q36" s="53">
        <v>7.5</v>
      </c>
      <c r="R36" s="53">
        <v>4.5</v>
      </c>
      <c r="S36" s="53">
        <v>1.8</v>
      </c>
      <c r="T36" s="53">
        <v>2.2000000000000002</v>
      </c>
      <c r="U36" s="53">
        <v>3.9</v>
      </c>
      <c r="V36" s="53">
        <v>3.9</v>
      </c>
      <c r="W36" s="53">
        <v>3</v>
      </c>
      <c r="X36" s="53">
        <v>4.7</v>
      </c>
      <c r="Y36" s="53">
        <v>2.9</v>
      </c>
      <c r="Z36" s="53">
        <v>2.2000000000000002</v>
      </c>
      <c r="AA36" s="53">
        <v>2.1</v>
      </c>
      <c r="AB36" s="53">
        <v>2.1</v>
      </c>
      <c r="AC36" s="53">
        <v>2.6</v>
      </c>
      <c r="AD36" s="53">
        <v>6.2</v>
      </c>
      <c r="AE36" s="53">
        <v>8.1</v>
      </c>
      <c r="AF36" s="53">
        <v>9.5</v>
      </c>
      <c r="AG36" s="53">
        <v>9.3000000000000007</v>
      </c>
      <c r="AH36" s="53">
        <v>9.6</v>
      </c>
      <c r="AI36" s="53">
        <v>10.7</v>
      </c>
      <c r="AJ36" s="53">
        <v>9.1</v>
      </c>
      <c r="AK36" s="53">
        <v>5.4</v>
      </c>
      <c r="AL36" s="53">
        <v>2.6</v>
      </c>
      <c r="AM36" s="53">
        <v>3.6</v>
      </c>
      <c r="AN36" s="53">
        <v>5.3</v>
      </c>
      <c r="AO36" s="53">
        <v>5.3</v>
      </c>
      <c r="AP36" s="53">
        <v>3.8</v>
      </c>
      <c r="AQ36" s="53">
        <v>1.7</v>
      </c>
      <c r="AR36" s="53">
        <v>0.5</v>
      </c>
      <c r="AS36" s="53">
        <v>-0.6</v>
      </c>
      <c r="AT36" s="53">
        <v>-1.8</v>
      </c>
      <c r="AU36" s="53">
        <v>-3.1</v>
      </c>
      <c r="AV36" s="53">
        <v>-3.1</v>
      </c>
      <c r="AW36" s="53">
        <v>0.2</v>
      </c>
      <c r="AX36" s="53">
        <v>1.9</v>
      </c>
      <c r="AY36" s="53">
        <v>-0.3</v>
      </c>
      <c r="AZ36" s="53">
        <v>-4.5</v>
      </c>
      <c r="BA36" s="53">
        <v>-9.6999999999999993</v>
      </c>
      <c r="BB36" s="53">
        <v>-12</v>
      </c>
      <c r="BC36" s="53">
        <v>-9.3000000000000007</v>
      </c>
      <c r="BD36" s="53">
        <v>-8.4</v>
      </c>
      <c r="BE36" s="53">
        <v>-7.8</v>
      </c>
      <c r="BF36" s="53">
        <v>-8.1999999999999993</v>
      </c>
      <c r="BG36" s="53">
        <v>-8.1999999999999993</v>
      </c>
      <c r="BH36" s="53">
        <v>-8.3000000000000007</v>
      </c>
      <c r="BI36" s="53">
        <v>-6.9</v>
      </c>
      <c r="BJ36" s="53">
        <v>-4.2</v>
      </c>
      <c r="BK36" s="53">
        <v>-1.6</v>
      </c>
      <c r="BL36" s="53">
        <v>4.3</v>
      </c>
      <c r="BM36" s="53">
        <v>10.4</v>
      </c>
      <c r="BN36" s="53">
        <v>13.1</v>
      </c>
      <c r="BO36" s="53">
        <v>12.6</v>
      </c>
      <c r="BP36" s="53">
        <v>14.3</v>
      </c>
      <c r="BQ36" s="53">
        <v>15.4</v>
      </c>
      <c r="BR36" s="53">
        <v>17.5</v>
      </c>
      <c r="BS36" s="53">
        <v>23.6</v>
      </c>
      <c r="BT36" s="53">
        <v>27.4</v>
      </c>
      <c r="BU36" s="53">
        <v>25.8</v>
      </c>
      <c r="BV36" s="53">
        <v>28.6</v>
      </c>
      <c r="BW36" s="53">
        <v>31.8</v>
      </c>
      <c r="BX36" s="53">
        <v>44.1</v>
      </c>
      <c r="BY36" s="53">
        <v>37.4</v>
      </c>
      <c r="BZ36" s="53">
        <v>39</v>
      </c>
      <c r="CA36" s="53">
        <v>41.9</v>
      </c>
      <c r="CB36" s="53">
        <v>39.4</v>
      </c>
      <c r="CC36" s="53">
        <v>38.5</v>
      </c>
      <c r="CD36" s="53">
        <v>40.5</v>
      </c>
      <c r="CE36" s="53">
        <v>41.3</v>
      </c>
      <c r="CF36" s="53">
        <v>34.799999999999997</v>
      </c>
      <c r="CG36" s="53">
        <v>25.4</v>
      </c>
      <c r="CH36" s="53">
        <v>18.899999999999999</v>
      </c>
      <c r="CI36" s="53" t="s">
        <v>37</v>
      </c>
      <c r="CJ36" s="53" t="s">
        <v>37</v>
      </c>
      <c r="CK36" s="53" t="s">
        <v>37</v>
      </c>
      <c r="CL36" s="53" t="s">
        <v>37</v>
      </c>
      <c r="CM36" s="53" t="s">
        <v>37</v>
      </c>
    </row>
    <row r="37" spans="1:91" ht="21">
      <c r="A37" s="52" t="s">
        <v>435</v>
      </c>
      <c r="B37" s="56">
        <v>-5.4</v>
      </c>
      <c r="C37" s="56">
        <v>-8.1</v>
      </c>
      <c r="D37" s="56">
        <v>-8.6999999999999993</v>
      </c>
      <c r="E37" s="56">
        <v>-8.6999999999999993</v>
      </c>
      <c r="F37" s="56">
        <v>-8.1</v>
      </c>
      <c r="G37" s="56">
        <v>-6.4</v>
      </c>
      <c r="H37" s="56">
        <v>-6.7</v>
      </c>
      <c r="I37" s="56">
        <v>-5.6</v>
      </c>
      <c r="J37" s="56">
        <v>-3</v>
      </c>
      <c r="K37" s="56">
        <v>-0.9</v>
      </c>
      <c r="L37" s="56">
        <v>-1.1000000000000001</v>
      </c>
      <c r="M37" s="56">
        <v>2.5</v>
      </c>
      <c r="N37" s="56">
        <v>8</v>
      </c>
      <c r="O37" s="56">
        <v>9.3000000000000007</v>
      </c>
      <c r="P37" s="56">
        <v>7.3</v>
      </c>
      <c r="Q37" s="56">
        <v>7.5</v>
      </c>
      <c r="R37" s="56">
        <v>4.5</v>
      </c>
      <c r="S37" s="56">
        <v>1.8</v>
      </c>
      <c r="T37" s="56">
        <v>2.2000000000000002</v>
      </c>
      <c r="U37" s="56">
        <v>3.9</v>
      </c>
      <c r="V37" s="56">
        <v>3.9</v>
      </c>
      <c r="W37" s="56">
        <v>3</v>
      </c>
      <c r="X37" s="56">
        <v>4.7</v>
      </c>
      <c r="Y37" s="56">
        <v>2.9</v>
      </c>
      <c r="Z37" s="56">
        <v>2.2000000000000002</v>
      </c>
      <c r="AA37" s="56">
        <v>2.1</v>
      </c>
      <c r="AB37" s="56">
        <v>2.1</v>
      </c>
      <c r="AC37" s="56">
        <v>2.6</v>
      </c>
      <c r="AD37" s="56">
        <v>6.2</v>
      </c>
      <c r="AE37" s="56">
        <v>8.1</v>
      </c>
      <c r="AF37" s="56">
        <v>9.5</v>
      </c>
      <c r="AG37" s="56">
        <v>9.3000000000000007</v>
      </c>
      <c r="AH37" s="56">
        <v>9.6</v>
      </c>
      <c r="AI37" s="56">
        <v>10.7</v>
      </c>
      <c r="AJ37" s="56">
        <v>9.1</v>
      </c>
      <c r="AK37" s="56">
        <v>5.4</v>
      </c>
      <c r="AL37" s="56">
        <v>2.6</v>
      </c>
      <c r="AM37" s="56">
        <v>3.6</v>
      </c>
      <c r="AN37" s="56">
        <v>5.3</v>
      </c>
      <c r="AO37" s="56">
        <v>5.3</v>
      </c>
      <c r="AP37" s="56">
        <v>3.8</v>
      </c>
      <c r="AQ37" s="56">
        <v>1.7</v>
      </c>
      <c r="AR37" s="56">
        <v>0.5</v>
      </c>
      <c r="AS37" s="56">
        <v>-0.6</v>
      </c>
      <c r="AT37" s="56">
        <v>-1.8</v>
      </c>
      <c r="AU37" s="56">
        <v>-3.1</v>
      </c>
      <c r="AV37" s="56">
        <v>-3.1</v>
      </c>
      <c r="AW37" s="56">
        <v>0.2</v>
      </c>
      <c r="AX37" s="56">
        <v>1.9</v>
      </c>
      <c r="AY37" s="56">
        <v>-0.3</v>
      </c>
      <c r="AZ37" s="56">
        <v>-4.5</v>
      </c>
      <c r="BA37" s="56">
        <v>-9.6999999999999993</v>
      </c>
      <c r="BB37" s="56">
        <v>-12</v>
      </c>
      <c r="BC37" s="56">
        <v>-9.3000000000000007</v>
      </c>
      <c r="BD37" s="56">
        <v>-8.4</v>
      </c>
      <c r="BE37" s="56">
        <v>-7.8</v>
      </c>
      <c r="BF37" s="56">
        <v>-8.1999999999999993</v>
      </c>
      <c r="BG37" s="56">
        <v>-8.1999999999999993</v>
      </c>
      <c r="BH37" s="56">
        <v>-8.3000000000000007</v>
      </c>
      <c r="BI37" s="56">
        <v>-6.9</v>
      </c>
      <c r="BJ37" s="56">
        <v>-4.2</v>
      </c>
      <c r="BK37" s="56">
        <v>-1.6</v>
      </c>
      <c r="BL37" s="56">
        <v>4.3</v>
      </c>
      <c r="BM37" s="56">
        <v>10.4</v>
      </c>
      <c r="BN37" s="56">
        <v>13.1</v>
      </c>
      <c r="BO37" s="56">
        <v>12.6</v>
      </c>
      <c r="BP37" s="56">
        <v>14.3</v>
      </c>
      <c r="BQ37" s="56">
        <v>15.4</v>
      </c>
      <c r="BR37" s="56">
        <v>17.5</v>
      </c>
      <c r="BS37" s="56">
        <v>23.6</v>
      </c>
      <c r="BT37" s="56">
        <v>27.4</v>
      </c>
      <c r="BU37" s="56">
        <v>25.8</v>
      </c>
      <c r="BV37" s="56">
        <v>28.6</v>
      </c>
      <c r="BW37" s="56">
        <v>31.8</v>
      </c>
      <c r="BX37" s="56">
        <v>44.1</v>
      </c>
      <c r="BY37" s="56">
        <v>37.4</v>
      </c>
      <c r="BZ37" s="56">
        <v>39</v>
      </c>
      <c r="CA37" s="56">
        <v>41.9</v>
      </c>
      <c r="CB37" s="56">
        <v>39.4</v>
      </c>
      <c r="CC37" s="56">
        <v>38.5</v>
      </c>
      <c r="CD37" s="56">
        <v>40.5</v>
      </c>
      <c r="CE37" s="56">
        <v>41.3</v>
      </c>
      <c r="CF37" s="56">
        <v>34.799999999999997</v>
      </c>
      <c r="CG37" s="56">
        <v>25.4</v>
      </c>
      <c r="CH37" s="56">
        <v>18.899999999999999</v>
      </c>
      <c r="CI37" s="56">
        <v>13.7</v>
      </c>
      <c r="CJ37" s="56">
        <v>-0.9</v>
      </c>
      <c r="CK37" s="56">
        <v>2.2000000000000002</v>
      </c>
      <c r="CL37" s="56">
        <v>-1.8</v>
      </c>
      <c r="CM37" s="56" t="s">
        <v>37</v>
      </c>
    </row>
    <row r="38" spans="1:91" hidden="1"/>
    <row r="39" spans="1:91" hidden="1">
      <c r="A39" s="58"/>
    </row>
    <row r="40" spans="1:91" hidden="1">
      <c r="A40" s="59"/>
    </row>
    <row r="50" spans="1:91">
      <c r="A50" s="60" t="s">
        <v>70</v>
      </c>
      <c r="B50" s="49" t="s">
        <v>389</v>
      </c>
      <c r="C50" s="49" t="s">
        <v>390</v>
      </c>
      <c r="D50" s="49" t="s">
        <v>391</v>
      </c>
      <c r="E50" s="49" t="s">
        <v>392</v>
      </c>
      <c r="F50" s="49" t="s">
        <v>393</v>
      </c>
      <c r="G50" s="49" t="s">
        <v>394</v>
      </c>
      <c r="H50" s="49" t="s">
        <v>395</v>
      </c>
      <c r="I50" s="49" t="s">
        <v>396</v>
      </c>
      <c r="J50" s="49" t="s">
        <v>397</v>
      </c>
      <c r="K50" s="49" t="s">
        <v>398</v>
      </c>
      <c r="L50" s="49" t="s">
        <v>399</v>
      </c>
      <c r="M50" s="49" t="s">
        <v>400</v>
      </c>
      <c r="N50" s="49" t="s">
        <v>401</v>
      </c>
      <c r="O50" s="49" t="s">
        <v>402</v>
      </c>
      <c r="P50" s="49" t="s">
        <v>403</v>
      </c>
      <c r="Q50" s="49" t="s">
        <v>404</v>
      </c>
      <c r="R50" s="49" t="s">
        <v>405</v>
      </c>
      <c r="S50" s="49" t="s">
        <v>406</v>
      </c>
      <c r="T50" s="49" t="s">
        <v>407</v>
      </c>
      <c r="U50" s="49" t="s">
        <v>408</v>
      </c>
      <c r="V50" s="49" t="s">
        <v>409</v>
      </c>
      <c r="W50" s="49" t="s">
        <v>410</v>
      </c>
      <c r="X50" s="49" t="s">
        <v>411</v>
      </c>
      <c r="Y50" s="49" t="s">
        <v>412</v>
      </c>
      <c r="Z50" s="49" t="s">
        <v>413</v>
      </c>
      <c r="AA50" s="49" t="s">
        <v>414</v>
      </c>
      <c r="AB50" s="49" t="s">
        <v>415</v>
      </c>
      <c r="AC50" s="49" t="s">
        <v>416</v>
      </c>
      <c r="AD50" s="49" t="s">
        <v>417</v>
      </c>
      <c r="AE50" s="49" t="s">
        <v>418</v>
      </c>
      <c r="AF50" s="49" t="s">
        <v>419</v>
      </c>
      <c r="AG50" s="49" t="s">
        <v>420</v>
      </c>
      <c r="AH50" s="49" t="s">
        <v>421</v>
      </c>
      <c r="AI50" s="49" t="s">
        <v>422</v>
      </c>
      <c r="AJ50" s="49" t="s">
        <v>423</v>
      </c>
      <c r="AK50" s="49" t="s">
        <v>424</v>
      </c>
      <c r="AL50" s="49" t="s">
        <v>148</v>
      </c>
      <c r="AM50" s="49" t="s">
        <v>149</v>
      </c>
      <c r="AN50" s="49" t="s">
        <v>150</v>
      </c>
      <c r="AO50" s="49" t="s">
        <v>151</v>
      </c>
      <c r="AP50" s="49" t="s">
        <v>152</v>
      </c>
      <c r="AQ50" s="49" t="s">
        <v>153</v>
      </c>
      <c r="AR50" s="49" t="s">
        <v>154</v>
      </c>
      <c r="AS50" s="49" t="s">
        <v>155</v>
      </c>
      <c r="AT50" s="49" t="s">
        <v>156</v>
      </c>
      <c r="AU50" s="49" t="s">
        <v>157</v>
      </c>
      <c r="AV50" s="49" t="s">
        <v>158</v>
      </c>
      <c r="AW50" s="49" t="s">
        <v>159</v>
      </c>
      <c r="AX50" s="49" t="s">
        <v>160</v>
      </c>
      <c r="AY50" s="49" t="s">
        <v>161</v>
      </c>
      <c r="AZ50" s="49" t="s">
        <v>162</v>
      </c>
      <c r="BA50" s="49" t="s">
        <v>163</v>
      </c>
      <c r="BB50" s="49" t="s">
        <v>164</v>
      </c>
      <c r="BC50" s="49" t="s">
        <v>165</v>
      </c>
      <c r="BD50" s="49" t="s">
        <v>166</v>
      </c>
      <c r="BE50" s="49" t="s">
        <v>167</v>
      </c>
      <c r="BF50" s="49" t="s">
        <v>168</v>
      </c>
      <c r="BG50" s="49" t="s">
        <v>169</v>
      </c>
      <c r="BH50" s="49" t="s">
        <v>170</v>
      </c>
      <c r="BI50" s="49" t="s">
        <v>171</v>
      </c>
      <c r="BJ50" s="49" t="s">
        <v>172</v>
      </c>
      <c r="BK50" s="49" t="s">
        <v>173</v>
      </c>
      <c r="BL50" s="49" t="s">
        <v>174</v>
      </c>
      <c r="BM50" s="49" t="s">
        <v>175</v>
      </c>
      <c r="BN50" s="49" t="s">
        <v>176</v>
      </c>
      <c r="BO50" s="49" t="s">
        <v>177</v>
      </c>
      <c r="BP50" s="49" t="s">
        <v>178</v>
      </c>
      <c r="BQ50" s="49" t="s">
        <v>179</v>
      </c>
      <c r="BR50" s="49" t="s">
        <v>180</v>
      </c>
      <c r="BS50" s="49" t="s">
        <v>181</v>
      </c>
      <c r="BT50" s="49" t="s">
        <v>182</v>
      </c>
      <c r="BU50" s="49" t="s">
        <v>183</v>
      </c>
      <c r="BV50" s="49" t="s">
        <v>184</v>
      </c>
      <c r="BW50" s="49" t="s">
        <v>185</v>
      </c>
      <c r="BX50" s="49" t="s">
        <v>186</v>
      </c>
      <c r="BY50" s="49" t="s">
        <v>187</v>
      </c>
      <c r="BZ50" s="49" t="s">
        <v>188</v>
      </c>
      <c r="CA50" s="49" t="s">
        <v>189</v>
      </c>
      <c r="CB50" s="49" t="s">
        <v>190</v>
      </c>
      <c r="CC50" s="49" t="s">
        <v>191</v>
      </c>
      <c r="CD50" s="49" t="s">
        <v>192</v>
      </c>
      <c r="CE50" s="49" t="s">
        <v>193</v>
      </c>
      <c r="CF50" s="49" t="s">
        <v>194</v>
      </c>
      <c r="CG50" s="49" t="s">
        <v>195</v>
      </c>
      <c r="CH50" s="49" t="s">
        <v>196</v>
      </c>
      <c r="CI50" s="49" t="s">
        <v>197</v>
      </c>
      <c r="CJ50" s="49" t="s">
        <v>198</v>
      </c>
      <c r="CK50" s="49" t="s">
        <v>199</v>
      </c>
      <c r="CL50" s="49" t="s">
        <v>200</v>
      </c>
      <c r="CM50" s="49" t="s">
        <v>337</v>
      </c>
    </row>
    <row r="51" spans="1:91">
      <c r="A51" s="52" t="s">
        <v>36</v>
      </c>
      <c r="B51" s="53">
        <v>-3.7</v>
      </c>
      <c r="C51" s="53">
        <v>-6.5</v>
      </c>
      <c r="D51" s="53">
        <v>-6.7</v>
      </c>
      <c r="E51" s="53">
        <v>-6.6</v>
      </c>
      <c r="F51" s="53">
        <v>-5</v>
      </c>
      <c r="G51" s="53">
        <v>-2.6</v>
      </c>
      <c r="H51" s="53">
        <v>-2.7</v>
      </c>
      <c r="I51" s="53">
        <v>-2.4</v>
      </c>
      <c r="J51" s="53">
        <v>-0.6</v>
      </c>
      <c r="K51" s="53">
        <v>0.6</v>
      </c>
      <c r="L51" s="53">
        <v>2</v>
      </c>
      <c r="M51" s="53">
        <v>4.0999999999999996</v>
      </c>
      <c r="N51" s="53">
        <v>9.9</v>
      </c>
      <c r="O51" s="53">
        <v>11</v>
      </c>
      <c r="P51" s="53">
        <v>9.6999999999999993</v>
      </c>
      <c r="Q51" s="53">
        <v>9.1</v>
      </c>
      <c r="R51" s="53">
        <v>5.2</v>
      </c>
      <c r="S51" s="53">
        <v>1.9</v>
      </c>
      <c r="T51" s="53">
        <v>1.9</v>
      </c>
      <c r="U51" s="53">
        <v>4.7</v>
      </c>
      <c r="V51" s="53">
        <v>4.9000000000000004</v>
      </c>
      <c r="W51" s="53">
        <v>4.7</v>
      </c>
      <c r="X51" s="53">
        <v>5.4</v>
      </c>
      <c r="Y51" s="53">
        <v>4.9000000000000004</v>
      </c>
      <c r="Z51" s="53">
        <v>5.0999999999999996</v>
      </c>
      <c r="AA51" s="53">
        <v>5.0999999999999996</v>
      </c>
      <c r="AB51" s="53">
        <v>4.9000000000000004</v>
      </c>
      <c r="AC51" s="53">
        <v>6.1</v>
      </c>
      <c r="AD51" s="53">
        <v>9.8000000000000007</v>
      </c>
      <c r="AE51" s="53">
        <v>12</v>
      </c>
      <c r="AF51" s="53">
        <v>14.1</v>
      </c>
      <c r="AG51" s="53">
        <v>12.8</v>
      </c>
      <c r="AH51" s="53">
        <v>12.7</v>
      </c>
      <c r="AI51" s="53">
        <v>13.5</v>
      </c>
      <c r="AJ51" s="53">
        <v>11</v>
      </c>
      <c r="AK51" s="53">
        <v>8</v>
      </c>
      <c r="AL51" s="53">
        <v>2</v>
      </c>
      <c r="AM51" s="53">
        <v>3.3</v>
      </c>
      <c r="AN51" s="53">
        <v>5.0999999999999996</v>
      </c>
      <c r="AO51" s="53">
        <v>4.8</v>
      </c>
      <c r="AP51" s="53">
        <v>3.4</v>
      </c>
      <c r="AQ51" s="53">
        <v>2.4</v>
      </c>
      <c r="AR51" s="53">
        <v>0.8</v>
      </c>
      <c r="AS51" s="53">
        <v>0.7</v>
      </c>
      <c r="AT51" s="53">
        <v>0.1</v>
      </c>
      <c r="AU51" s="53">
        <v>-1.7</v>
      </c>
      <c r="AV51" s="53">
        <v>-0.7</v>
      </c>
      <c r="AW51" s="53">
        <v>2.4</v>
      </c>
      <c r="AX51" s="53">
        <v>4.2</v>
      </c>
      <c r="AY51" s="53">
        <v>0.9</v>
      </c>
      <c r="AZ51" s="53">
        <v>-4</v>
      </c>
      <c r="BA51" s="53">
        <v>-8.5</v>
      </c>
      <c r="BB51" s="53">
        <v>-10.9</v>
      </c>
      <c r="BC51" s="53">
        <v>-9.1999999999999993</v>
      </c>
      <c r="BD51" s="53">
        <v>-7.4</v>
      </c>
      <c r="BE51" s="53">
        <v>-7.1</v>
      </c>
      <c r="BF51" s="53">
        <v>-7.9</v>
      </c>
      <c r="BG51" s="53">
        <v>-7.7</v>
      </c>
      <c r="BH51" s="53">
        <v>-7.7</v>
      </c>
      <c r="BI51" s="53">
        <v>-6.9</v>
      </c>
      <c r="BJ51" s="53">
        <v>-5.8</v>
      </c>
      <c r="BK51" s="53">
        <v>-1.6</v>
      </c>
      <c r="BL51" s="53">
        <v>4.5999999999999996</v>
      </c>
      <c r="BM51" s="53">
        <v>8.6</v>
      </c>
      <c r="BN51" s="53">
        <v>11.5</v>
      </c>
      <c r="BO51" s="53">
        <v>10.9</v>
      </c>
      <c r="BP51" s="53">
        <v>12.3</v>
      </c>
      <c r="BQ51" s="53">
        <v>12.7</v>
      </c>
      <c r="BR51" s="53">
        <v>15</v>
      </c>
      <c r="BS51" s="53">
        <v>20.2</v>
      </c>
      <c r="BT51" s="53">
        <v>21.9</v>
      </c>
      <c r="BU51" s="53">
        <v>19.3</v>
      </c>
      <c r="BV51" s="53">
        <v>20.5</v>
      </c>
      <c r="BW51" s="53">
        <v>22</v>
      </c>
      <c r="BX51" s="53">
        <v>29.8</v>
      </c>
      <c r="BY51" s="53">
        <v>27.1</v>
      </c>
      <c r="BZ51" s="53">
        <v>28.8</v>
      </c>
      <c r="CA51" s="53">
        <v>33.799999999999997</v>
      </c>
      <c r="CB51" s="53">
        <v>28.9</v>
      </c>
      <c r="CC51" s="53">
        <v>23.3</v>
      </c>
      <c r="CD51" s="53">
        <v>18.8</v>
      </c>
      <c r="CE51" s="53">
        <v>20</v>
      </c>
      <c r="CF51" s="53">
        <v>19</v>
      </c>
      <c r="CG51" s="53">
        <v>15.3</v>
      </c>
      <c r="CH51" s="53">
        <v>16.399999999999999</v>
      </c>
      <c r="CI51" s="53">
        <v>14</v>
      </c>
      <c r="CJ51" s="53">
        <v>5.2</v>
      </c>
      <c r="CK51" s="53">
        <v>7.1</v>
      </c>
      <c r="CL51" s="53">
        <v>2.1</v>
      </c>
      <c r="CM51" s="53">
        <v>-2.7</v>
      </c>
    </row>
    <row r="52" spans="1:91">
      <c r="A52" s="54" t="s">
        <v>38</v>
      </c>
      <c r="B52" s="56">
        <v>-5.7</v>
      </c>
      <c r="C52" s="56">
        <v>-8.6</v>
      </c>
      <c r="D52" s="56">
        <v>-8.9</v>
      </c>
      <c r="E52" s="56">
        <v>-8.5</v>
      </c>
      <c r="F52" s="56">
        <v>-8</v>
      </c>
      <c r="G52" s="56">
        <v>-6.4</v>
      </c>
      <c r="H52" s="56">
        <v>-7</v>
      </c>
      <c r="I52" s="56">
        <v>-5.9</v>
      </c>
      <c r="J52" s="56">
        <v>-3.6</v>
      </c>
      <c r="K52" s="56">
        <v>-1.4</v>
      </c>
      <c r="L52" s="56">
        <v>-2.6</v>
      </c>
      <c r="M52" s="56">
        <v>2.4</v>
      </c>
      <c r="N52" s="56">
        <v>5.9</v>
      </c>
      <c r="O52" s="56">
        <v>7.2</v>
      </c>
      <c r="P52" s="56">
        <v>5.2</v>
      </c>
      <c r="Q52" s="56">
        <v>5</v>
      </c>
      <c r="R52" s="56">
        <v>2</v>
      </c>
      <c r="S52" s="56">
        <v>-0.1</v>
      </c>
      <c r="T52" s="56">
        <v>0.8</v>
      </c>
      <c r="U52" s="56">
        <v>2.1</v>
      </c>
      <c r="V52" s="56">
        <v>2.7</v>
      </c>
      <c r="W52" s="56">
        <v>1.2</v>
      </c>
      <c r="X52" s="56">
        <v>3.7</v>
      </c>
      <c r="Y52" s="56">
        <v>1.2</v>
      </c>
      <c r="Z52" s="56">
        <v>0.7</v>
      </c>
      <c r="AA52" s="56">
        <v>0.1</v>
      </c>
      <c r="AB52" s="56">
        <v>0.4</v>
      </c>
      <c r="AC52" s="56">
        <v>1.2</v>
      </c>
      <c r="AD52" s="56">
        <v>5.2</v>
      </c>
      <c r="AE52" s="56">
        <v>6.6</v>
      </c>
      <c r="AF52" s="56">
        <v>6.7</v>
      </c>
      <c r="AG52" s="56">
        <v>7.1</v>
      </c>
      <c r="AH52" s="56">
        <v>7.8</v>
      </c>
      <c r="AI52" s="56">
        <v>8.9</v>
      </c>
      <c r="AJ52" s="56">
        <v>9.4</v>
      </c>
      <c r="AK52" s="56">
        <v>5.0999999999999996</v>
      </c>
      <c r="AL52" s="56">
        <v>2.6</v>
      </c>
      <c r="AM52" s="56">
        <v>3.2</v>
      </c>
      <c r="AN52" s="56">
        <v>4.5999999999999996</v>
      </c>
      <c r="AO52" s="56">
        <v>4.9000000000000004</v>
      </c>
      <c r="AP52" s="56">
        <v>4.0999999999999996</v>
      </c>
      <c r="AQ52" s="56">
        <v>2.4</v>
      </c>
      <c r="AR52" s="56">
        <v>2.2999999999999998</v>
      </c>
      <c r="AS52" s="56">
        <v>0.7</v>
      </c>
      <c r="AT52" s="56">
        <v>-1.2</v>
      </c>
      <c r="AU52" s="56">
        <v>-2.2000000000000002</v>
      </c>
      <c r="AV52" s="56">
        <v>-4</v>
      </c>
      <c r="AW52" s="56">
        <v>0.1</v>
      </c>
      <c r="AX52" s="56">
        <v>3.3</v>
      </c>
      <c r="AY52" s="56">
        <v>2.2000000000000002</v>
      </c>
      <c r="AZ52" s="56">
        <v>-0.8</v>
      </c>
      <c r="BA52" s="56">
        <v>-5.6</v>
      </c>
      <c r="BB52" s="56">
        <v>-8.1999999999999993</v>
      </c>
      <c r="BC52" s="56">
        <v>-5.9</v>
      </c>
      <c r="BD52" s="56">
        <v>-6.4</v>
      </c>
      <c r="BE52" s="56">
        <v>-6</v>
      </c>
      <c r="BF52" s="56">
        <v>-6.6</v>
      </c>
      <c r="BG52" s="56">
        <v>-6.6</v>
      </c>
      <c r="BH52" s="56">
        <v>-7.4</v>
      </c>
      <c r="BI52" s="56">
        <v>-6</v>
      </c>
      <c r="BJ52" s="56">
        <v>-2.2000000000000002</v>
      </c>
      <c r="BK52" s="56">
        <v>0.2</v>
      </c>
      <c r="BL52" s="56">
        <v>4.5</v>
      </c>
      <c r="BM52" s="56">
        <v>7.6</v>
      </c>
      <c r="BN52" s="56">
        <v>9.5</v>
      </c>
      <c r="BO52" s="56">
        <v>9</v>
      </c>
      <c r="BP52" s="56">
        <v>11.2</v>
      </c>
      <c r="BQ52" s="56">
        <v>12.1</v>
      </c>
      <c r="BR52" s="56">
        <v>13.6</v>
      </c>
      <c r="BS52" s="56">
        <v>18.100000000000001</v>
      </c>
      <c r="BT52" s="56">
        <v>21.6</v>
      </c>
      <c r="BU52" s="56">
        <v>18.100000000000001</v>
      </c>
      <c r="BV52" s="56">
        <v>20.6</v>
      </c>
      <c r="BW52" s="56">
        <v>22.4</v>
      </c>
      <c r="BX52" s="56">
        <v>37.6</v>
      </c>
      <c r="BY52" s="56">
        <v>34.5</v>
      </c>
      <c r="BZ52" s="56">
        <v>37.5</v>
      </c>
      <c r="CA52" s="56">
        <v>37.4</v>
      </c>
      <c r="CB52" s="56">
        <v>35.6</v>
      </c>
      <c r="CC52" s="56">
        <v>35.799999999999997</v>
      </c>
      <c r="CD52" s="56">
        <v>44.2</v>
      </c>
      <c r="CE52" s="56">
        <v>43.5</v>
      </c>
      <c r="CF52" s="56">
        <v>40.1</v>
      </c>
      <c r="CG52" s="56">
        <v>25.1</v>
      </c>
      <c r="CH52" s="56">
        <v>25.1</v>
      </c>
      <c r="CI52" s="56">
        <v>21.6</v>
      </c>
      <c r="CJ52" s="56">
        <v>6.1</v>
      </c>
      <c r="CK52" s="56">
        <v>9.4</v>
      </c>
      <c r="CL52" s="56">
        <v>5</v>
      </c>
      <c r="CM52" s="56">
        <v>4</v>
      </c>
    </row>
    <row r="53" spans="1:91">
      <c r="A53" s="52" t="s">
        <v>39</v>
      </c>
      <c r="B53" s="53">
        <v>-4.0999999999999996</v>
      </c>
      <c r="C53" s="53">
        <v>-5.5</v>
      </c>
      <c r="D53" s="53">
        <v>-7</v>
      </c>
      <c r="E53" s="53">
        <v>-8.1999999999999993</v>
      </c>
      <c r="F53" s="53">
        <v>-8.4</v>
      </c>
      <c r="G53" s="53">
        <v>-7.5</v>
      </c>
      <c r="H53" s="53">
        <v>-6.9</v>
      </c>
      <c r="I53" s="53">
        <v>-6.4</v>
      </c>
      <c r="J53" s="53">
        <v>-3.3</v>
      </c>
      <c r="K53" s="53">
        <v>-3.5</v>
      </c>
      <c r="L53" s="53">
        <v>-2.9</v>
      </c>
      <c r="M53" s="53">
        <v>-2</v>
      </c>
      <c r="N53" s="53">
        <v>2.7</v>
      </c>
      <c r="O53" s="53">
        <v>4.9000000000000004</v>
      </c>
      <c r="P53" s="53">
        <v>4.7</v>
      </c>
      <c r="Q53" s="53">
        <v>7.5</v>
      </c>
      <c r="R53" s="53">
        <v>6.4</v>
      </c>
      <c r="S53" s="53">
        <v>4.5999999999999996</v>
      </c>
      <c r="T53" s="53">
        <v>3.4</v>
      </c>
      <c r="U53" s="53">
        <v>4.5</v>
      </c>
      <c r="V53" s="53">
        <v>3.4</v>
      </c>
      <c r="W53" s="53">
        <v>4.0999999999999996</v>
      </c>
      <c r="X53" s="53">
        <v>4.5</v>
      </c>
      <c r="Y53" s="53">
        <v>4.2</v>
      </c>
      <c r="Z53" s="53">
        <v>4.5999999999999996</v>
      </c>
      <c r="AA53" s="53">
        <v>3.6</v>
      </c>
      <c r="AB53" s="53">
        <v>3</v>
      </c>
      <c r="AC53" s="53">
        <v>0.8</v>
      </c>
      <c r="AD53" s="53">
        <v>2.1</v>
      </c>
      <c r="AE53" s="53">
        <v>4.3</v>
      </c>
      <c r="AF53" s="53">
        <v>8.1999999999999993</v>
      </c>
      <c r="AG53" s="53">
        <v>7.8</v>
      </c>
      <c r="AH53" s="53">
        <v>7.8</v>
      </c>
      <c r="AI53" s="53">
        <v>10.3</v>
      </c>
      <c r="AJ53" s="53">
        <v>9.3000000000000007</v>
      </c>
      <c r="AK53" s="53">
        <v>6.7</v>
      </c>
      <c r="AL53" s="53">
        <v>3.8</v>
      </c>
      <c r="AM53" s="53">
        <v>4.2</v>
      </c>
      <c r="AN53" s="53">
        <v>5.6</v>
      </c>
      <c r="AO53" s="53">
        <v>5</v>
      </c>
      <c r="AP53" s="53">
        <v>4.5</v>
      </c>
      <c r="AQ53" s="53">
        <v>2.6</v>
      </c>
      <c r="AR53" s="53">
        <v>-1.9</v>
      </c>
      <c r="AS53" s="53">
        <v>-2</v>
      </c>
      <c r="AT53" s="53">
        <v>-2.9</v>
      </c>
      <c r="AU53" s="53">
        <v>-4.8</v>
      </c>
      <c r="AV53" s="53">
        <v>-4.7</v>
      </c>
      <c r="AW53" s="53">
        <v>-2.2000000000000002</v>
      </c>
      <c r="AX53" s="53">
        <v>-2.1</v>
      </c>
      <c r="AY53" s="53">
        <v>-3.4</v>
      </c>
      <c r="AZ53" s="53">
        <v>-5.7</v>
      </c>
      <c r="BA53" s="53">
        <v>-9.9</v>
      </c>
      <c r="BB53" s="53">
        <v>-13.1</v>
      </c>
      <c r="BC53" s="53">
        <v>-12.5</v>
      </c>
      <c r="BD53" s="53">
        <v>-10.6</v>
      </c>
      <c r="BE53" s="53">
        <v>-10.3</v>
      </c>
      <c r="BF53" s="53">
        <v>-10.1</v>
      </c>
      <c r="BG53" s="53">
        <v>-8.9</v>
      </c>
      <c r="BH53" s="53">
        <v>-8.8000000000000007</v>
      </c>
      <c r="BI53" s="53">
        <v>-8</v>
      </c>
      <c r="BJ53" s="53">
        <v>-5.0999999999999996</v>
      </c>
      <c r="BK53" s="53">
        <v>-3.2</v>
      </c>
      <c r="BL53" s="53">
        <v>0.3</v>
      </c>
      <c r="BM53" s="53">
        <v>9.8000000000000007</v>
      </c>
      <c r="BN53" s="53">
        <v>14.1</v>
      </c>
      <c r="BO53" s="53">
        <v>14.4</v>
      </c>
      <c r="BP53" s="53">
        <v>18.899999999999999</v>
      </c>
      <c r="BQ53" s="53">
        <v>20</v>
      </c>
      <c r="BR53" s="53">
        <v>20.5</v>
      </c>
      <c r="BS53" s="53">
        <v>25.3</v>
      </c>
      <c r="BT53" s="53">
        <v>31.2</v>
      </c>
      <c r="BU53" s="53">
        <v>29.6</v>
      </c>
      <c r="BV53" s="53">
        <v>39.1</v>
      </c>
      <c r="BW53" s="53">
        <v>46.5</v>
      </c>
      <c r="BX53" s="53">
        <v>51.5</v>
      </c>
      <c r="BY53" s="53">
        <v>40</v>
      </c>
      <c r="BZ53" s="53">
        <v>42.9</v>
      </c>
      <c r="CA53" s="53">
        <v>49.1</v>
      </c>
      <c r="CB53" s="53">
        <v>43.4</v>
      </c>
      <c r="CC53" s="53">
        <v>45.4</v>
      </c>
      <c r="CD53" s="53">
        <v>45</v>
      </c>
      <c r="CE53" s="53">
        <v>71.7</v>
      </c>
      <c r="CF53" s="53">
        <v>68.099999999999994</v>
      </c>
      <c r="CG53" s="53">
        <v>65.099999999999994</v>
      </c>
      <c r="CH53" s="53">
        <v>42.8</v>
      </c>
      <c r="CI53" s="53">
        <v>28.2</v>
      </c>
      <c r="CJ53" s="53">
        <v>10.7</v>
      </c>
      <c r="CK53" s="53">
        <v>16.399999999999999</v>
      </c>
      <c r="CL53" s="53">
        <v>11.5</v>
      </c>
      <c r="CM53" s="53">
        <v>2</v>
      </c>
    </row>
    <row r="54" spans="1:91">
      <c r="A54" s="52" t="s">
        <v>41</v>
      </c>
      <c r="B54" s="53">
        <v>-5</v>
      </c>
      <c r="C54" s="53">
        <v>-7.3</v>
      </c>
      <c r="D54" s="53">
        <v>-8.1</v>
      </c>
      <c r="E54" s="53">
        <v>-8</v>
      </c>
      <c r="F54" s="53">
        <v>-7.7</v>
      </c>
      <c r="G54" s="53">
        <v>-7.1</v>
      </c>
      <c r="H54" s="53">
        <v>-8.3000000000000007</v>
      </c>
      <c r="I54" s="53">
        <v>-6.2</v>
      </c>
      <c r="J54" s="53">
        <v>-3.8</v>
      </c>
      <c r="K54" s="53">
        <v>-2</v>
      </c>
      <c r="L54" s="53">
        <v>-3.1</v>
      </c>
      <c r="M54" s="53">
        <v>0.7</v>
      </c>
      <c r="N54" s="53">
        <v>4.7</v>
      </c>
      <c r="O54" s="53">
        <v>6.3</v>
      </c>
      <c r="P54" s="53">
        <v>5.2</v>
      </c>
      <c r="Q54" s="53">
        <v>4.9000000000000004</v>
      </c>
      <c r="R54" s="53">
        <v>2</v>
      </c>
      <c r="S54" s="53">
        <v>0.5</v>
      </c>
      <c r="T54" s="53">
        <v>2.9</v>
      </c>
      <c r="U54" s="53">
        <v>3.7</v>
      </c>
      <c r="V54" s="53">
        <v>3.6</v>
      </c>
      <c r="W54" s="53">
        <v>2.5</v>
      </c>
      <c r="X54" s="53">
        <v>4.8</v>
      </c>
      <c r="Y54" s="53">
        <v>2.2999999999999998</v>
      </c>
      <c r="Z54" s="53">
        <v>5.5</v>
      </c>
      <c r="AA54" s="53">
        <v>4.2</v>
      </c>
      <c r="AB54" s="53">
        <v>4.4000000000000004</v>
      </c>
      <c r="AC54" s="53">
        <v>5.3</v>
      </c>
      <c r="AD54" s="53">
        <v>9.1999999999999993</v>
      </c>
      <c r="AE54" s="53">
        <v>10.1</v>
      </c>
      <c r="AF54" s="53">
        <v>11.6</v>
      </c>
      <c r="AG54" s="53">
        <v>11.4</v>
      </c>
      <c r="AH54" s="53">
        <v>10.8</v>
      </c>
      <c r="AI54" s="53">
        <v>11.2</v>
      </c>
      <c r="AJ54" s="53">
        <v>8.3000000000000007</v>
      </c>
      <c r="AK54" s="53">
        <v>6.3</v>
      </c>
      <c r="AL54" s="53">
        <v>8.4</v>
      </c>
      <c r="AM54" s="53">
        <v>10.5</v>
      </c>
      <c r="AN54" s="53">
        <v>11.7</v>
      </c>
      <c r="AO54" s="53">
        <v>12</v>
      </c>
      <c r="AP54" s="53">
        <v>10.3</v>
      </c>
      <c r="AQ54" s="53">
        <v>8.3000000000000007</v>
      </c>
      <c r="AR54" s="53">
        <v>6</v>
      </c>
      <c r="AS54" s="53">
        <v>4.5</v>
      </c>
      <c r="AT54" s="53">
        <v>4.2</v>
      </c>
      <c r="AU54" s="53">
        <v>3.9</v>
      </c>
      <c r="AV54" s="53">
        <v>5.4</v>
      </c>
      <c r="AW54" s="53">
        <v>8</v>
      </c>
      <c r="AX54" s="53">
        <v>-1.5</v>
      </c>
      <c r="AY54" s="53">
        <v>-4.0999999999999996</v>
      </c>
      <c r="AZ54" s="53">
        <v>-8.1999999999999993</v>
      </c>
      <c r="BA54" s="53">
        <v>-12.9</v>
      </c>
      <c r="BB54" s="53">
        <v>-13.4</v>
      </c>
      <c r="BC54" s="53">
        <v>-10.7</v>
      </c>
      <c r="BD54" s="53">
        <v>-10.199999999999999</v>
      </c>
      <c r="BE54" s="53">
        <v>-9.1999999999999993</v>
      </c>
      <c r="BF54" s="53">
        <v>-9.5</v>
      </c>
      <c r="BG54" s="53">
        <v>-9.4</v>
      </c>
      <c r="BH54" s="53">
        <v>-10.3</v>
      </c>
      <c r="BI54" s="53">
        <v>-9.4</v>
      </c>
      <c r="BJ54" s="53">
        <v>-5</v>
      </c>
      <c r="BK54" s="53">
        <v>-0.9</v>
      </c>
      <c r="BL54" s="53">
        <v>4.9000000000000004</v>
      </c>
      <c r="BM54" s="53">
        <v>9.5</v>
      </c>
      <c r="BN54" s="53">
        <v>10.7</v>
      </c>
      <c r="BO54" s="53">
        <v>10.8</v>
      </c>
      <c r="BP54" s="53">
        <v>15.2</v>
      </c>
      <c r="BQ54" s="53">
        <v>15.8</v>
      </c>
      <c r="BR54" s="53">
        <v>19.8</v>
      </c>
      <c r="BS54" s="53">
        <v>29.9</v>
      </c>
      <c r="BT54" s="53">
        <v>46.4</v>
      </c>
      <c r="BU54" s="53">
        <v>53.1</v>
      </c>
      <c r="BV54" s="53">
        <v>58.4</v>
      </c>
      <c r="BW54" s="53">
        <v>51.7</v>
      </c>
      <c r="BX54" s="53">
        <v>99.6</v>
      </c>
      <c r="BY54" s="53">
        <v>83.1</v>
      </c>
      <c r="BZ54" s="53">
        <v>67.3</v>
      </c>
      <c r="CA54" s="53">
        <v>59.7</v>
      </c>
      <c r="CB54" s="53">
        <v>68.400000000000006</v>
      </c>
      <c r="CC54" s="53">
        <v>88.4</v>
      </c>
      <c r="CD54" s="53">
        <v>113.8</v>
      </c>
      <c r="CE54" s="53">
        <v>99.7</v>
      </c>
      <c r="CF54" s="53">
        <v>41.3</v>
      </c>
      <c r="CG54" s="53">
        <v>30</v>
      </c>
      <c r="CH54" s="53">
        <v>-0.2</v>
      </c>
      <c r="CI54" s="53">
        <v>-1.1000000000000001</v>
      </c>
      <c r="CJ54" s="53">
        <v>-28.2</v>
      </c>
      <c r="CK54" s="53">
        <v>-22.2</v>
      </c>
      <c r="CL54" s="53">
        <v>-18.5</v>
      </c>
      <c r="CM54" s="53">
        <v>-16.3</v>
      </c>
    </row>
    <row r="55" spans="1:91">
      <c r="A55" s="52" t="s">
        <v>42</v>
      </c>
      <c r="B55" s="53">
        <v>-10.3</v>
      </c>
      <c r="C55" s="53">
        <v>-14.1</v>
      </c>
      <c r="D55" s="53">
        <v>-14.8</v>
      </c>
      <c r="E55" s="53">
        <v>-15.1</v>
      </c>
      <c r="F55" s="53">
        <v>-14</v>
      </c>
      <c r="G55" s="53">
        <v>-11.6</v>
      </c>
      <c r="H55" s="53">
        <v>-12</v>
      </c>
      <c r="I55" s="53">
        <v>-9</v>
      </c>
      <c r="J55" s="53">
        <v>-4.8</v>
      </c>
      <c r="K55" s="53">
        <v>0.1</v>
      </c>
      <c r="L55" s="53">
        <v>-0.5</v>
      </c>
      <c r="M55" s="53">
        <v>5.3</v>
      </c>
      <c r="N55" s="53">
        <v>17.399999999999999</v>
      </c>
      <c r="O55" s="53">
        <v>16.8</v>
      </c>
      <c r="P55" s="53">
        <v>11.7</v>
      </c>
      <c r="Q55" s="53">
        <v>12</v>
      </c>
      <c r="R55" s="53">
        <v>8.3000000000000007</v>
      </c>
      <c r="S55" s="53">
        <v>3.7</v>
      </c>
      <c r="T55" s="53">
        <v>4.0999999999999996</v>
      </c>
      <c r="U55" s="53">
        <v>6.3</v>
      </c>
      <c r="V55" s="53">
        <v>5.8</v>
      </c>
      <c r="W55" s="53">
        <v>3.9</v>
      </c>
      <c r="X55" s="53">
        <v>5.9</v>
      </c>
      <c r="Y55" s="53">
        <v>2.6</v>
      </c>
      <c r="Z55" s="53">
        <v>-1.7</v>
      </c>
      <c r="AA55" s="53">
        <v>1.3</v>
      </c>
      <c r="AB55" s="53">
        <v>1.3</v>
      </c>
      <c r="AC55" s="53">
        <v>2.2999999999999998</v>
      </c>
      <c r="AD55" s="53">
        <v>7.8</v>
      </c>
      <c r="AE55" s="53">
        <v>9.9</v>
      </c>
      <c r="AF55" s="53">
        <v>11.2</v>
      </c>
      <c r="AG55" s="53">
        <v>11.1</v>
      </c>
      <c r="AH55" s="53">
        <v>12</v>
      </c>
      <c r="AI55" s="53">
        <v>10.7</v>
      </c>
      <c r="AJ55" s="53">
        <v>6.4</v>
      </c>
      <c r="AK55" s="53">
        <v>2</v>
      </c>
      <c r="AL55" s="53">
        <v>1.5</v>
      </c>
      <c r="AM55" s="53">
        <v>2.6</v>
      </c>
      <c r="AN55" s="53">
        <v>5.6</v>
      </c>
      <c r="AO55" s="53">
        <v>5.4</v>
      </c>
      <c r="AP55" s="53">
        <v>1.3</v>
      </c>
      <c r="AQ55" s="53">
        <v>-2.5</v>
      </c>
      <c r="AR55" s="53">
        <v>-2.4</v>
      </c>
      <c r="AS55" s="53">
        <v>-4.5</v>
      </c>
      <c r="AT55" s="53">
        <v>-6.5</v>
      </c>
      <c r="AU55" s="53">
        <v>-6.5</v>
      </c>
      <c r="AV55" s="53">
        <v>-5.0999999999999996</v>
      </c>
      <c r="AW55" s="53">
        <v>-2.1</v>
      </c>
      <c r="AX55" s="53">
        <v>0</v>
      </c>
      <c r="AY55" s="53">
        <v>-3.3</v>
      </c>
      <c r="AZ55" s="53">
        <v>-9.6</v>
      </c>
      <c r="BA55" s="53">
        <v>-17.100000000000001</v>
      </c>
      <c r="BB55" s="53">
        <v>-17.7</v>
      </c>
      <c r="BC55" s="53">
        <v>-12</v>
      </c>
      <c r="BD55" s="53">
        <v>-10.8</v>
      </c>
      <c r="BE55" s="53">
        <v>-9.3000000000000007</v>
      </c>
      <c r="BF55" s="53">
        <v>-8.6</v>
      </c>
      <c r="BG55" s="53">
        <v>-11.1</v>
      </c>
      <c r="BH55" s="53">
        <v>-9.5</v>
      </c>
      <c r="BI55" s="53">
        <v>-6.3</v>
      </c>
      <c r="BJ55" s="53">
        <v>-2</v>
      </c>
      <c r="BK55" s="53">
        <v>-4.2</v>
      </c>
      <c r="BL55" s="53">
        <v>8.5</v>
      </c>
      <c r="BM55" s="53">
        <v>21.3</v>
      </c>
      <c r="BN55" s="53">
        <v>24</v>
      </c>
      <c r="BO55" s="53">
        <v>23.4</v>
      </c>
      <c r="BP55" s="53">
        <v>20.7</v>
      </c>
      <c r="BQ55" s="53">
        <v>23.4</v>
      </c>
      <c r="BR55" s="53">
        <v>28.6</v>
      </c>
      <c r="BS55" s="53">
        <v>39.299999999999997</v>
      </c>
      <c r="BT55" s="53">
        <v>35.799999999999997</v>
      </c>
      <c r="BU55" s="53">
        <v>39.700000000000003</v>
      </c>
      <c r="BV55" s="53">
        <v>32.799999999999997</v>
      </c>
      <c r="BW55" s="53">
        <v>43.7</v>
      </c>
      <c r="BX55" s="53">
        <v>60.3</v>
      </c>
      <c r="BY55" s="53">
        <v>33.299999999999997</v>
      </c>
      <c r="BZ55" s="53">
        <v>33.799999999999997</v>
      </c>
      <c r="CA55" s="53">
        <v>40.5</v>
      </c>
      <c r="CB55" s="53">
        <v>40.9</v>
      </c>
      <c r="CC55" s="53">
        <v>37</v>
      </c>
      <c r="CD55" s="53">
        <v>22.2</v>
      </c>
      <c r="CE55" s="53">
        <v>7.9</v>
      </c>
      <c r="CF55" s="53">
        <v>4.3</v>
      </c>
      <c r="CG55" s="53">
        <v>-6.9</v>
      </c>
      <c r="CH55" s="53">
        <v>-8.1</v>
      </c>
      <c r="CI55" s="53">
        <v>-8.8000000000000007</v>
      </c>
      <c r="CJ55" s="53">
        <v>-25.5</v>
      </c>
      <c r="CK55" s="53">
        <v>-15.4</v>
      </c>
      <c r="CL55" s="53">
        <v>-19.5</v>
      </c>
      <c r="CM55" s="53" t="s">
        <v>37</v>
      </c>
    </row>
    <row r="56" spans="1:91">
      <c r="A56" s="52" t="s">
        <v>43</v>
      </c>
      <c r="B56" s="56">
        <v>0.8</v>
      </c>
      <c r="C56" s="56">
        <v>-4</v>
      </c>
      <c r="D56" s="56">
        <v>-3.1</v>
      </c>
      <c r="E56" s="56">
        <v>-3.5</v>
      </c>
      <c r="F56" s="56">
        <v>-2.6</v>
      </c>
      <c r="G56" s="56">
        <v>1</v>
      </c>
      <c r="H56" s="56">
        <v>0.7</v>
      </c>
      <c r="I56" s="56">
        <v>1.4</v>
      </c>
      <c r="J56" s="56">
        <v>3</v>
      </c>
      <c r="K56" s="56">
        <v>5.9</v>
      </c>
      <c r="L56" s="56">
        <v>5.4</v>
      </c>
      <c r="M56" s="56">
        <v>8.1</v>
      </c>
      <c r="N56" s="56">
        <v>6.7</v>
      </c>
      <c r="O56" s="56">
        <v>10.3</v>
      </c>
      <c r="P56" s="56">
        <v>7</v>
      </c>
      <c r="Q56" s="56">
        <v>7.1</v>
      </c>
      <c r="R56" s="56">
        <v>5.3</v>
      </c>
      <c r="S56" s="56">
        <v>1</v>
      </c>
      <c r="T56" s="56">
        <v>4.5999999999999996</v>
      </c>
      <c r="U56" s="56">
        <v>5.4</v>
      </c>
      <c r="V56" s="56">
        <v>6.5</v>
      </c>
      <c r="W56" s="56">
        <v>2.4</v>
      </c>
      <c r="X56" s="56">
        <v>4.3</v>
      </c>
      <c r="Y56" s="56">
        <v>3.6</v>
      </c>
      <c r="Z56" s="56">
        <v>3.7</v>
      </c>
      <c r="AA56" s="56">
        <v>4.4000000000000004</v>
      </c>
      <c r="AB56" s="56">
        <v>7.6</v>
      </c>
      <c r="AC56" s="56">
        <v>7</v>
      </c>
      <c r="AD56" s="56">
        <v>8.6999999999999993</v>
      </c>
      <c r="AE56" s="56">
        <v>12.6</v>
      </c>
      <c r="AF56" s="56">
        <v>13.1</v>
      </c>
      <c r="AG56" s="56">
        <v>13.7</v>
      </c>
      <c r="AH56" s="56">
        <v>12.3</v>
      </c>
      <c r="AI56" s="56">
        <v>13.1</v>
      </c>
      <c r="AJ56" s="56">
        <v>10</v>
      </c>
      <c r="AK56" s="56">
        <v>9.4</v>
      </c>
      <c r="AL56" s="56">
        <v>9.5</v>
      </c>
      <c r="AM56" s="56">
        <v>8</v>
      </c>
      <c r="AN56" s="56">
        <v>5.9</v>
      </c>
      <c r="AO56" s="56">
        <v>7.3</v>
      </c>
      <c r="AP56" s="56">
        <v>6.5</v>
      </c>
      <c r="AQ56" s="56">
        <v>-0.2</v>
      </c>
      <c r="AR56" s="56">
        <v>0.1</v>
      </c>
      <c r="AS56" s="56">
        <v>-1.3</v>
      </c>
      <c r="AT56" s="56">
        <v>-1.6</v>
      </c>
      <c r="AU56" s="56">
        <v>-0.1</v>
      </c>
      <c r="AV56" s="56">
        <v>1.4</v>
      </c>
      <c r="AW56" s="56">
        <v>1.2</v>
      </c>
      <c r="AX56" s="56">
        <v>-3.1</v>
      </c>
      <c r="AY56" s="56">
        <v>-5.8</v>
      </c>
      <c r="AZ56" s="56">
        <v>-9.6</v>
      </c>
      <c r="BA56" s="56">
        <v>-15.4</v>
      </c>
      <c r="BB56" s="56">
        <v>-14.1</v>
      </c>
      <c r="BC56" s="56">
        <v>-6.5</v>
      </c>
      <c r="BD56" s="56">
        <v>-11.4</v>
      </c>
      <c r="BE56" s="56">
        <v>-6.7</v>
      </c>
      <c r="BF56" s="56">
        <v>-6.2</v>
      </c>
      <c r="BG56" s="56">
        <v>-9.3000000000000007</v>
      </c>
      <c r="BH56" s="56">
        <v>-10.6</v>
      </c>
      <c r="BI56" s="56">
        <v>-6.8</v>
      </c>
      <c r="BJ56" s="56">
        <v>-0.3</v>
      </c>
      <c r="BK56" s="56">
        <v>5</v>
      </c>
      <c r="BL56" s="56">
        <v>8.4</v>
      </c>
      <c r="BM56" s="56">
        <v>13.2</v>
      </c>
      <c r="BN56" s="56">
        <v>13.8</v>
      </c>
      <c r="BO56" s="56">
        <v>10.7</v>
      </c>
      <c r="BP56" s="56">
        <v>17.600000000000001</v>
      </c>
      <c r="BQ56" s="56">
        <v>15.1</v>
      </c>
      <c r="BR56" s="56">
        <v>19.8</v>
      </c>
      <c r="BS56" s="56">
        <v>20.2</v>
      </c>
      <c r="BT56" s="56">
        <v>26</v>
      </c>
      <c r="BU56" s="56">
        <v>35.4</v>
      </c>
      <c r="BV56" s="56">
        <v>23.8</v>
      </c>
      <c r="BW56" s="56">
        <v>20.100000000000001</v>
      </c>
      <c r="BX56" s="56">
        <v>34.4</v>
      </c>
      <c r="BY56" s="56">
        <v>33.200000000000003</v>
      </c>
      <c r="BZ56" s="56">
        <v>32.700000000000003</v>
      </c>
      <c r="CA56" s="56">
        <v>40.299999999999997</v>
      </c>
      <c r="CB56" s="56">
        <v>27</v>
      </c>
      <c r="CC56" s="56">
        <v>37.799999999999997</v>
      </c>
      <c r="CD56" s="56">
        <v>38.5</v>
      </c>
      <c r="CE56" s="56">
        <v>27.6</v>
      </c>
      <c r="CF56" s="56">
        <v>29.2</v>
      </c>
      <c r="CG56" s="56">
        <v>31.8</v>
      </c>
      <c r="CH56" s="56">
        <v>14.7</v>
      </c>
      <c r="CI56" s="56">
        <v>9.6999999999999993</v>
      </c>
      <c r="CJ56" s="56">
        <v>-2.1</v>
      </c>
      <c r="CK56" s="56">
        <v>-2</v>
      </c>
      <c r="CL56" s="56">
        <v>-10.9</v>
      </c>
      <c r="CM56" s="56" t="s">
        <v>37</v>
      </c>
    </row>
    <row r="57" spans="1:91" ht="21">
      <c r="A57" s="52" t="s">
        <v>44</v>
      </c>
      <c r="B57" s="53">
        <v>-5.4</v>
      </c>
      <c r="C57" s="53">
        <v>-5.5</v>
      </c>
      <c r="D57" s="53">
        <v>-6.2</v>
      </c>
      <c r="E57" s="53">
        <v>-5.6</v>
      </c>
      <c r="F57" s="53">
        <v>-4.9000000000000004</v>
      </c>
      <c r="G57" s="53">
        <v>-4.0999999999999996</v>
      </c>
      <c r="H57" s="53">
        <v>-3.4</v>
      </c>
      <c r="I57" s="53">
        <v>-2.6</v>
      </c>
      <c r="J57" s="53">
        <v>-0.1</v>
      </c>
      <c r="K57" s="53">
        <v>1.7</v>
      </c>
      <c r="L57" s="53">
        <v>3</v>
      </c>
      <c r="M57" s="53">
        <v>4.3</v>
      </c>
      <c r="N57" s="53">
        <v>7.5</v>
      </c>
      <c r="O57" s="53">
        <v>8.9</v>
      </c>
      <c r="P57" s="53">
        <v>8.6</v>
      </c>
      <c r="Q57" s="53">
        <v>7</v>
      </c>
      <c r="R57" s="53">
        <v>6.1</v>
      </c>
      <c r="S57" s="53">
        <v>4.3</v>
      </c>
      <c r="T57" s="53">
        <v>3.7</v>
      </c>
      <c r="U57" s="53">
        <v>5.3</v>
      </c>
      <c r="V57" s="53">
        <v>5.8</v>
      </c>
      <c r="W57" s="53">
        <v>4.8</v>
      </c>
      <c r="X57" s="53">
        <v>5</v>
      </c>
      <c r="Y57" s="53">
        <v>5.5</v>
      </c>
      <c r="Z57" s="53">
        <v>4.3</v>
      </c>
      <c r="AA57" s="53">
        <v>3.6</v>
      </c>
      <c r="AB57" s="53">
        <v>3.3</v>
      </c>
      <c r="AC57" s="53">
        <v>4.4000000000000004</v>
      </c>
      <c r="AD57" s="53">
        <v>5.7</v>
      </c>
      <c r="AE57" s="53">
        <v>8.6999999999999993</v>
      </c>
      <c r="AF57" s="53">
        <v>9.3000000000000007</v>
      </c>
      <c r="AG57" s="53">
        <v>8.9</v>
      </c>
      <c r="AH57" s="53">
        <v>9.3000000000000007</v>
      </c>
      <c r="AI57" s="53">
        <v>10.4</v>
      </c>
      <c r="AJ57" s="53">
        <v>8.6999999999999993</v>
      </c>
      <c r="AK57" s="53">
        <v>5.9</v>
      </c>
      <c r="AL57" s="53">
        <v>1.1000000000000001</v>
      </c>
      <c r="AM57" s="53">
        <v>1.2</v>
      </c>
      <c r="AN57" s="53">
        <v>2.2000000000000002</v>
      </c>
      <c r="AO57" s="53">
        <v>7.5</v>
      </c>
      <c r="AP57" s="53">
        <v>7</v>
      </c>
      <c r="AQ57" s="53">
        <v>4.5</v>
      </c>
      <c r="AR57" s="53">
        <v>3.5</v>
      </c>
      <c r="AS57" s="53">
        <v>3.3</v>
      </c>
      <c r="AT57" s="53">
        <v>1.5</v>
      </c>
      <c r="AU57" s="53">
        <v>-2.5</v>
      </c>
      <c r="AV57" s="53">
        <v>-2.2999999999999998</v>
      </c>
      <c r="AW57" s="53">
        <v>-0.4</v>
      </c>
      <c r="AX57" s="53">
        <v>4.8</v>
      </c>
      <c r="AY57" s="53">
        <v>3.7</v>
      </c>
      <c r="AZ57" s="53">
        <v>0.9</v>
      </c>
      <c r="BA57" s="53">
        <v>-9.3000000000000007</v>
      </c>
      <c r="BB57" s="53">
        <v>-11.6</v>
      </c>
      <c r="BC57" s="53">
        <v>-11.2</v>
      </c>
      <c r="BD57" s="53">
        <v>-9.1</v>
      </c>
      <c r="BE57" s="53">
        <v>-8.9</v>
      </c>
      <c r="BF57" s="53">
        <v>-8.5</v>
      </c>
      <c r="BG57" s="53">
        <v>-9.5</v>
      </c>
      <c r="BH57" s="53">
        <v>-9.4</v>
      </c>
      <c r="BI57" s="53">
        <v>-8.4</v>
      </c>
      <c r="BJ57" s="53">
        <v>-8.3000000000000007</v>
      </c>
      <c r="BK57" s="53">
        <v>-5.9</v>
      </c>
      <c r="BL57" s="53">
        <v>-2.5</v>
      </c>
      <c r="BM57" s="53">
        <v>7.5</v>
      </c>
      <c r="BN57" s="53">
        <v>9.4</v>
      </c>
      <c r="BO57" s="53">
        <v>10.3</v>
      </c>
      <c r="BP57" s="53">
        <v>9.3000000000000007</v>
      </c>
      <c r="BQ57" s="53">
        <v>9.3000000000000007</v>
      </c>
      <c r="BR57" s="53">
        <v>9.5</v>
      </c>
      <c r="BS57" s="53">
        <v>22.3</v>
      </c>
      <c r="BT57" s="53">
        <v>25.6</v>
      </c>
      <c r="BU57" s="53">
        <v>24.5</v>
      </c>
      <c r="BV57" s="53">
        <v>23.2</v>
      </c>
      <c r="BW57" s="53">
        <v>22.7</v>
      </c>
      <c r="BX57" s="53">
        <v>27.6</v>
      </c>
      <c r="BY57" s="53">
        <v>52.1</v>
      </c>
      <c r="BZ57" s="53">
        <v>52.8</v>
      </c>
      <c r="CA57" s="53">
        <v>57.3</v>
      </c>
      <c r="CB57" s="53">
        <v>57.8</v>
      </c>
      <c r="CC57" s="53">
        <v>52</v>
      </c>
      <c r="CD57" s="53">
        <v>49.6</v>
      </c>
      <c r="CE57" s="53">
        <v>59</v>
      </c>
      <c r="CF57" s="53">
        <v>55.6</v>
      </c>
      <c r="CG57" s="53">
        <v>52.8</v>
      </c>
      <c r="CH57" s="53">
        <v>51.2</v>
      </c>
      <c r="CI57" s="53">
        <v>49</v>
      </c>
      <c r="CJ57" s="53">
        <v>40.5</v>
      </c>
      <c r="CK57" s="53">
        <v>10.8</v>
      </c>
      <c r="CL57" s="53">
        <v>8.4</v>
      </c>
      <c r="CM57" s="53" t="s">
        <v>37</v>
      </c>
    </row>
    <row r="58" spans="1:91">
      <c r="A58" s="52" t="s">
        <v>352</v>
      </c>
      <c r="B58" s="56">
        <v>-4.9000000000000004</v>
      </c>
      <c r="C58" s="56">
        <v>-7.4</v>
      </c>
      <c r="D58" s="56">
        <v>-8.1</v>
      </c>
      <c r="E58" s="56">
        <v>-8</v>
      </c>
      <c r="F58" s="56">
        <v>-7.5</v>
      </c>
      <c r="G58" s="56">
        <v>-6</v>
      </c>
      <c r="H58" s="56">
        <v>-6.4</v>
      </c>
      <c r="I58" s="56">
        <v>-5.4</v>
      </c>
      <c r="J58" s="56">
        <v>-2.8</v>
      </c>
      <c r="K58" s="56">
        <v>-0.8</v>
      </c>
      <c r="L58" s="56">
        <v>-1</v>
      </c>
      <c r="M58" s="56">
        <v>2.4</v>
      </c>
      <c r="N58" s="56">
        <v>7.2</v>
      </c>
      <c r="O58" s="56">
        <v>8.5</v>
      </c>
      <c r="P58" s="56">
        <v>6.7</v>
      </c>
      <c r="Q58" s="56">
        <v>6.8</v>
      </c>
      <c r="R58" s="56">
        <v>4</v>
      </c>
      <c r="S58" s="56">
        <v>1.4</v>
      </c>
      <c r="T58" s="56">
        <v>1.8</v>
      </c>
      <c r="U58" s="56">
        <v>3.5</v>
      </c>
      <c r="V58" s="56">
        <v>3.6</v>
      </c>
      <c r="W58" s="56">
        <v>2.8</v>
      </c>
      <c r="X58" s="56">
        <v>4.4000000000000004</v>
      </c>
      <c r="Y58" s="56">
        <v>2.7</v>
      </c>
      <c r="Z58" s="56">
        <v>2.2999999999999998</v>
      </c>
      <c r="AA58" s="56">
        <v>2.2000000000000002</v>
      </c>
      <c r="AB58" s="56">
        <v>2.2000000000000002</v>
      </c>
      <c r="AC58" s="56">
        <v>2.8</v>
      </c>
      <c r="AD58" s="56">
        <v>6.2</v>
      </c>
      <c r="AE58" s="56">
        <v>8.1999999999999993</v>
      </c>
      <c r="AF58" s="56">
        <v>9.4</v>
      </c>
      <c r="AG58" s="56">
        <v>9.1999999999999993</v>
      </c>
      <c r="AH58" s="56">
        <v>9.1</v>
      </c>
      <c r="AI58" s="56">
        <v>10</v>
      </c>
      <c r="AJ58" s="56">
        <v>8.3000000000000007</v>
      </c>
      <c r="AK58" s="56">
        <v>5</v>
      </c>
      <c r="AL58" s="56">
        <v>2.5</v>
      </c>
      <c r="AM58" s="56">
        <v>3.4</v>
      </c>
      <c r="AN58" s="56">
        <v>4.9000000000000004</v>
      </c>
      <c r="AO58" s="56">
        <v>5</v>
      </c>
      <c r="AP58" s="56">
        <v>3.7</v>
      </c>
      <c r="AQ58" s="56">
        <v>1.5</v>
      </c>
      <c r="AR58" s="56">
        <v>0.5</v>
      </c>
      <c r="AS58" s="56">
        <v>-0.5</v>
      </c>
      <c r="AT58" s="56">
        <v>-1.6</v>
      </c>
      <c r="AU58" s="56">
        <v>-2.7</v>
      </c>
      <c r="AV58" s="56">
        <v>-2.6</v>
      </c>
      <c r="AW58" s="56">
        <v>0.6</v>
      </c>
      <c r="AX58" s="56">
        <v>2.2000000000000002</v>
      </c>
      <c r="AY58" s="56">
        <v>0.1</v>
      </c>
      <c r="AZ58" s="56">
        <v>-3.8</v>
      </c>
      <c r="BA58" s="56">
        <v>-9.1</v>
      </c>
      <c r="BB58" s="56">
        <v>-11.2</v>
      </c>
      <c r="BC58" s="56">
        <v>-8.6</v>
      </c>
      <c r="BD58" s="56">
        <v>-7.7</v>
      </c>
      <c r="BE58" s="56">
        <v>-7</v>
      </c>
      <c r="BF58" s="56">
        <v>-7.2</v>
      </c>
      <c r="BG58" s="56">
        <v>-7.3</v>
      </c>
      <c r="BH58" s="56">
        <v>-7.5</v>
      </c>
      <c r="BI58" s="56">
        <v>-6.2</v>
      </c>
      <c r="BJ58" s="56">
        <v>-3.5</v>
      </c>
      <c r="BK58" s="56">
        <v>-1.1000000000000001</v>
      </c>
      <c r="BL58" s="56">
        <v>4.5</v>
      </c>
      <c r="BM58" s="56">
        <v>10.5</v>
      </c>
      <c r="BN58" s="56">
        <v>12.9</v>
      </c>
      <c r="BO58" s="56">
        <v>12.2</v>
      </c>
      <c r="BP58" s="56">
        <v>14</v>
      </c>
      <c r="BQ58" s="56">
        <v>14.9</v>
      </c>
      <c r="BR58" s="56">
        <v>16.8</v>
      </c>
      <c r="BS58" s="56">
        <v>22.6</v>
      </c>
      <c r="BT58" s="56">
        <v>25.9</v>
      </c>
      <c r="BU58" s="56">
        <v>24.6</v>
      </c>
      <c r="BV58" s="56">
        <v>27</v>
      </c>
      <c r="BW58" s="56">
        <v>28.7</v>
      </c>
      <c r="BX58" s="56">
        <v>40.200000000000003</v>
      </c>
      <c r="BY58" s="56">
        <v>35.6</v>
      </c>
      <c r="BZ58" s="56">
        <v>37.700000000000003</v>
      </c>
      <c r="CA58" s="56">
        <v>41.1</v>
      </c>
      <c r="CB58" s="56">
        <v>38.299999999999997</v>
      </c>
      <c r="CC58" s="56">
        <v>37.5</v>
      </c>
      <c r="CD58" s="56">
        <v>39.4</v>
      </c>
      <c r="CE58" s="56">
        <v>38.700000000000003</v>
      </c>
      <c r="CF58" s="56">
        <v>33.299999999999997</v>
      </c>
      <c r="CG58" s="56">
        <v>25.5</v>
      </c>
      <c r="CH58" s="56">
        <v>20.6</v>
      </c>
      <c r="CI58" s="56">
        <v>16.600000000000001</v>
      </c>
      <c r="CJ58" s="56">
        <v>2.6</v>
      </c>
      <c r="CK58" s="56">
        <v>4.4000000000000004</v>
      </c>
      <c r="CL58" s="56">
        <v>-0.3</v>
      </c>
      <c r="CM58" s="56" t="s">
        <v>37</v>
      </c>
    </row>
    <row r="59" spans="1:91">
      <c r="A59" s="52" t="s">
        <v>345</v>
      </c>
      <c r="B59" s="56">
        <v>-5.4</v>
      </c>
      <c r="C59" s="56">
        <v>-8.1</v>
      </c>
      <c r="D59" s="56">
        <v>-8.6999999999999993</v>
      </c>
      <c r="E59" s="56">
        <v>-8.6999999999999993</v>
      </c>
      <c r="F59" s="56">
        <v>-8.1</v>
      </c>
      <c r="G59" s="56">
        <v>-6.4</v>
      </c>
      <c r="H59" s="56">
        <v>-6.7</v>
      </c>
      <c r="I59" s="56">
        <v>-5.6</v>
      </c>
      <c r="J59" s="56">
        <v>-3</v>
      </c>
      <c r="K59" s="56">
        <v>-0.9</v>
      </c>
      <c r="L59" s="56">
        <v>-1.1000000000000001</v>
      </c>
      <c r="M59" s="56">
        <v>2.5</v>
      </c>
      <c r="N59" s="56">
        <v>8</v>
      </c>
      <c r="O59" s="56">
        <v>9.3000000000000007</v>
      </c>
      <c r="P59" s="56">
        <v>7.3</v>
      </c>
      <c r="Q59" s="56">
        <v>7.5</v>
      </c>
      <c r="R59" s="56">
        <v>4.5</v>
      </c>
      <c r="S59" s="56">
        <v>1.8</v>
      </c>
      <c r="T59" s="56">
        <v>2.2000000000000002</v>
      </c>
      <c r="U59" s="56">
        <v>3.9</v>
      </c>
      <c r="V59" s="56">
        <v>3.9</v>
      </c>
      <c r="W59" s="56">
        <v>3</v>
      </c>
      <c r="X59" s="56">
        <v>4.7</v>
      </c>
      <c r="Y59" s="56">
        <v>2.9</v>
      </c>
      <c r="Z59" s="56">
        <v>2.2000000000000002</v>
      </c>
      <c r="AA59" s="56">
        <v>2.1</v>
      </c>
      <c r="AB59" s="56">
        <v>2.1</v>
      </c>
      <c r="AC59" s="56">
        <v>2.6</v>
      </c>
      <c r="AD59" s="56">
        <v>6.2</v>
      </c>
      <c r="AE59" s="56">
        <v>8.1</v>
      </c>
      <c r="AF59" s="56">
        <v>9.5</v>
      </c>
      <c r="AG59" s="56">
        <v>9.3000000000000007</v>
      </c>
      <c r="AH59" s="56">
        <v>9.6</v>
      </c>
      <c r="AI59" s="56">
        <v>10.7</v>
      </c>
      <c r="AJ59" s="56">
        <v>9.1</v>
      </c>
      <c r="AK59" s="56">
        <v>5.4</v>
      </c>
      <c r="AL59" s="56">
        <v>2.6</v>
      </c>
      <c r="AM59" s="56">
        <v>3.6</v>
      </c>
      <c r="AN59" s="56">
        <v>5.3</v>
      </c>
      <c r="AO59" s="56">
        <v>5.3</v>
      </c>
      <c r="AP59" s="56">
        <v>3.8</v>
      </c>
      <c r="AQ59" s="56">
        <v>1.7</v>
      </c>
      <c r="AR59" s="56">
        <v>0.5</v>
      </c>
      <c r="AS59" s="56">
        <v>-0.6</v>
      </c>
      <c r="AT59" s="56">
        <v>-1.8</v>
      </c>
      <c r="AU59" s="56">
        <v>-3.1</v>
      </c>
      <c r="AV59" s="56">
        <v>-3.1</v>
      </c>
      <c r="AW59" s="56">
        <v>0.2</v>
      </c>
      <c r="AX59" s="56">
        <v>1.9</v>
      </c>
      <c r="AY59" s="56">
        <v>-0.3</v>
      </c>
      <c r="AZ59" s="56">
        <v>-4.5</v>
      </c>
      <c r="BA59" s="56">
        <v>-9.6999999999999993</v>
      </c>
      <c r="BB59" s="56">
        <v>-12</v>
      </c>
      <c r="BC59" s="56">
        <v>-9.3000000000000007</v>
      </c>
      <c r="BD59" s="56">
        <v>-8.4</v>
      </c>
      <c r="BE59" s="56">
        <v>-7.8</v>
      </c>
      <c r="BF59" s="56">
        <v>-8.1999999999999993</v>
      </c>
      <c r="BG59" s="56">
        <v>-8.1999999999999993</v>
      </c>
      <c r="BH59" s="56">
        <v>-8.3000000000000007</v>
      </c>
      <c r="BI59" s="56">
        <v>-6.9</v>
      </c>
      <c r="BJ59" s="56">
        <v>-4.2</v>
      </c>
      <c r="BK59" s="56">
        <v>-1.6</v>
      </c>
      <c r="BL59" s="56">
        <v>4.3</v>
      </c>
      <c r="BM59" s="56">
        <v>10.4</v>
      </c>
      <c r="BN59" s="56">
        <v>13.1</v>
      </c>
      <c r="BO59" s="56">
        <v>12.6</v>
      </c>
      <c r="BP59" s="56">
        <v>14.3</v>
      </c>
      <c r="BQ59" s="56">
        <v>15.4</v>
      </c>
      <c r="BR59" s="56">
        <v>17.5</v>
      </c>
      <c r="BS59" s="56">
        <v>23.6</v>
      </c>
      <c r="BT59" s="56">
        <v>27.4</v>
      </c>
      <c r="BU59" s="56">
        <v>25.8</v>
      </c>
      <c r="BV59" s="56">
        <v>28.6</v>
      </c>
      <c r="BW59" s="56">
        <v>31.8</v>
      </c>
      <c r="BX59" s="56">
        <v>44.1</v>
      </c>
      <c r="BY59" s="56">
        <v>37.4</v>
      </c>
      <c r="BZ59" s="56">
        <v>39</v>
      </c>
      <c r="CA59" s="56">
        <v>41.9</v>
      </c>
      <c r="CB59" s="56">
        <v>39.4</v>
      </c>
      <c r="CC59" s="56">
        <v>38.5</v>
      </c>
      <c r="CD59" s="56">
        <v>40.5</v>
      </c>
      <c r="CE59" s="56">
        <v>41.3</v>
      </c>
      <c r="CF59" s="56">
        <v>34.799999999999997</v>
      </c>
      <c r="CG59" s="56">
        <v>25.4</v>
      </c>
      <c r="CH59" s="56">
        <v>18.899999999999999</v>
      </c>
      <c r="CI59" s="56">
        <v>13.7</v>
      </c>
      <c r="CJ59" s="56">
        <v>-0.9</v>
      </c>
      <c r="CK59" s="56">
        <v>2.2000000000000002</v>
      </c>
      <c r="CL59" s="56">
        <v>-1.8</v>
      </c>
      <c r="CM59" s="56" t="s">
        <v>37</v>
      </c>
    </row>
  </sheetData>
  <autoFilter ref="A7:CM40">
    <filterColumn colId="0">
      <filters>
        <filter val="Allemagne"/>
        <filter val="Espagne"/>
        <filter val="France"/>
        <filter val="Italie"/>
        <filter val="Pays-Bas"/>
        <filter val="Royaume-Uni"/>
        <filter val="Suède"/>
        <filter val="Union européenne – 27 pays (à partir du 01/02/2020)"/>
        <filter val="Zone euro (20 pays)"/>
      </filters>
    </filterColumn>
  </autoFilter>
  <hyperlinks>
    <hyperlink ref="A1" r:id="rId1" display="http://localhost/OECDStat_Metadata/ShowMetadata.ashx?Dataset=MEI&amp;ShowOnWeb=true&amp;Lang=fr"/>
    <hyperlink ref="A15" r:id="rId2" display="http://localhost/OECDStat_Metadata/ShowMetadata.ashx?Dataset=MEI&amp;Coords=[LOCATION].[DEU]&amp;ShowOnWeb=true&amp;Lang=fr"/>
    <hyperlink ref="A5" r:id="rId3" display="https://stats-3.oecd.org/index.aspx?DatasetCode=MEI"/>
    <hyperlink ref="A52" r:id="rId4" display="http://localhost/OECDStat_Metadata/ShowMetadata.ashx?Dataset=MEI&amp;Coords=[LOCATION].[DEU]&amp;ShowOnWeb=true&amp;Lang=fr"/>
  </hyperlinks>
  <pageMargins left="0.7" right="0.7" top="0.75" bottom="0.75" header="0.3" footer="0.3"/>
  <drawing r:id="rId5"/>
  <legacyDrawing r:id="rId6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1"/>
  <sheetViews>
    <sheetView topLeftCell="A50" workbookViewId="0">
      <selection activeCell="K99" sqref="K99"/>
    </sheetView>
  </sheetViews>
  <sheetFormatPr baseColWidth="10" defaultColWidth="9.140625" defaultRowHeight="11.45" customHeight="1"/>
  <cols>
    <col min="1" max="1" width="29.85546875" customWidth="1"/>
    <col min="2" max="24" width="10" customWidth="1"/>
  </cols>
  <sheetData>
    <row r="1" spans="1:24" ht="15">
      <c r="A1" s="61" t="s">
        <v>353</v>
      </c>
    </row>
    <row r="2" spans="1:24" ht="15">
      <c r="A2" s="61" t="s">
        <v>56</v>
      </c>
      <c r="B2" s="62" t="s">
        <v>354</v>
      </c>
    </row>
    <row r="3" spans="1:24" ht="15">
      <c r="A3" s="61" t="s">
        <v>58</v>
      </c>
      <c r="B3" s="61" t="s">
        <v>355</v>
      </c>
    </row>
    <row r="5" spans="1:24" ht="15">
      <c r="A5" s="62" t="s">
        <v>346</v>
      </c>
      <c r="C5" s="61" t="s">
        <v>356</v>
      </c>
    </row>
    <row r="6" spans="1:24" ht="18.75">
      <c r="A6" s="62" t="s">
        <v>357</v>
      </c>
      <c r="C6" s="61" t="s">
        <v>358</v>
      </c>
      <c r="I6" s="82"/>
    </row>
    <row r="7" spans="1:24" ht="15">
      <c r="A7" s="62" t="s">
        <v>359</v>
      </c>
      <c r="C7" s="62" t="s">
        <v>360</v>
      </c>
    </row>
    <row r="8" spans="1:24" ht="15">
      <c r="A8" s="62" t="s">
        <v>361</v>
      </c>
      <c r="C8" s="61" t="s">
        <v>362</v>
      </c>
    </row>
    <row r="9" spans="1:24" ht="15">
      <c r="A9" s="62" t="s">
        <v>347</v>
      </c>
      <c r="C9" s="61" t="s">
        <v>363</v>
      </c>
    </row>
    <row r="11" spans="1:24" ht="15">
      <c r="A11" s="63" t="s">
        <v>248</v>
      </c>
      <c r="B11" s="64" t="s">
        <v>12</v>
      </c>
      <c r="C11" s="64" t="s">
        <v>13</v>
      </c>
      <c r="D11" s="64" t="s">
        <v>14</v>
      </c>
      <c r="E11" s="64" t="s">
        <v>15</v>
      </c>
      <c r="F11" s="64" t="s">
        <v>16</v>
      </c>
      <c r="G11" s="64" t="s">
        <v>17</v>
      </c>
      <c r="H11" s="64" t="s">
        <v>18</v>
      </c>
      <c r="I11" s="64" t="s">
        <v>19</v>
      </c>
      <c r="J11" s="64" t="s">
        <v>20</v>
      </c>
      <c r="K11" s="64" t="s">
        <v>21</v>
      </c>
      <c r="L11" s="64" t="s">
        <v>22</v>
      </c>
      <c r="M11" s="64" t="s">
        <v>23</v>
      </c>
      <c r="N11" s="64" t="s">
        <v>24</v>
      </c>
      <c r="O11" s="64" t="s">
        <v>25</v>
      </c>
      <c r="P11" s="64" t="s">
        <v>26</v>
      </c>
      <c r="Q11" s="64" t="s">
        <v>27</v>
      </c>
      <c r="R11" s="64" t="s">
        <v>28</v>
      </c>
      <c r="S11" s="64" t="s">
        <v>29</v>
      </c>
      <c r="T11" s="64" t="s">
        <v>30</v>
      </c>
      <c r="U11" s="64" t="s">
        <v>31</v>
      </c>
      <c r="V11" s="64" t="s">
        <v>32</v>
      </c>
      <c r="W11" s="64" t="s">
        <v>33</v>
      </c>
      <c r="X11" s="64" t="s">
        <v>34</v>
      </c>
    </row>
    <row r="12" spans="1:24" ht="15">
      <c r="A12" s="65" t="s">
        <v>345</v>
      </c>
      <c r="B12" s="66" t="e">
        <v>#N/A</v>
      </c>
      <c r="C12" s="66" t="e">
        <v>#N/A</v>
      </c>
      <c r="D12" s="66" t="e">
        <v>#N/A</v>
      </c>
      <c r="E12" s="66" t="e">
        <v>#N/A</v>
      </c>
      <c r="F12" s="66" t="e">
        <v>#N/A</v>
      </c>
      <c r="G12" s="67">
        <v>91.8</v>
      </c>
      <c r="H12" s="68">
        <v>96</v>
      </c>
      <c r="I12" s="67">
        <v>96.8</v>
      </c>
      <c r="J12" s="67">
        <v>101.4</v>
      </c>
      <c r="K12" s="67">
        <v>93.5</v>
      </c>
      <c r="L12" s="67">
        <v>99.6</v>
      </c>
      <c r="M12" s="67">
        <v>106.9</v>
      </c>
      <c r="N12" s="67">
        <v>109.8</v>
      </c>
      <c r="O12" s="67">
        <v>107.5</v>
      </c>
      <c r="P12" s="67">
        <v>104.6</v>
      </c>
      <c r="Q12" s="68">
        <v>100</v>
      </c>
      <c r="R12" s="67">
        <v>96.3</v>
      </c>
      <c r="S12" s="68">
        <v>100</v>
      </c>
      <c r="T12" s="67">
        <v>103.1</v>
      </c>
      <c r="U12" s="67">
        <v>102.4</v>
      </c>
      <c r="V12" s="67">
        <v>96.9</v>
      </c>
      <c r="W12" s="68">
        <v>109</v>
      </c>
      <c r="X12" s="67">
        <v>136.5</v>
      </c>
    </row>
    <row r="13" spans="1:24" ht="15">
      <c r="A13" s="65" t="s">
        <v>38</v>
      </c>
      <c r="B13" s="69">
        <v>93.3</v>
      </c>
      <c r="C13" s="69">
        <v>93.8</v>
      </c>
      <c r="D13" s="69">
        <v>91.6</v>
      </c>
      <c r="E13" s="69">
        <v>89.5</v>
      </c>
      <c r="F13" s="69">
        <v>90.6</v>
      </c>
      <c r="G13" s="69">
        <v>93.4</v>
      </c>
      <c r="H13" s="69">
        <v>97.3</v>
      </c>
      <c r="I13" s="69">
        <v>97.8</v>
      </c>
      <c r="J13" s="69">
        <v>102.3</v>
      </c>
      <c r="K13" s="69">
        <v>93.5</v>
      </c>
      <c r="L13" s="69">
        <v>99.6</v>
      </c>
      <c r="M13" s="69">
        <v>105.9</v>
      </c>
      <c r="N13" s="69">
        <v>108.2</v>
      </c>
      <c r="O13" s="69">
        <v>105.5</v>
      </c>
      <c r="P13" s="69">
        <v>103.2</v>
      </c>
      <c r="Q13" s="70">
        <v>100</v>
      </c>
      <c r="R13" s="69">
        <v>96.7</v>
      </c>
      <c r="S13" s="70">
        <v>100</v>
      </c>
      <c r="T13" s="69">
        <v>102.9</v>
      </c>
      <c r="U13" s="69">
        <v>101.8</v>
      </c>
      <c r="V13" s="69">
        <v>97.1</v>
      </c>
      <c r="W13" s="70">
        <v>110</v>
      </c>
      <c r="X13" s="69">
        <v>139.4</v>
      </c>
    </row>
    <row r="14" spans="1:24" ht="15">
      <c r="A14" s="65" t="s">
        <v>42</v>
      </c>
      <c r="B14" s="66" t="e">
        <v>#N/A</v>
      </c>
      <c r="C14" s="66" t="e">
        <v>#N/A</v>
      </c>
      <c r="D14" s="66" t="e">
        <v>#N/A</v>
      </c>
      <c r="E14" s="66" t="e">
        <v>#N/A</v>
      </c>
      <c r="F14" s="66" t="e">
        <v>#N/A</v>
      </c>
      <c r="G14" s="67">
        <v>84.2</v>
      </c>
      <c r="H14" s="67">
        <v>88.7</v>
      </c>
      <c r="I14" s="67">
        <v>89.9</v>
      </c>
      <c r="J14" s="67">
        <v>95.7</v>
      </c>
      <c r="K14" s="67">
        <v>88.9</v>
      </c>
      <c r="L14" s="67">
        <v>96.5</v>
      </c>
      <c r="M14" s="67">
        <v>105.6</v>
      </c>
      <c r="N14" s="67">
        <v>109.7</v>
      </c>
      <c r="O14" s="67">
        <v>107.2</v>
      </c>
      <c r="P14" s="67">
        <v>104.8</v>
      </c>
      <c r="Q14" s="68">
        <v>100</v>
      </c>
      <c r="R14" s="67">
        <v>97.1</v>
      </c>
      <c r="S14" s="67">
        <v>102.2</v>
      </c>
      <c r="T14" s="67">
        <v>105.8</v>
      </c>
      <c r="U14" s="67">
        <v>106.1</v>
      </c>
      <c r="V14" s="67">
        <v>99.1</v>
      </c>
      <c r="W14" s="67">
        <v>109.8</v>
      </c>
      <c r="X14" s="67">
        <v>137.5</v>
      </c>
    </row>
    <row r="15" spans="1:24" ht="15">
      <c r="A15" s="65" t="s">
        <v>36</v>
      </c>
      <c r="B15" s="69">
        <v>88.1</v>
      </c>
      <c r="C15" s="69">
        <v>89.6</v>
      </c>
      <c r="D15" s="69">
        <v>88.5</v>
      </c>
      <c r="E15" s="69">
        <v>88.5</v>
      </c>
      <c r="F15" s="69">
        <v>90.2</v>
      </c>
      <c r="G15" s="69">
        <v>94.2</v>
      </c>
      <c r="H15" s="69">
        <v>98.5</v>
      </c>
      <c r="I15" s="70">
        <v>100</v>
      </c>
      <c r="J15" s="69">
        <v>104.4</v>
      </c>
      <c r="K15" s="69">
        <v>96.5</v>
      </c>
      <c r="L15" s="69">
        <v>101.6</v>
      </c>
      <c r="M15" s="69">
        <v>107.9</v>
      </c>
      <c r="N15" s="69">
        <v>110.1</v>
      </c>
      <c r="O15" s="69">
        <v>108.2</v>
      </c>
      <c r="P15" s="70">
        <v>105</v>
      </c>
      <c r="Q15" s="70">
        <v>100</v>
      </c>
      <c r="R15" s="69">
        <v>96.2</v>
      </c>
      <c r="S15" s="69">
        <v>99.2</v>
      </c>
      <c r="T15" s="70">
        <v>102</v>
      </c>
      <c r="U15" s="69">
        <v>101.8</v>
      </c>
      <c r="V15" s="69">
        <v>97.6</v>
      </c>
      <c r="W15" s="69">
        <v>109.7</v>
      </c>
      <c r="X15" s="70">
        <v>136</v>
      </c>
    </row>
    <row r="16" spans="1:24" ht="15">
      <c r="A16" s="65" t="s">
        <v>39</v>
      </c>
      <c r="B16" s="66" t="e">
        <v>#N/A</v>
      </c>
      <c r="C16" s="66" t="e">
        <v>#N/A</v>
      </c>
      <c r="D16" s="66" t="e">
        <v>#N/A</v>
      </c>
      <c r="E16" s="66" t="e">
        <v>#N/A</v>
      </c>
      <c r="F16" s="66" t="e">
        <v>#N/A</v>
      </c>
      <c r="G16" s="67">
        <v>94.2</v>
      </c>
      <c r="H16" s="67">
        <v>98.4</v>
      </c>
      <c r="I16" s="67">
        <v>98.9</v>
      </c>
      <c r="J16" s="67">
        <v>103.6</v>
      </c>
      <c r="K16" s="67">
        <v>94.6</v>
      </c>
      <c r="L16" s="67">
        <v>99.5</v>
      </c>
      <c r="M16" s="67">
        <v>107.7</v>
      </c>
      <c r="N16" s="68">
        <v>111</v>
      </c>
      <c r="O16" s="67">
        <v>108.3</v>
      </c>
      <c r="P16" s="67">
        <v>104.9</v>
      </c>
      <c r="Q16" s="68">
        <v>100</v>
      </c>
      <c r="R16" s="68">
        <v>96</v>
      </c>
      <c r="S16" s="67">
        <v>99.4</v>
      </c>
      <c r="T16" s="67">
        <v>102.4</v>
      </c>
      <c r="U16" s="67">
        <v>101.5</v>
      </c>
      <c r="V16" s="67">
        <v>96.3</v>
      </c>
      <c r="W16" s="68">
        <v>105</v>
      </c>
      <c r="X16" s="67">
        <v>124.4</v>
      </c>
    </row>
    <row r="17" spans="1:24" ht="15">
      <c r="A17" s="65" t="s">
        <v>43</v>
      </c>
      <c r="B17" s="70">
        <v>81</v>
      </c>
      <c r="C17" s="69">
        <v>84.8</v>
      </c>
      <c r="D17" s="70">
        <v>85</v>
      </c>
      <c r="E17" s="69">
        <v>83.3</v>
      </c>
      <c r="F17" s="69">
        <v>85.4</v>
      </c>
      <c r="G17" s="69">
        <v>91.5</v>
      </c>
      <c r="H17" s="70">
        <v>97</v>
      </c>
      <c r="I17" s="70">
        <v>99</v>
      </c>
      <c r="J17" s="69">
        <v>105.1</v>
      </c>
      <c r="K17" s="70">
        <v>104</v>
      </c>
      <c r="L17" s="69">
        <v>104.2</v>
      </c>
      <c r="M17" s="69">
        <v>105.6</v>
      </c>
      <c r="N17" s="69">
        <v>104.4</v>
      </c>
      <c r="O17" s="69">
        <v>100.4</v>
      </c>
      <c r="P17" s="69">
        <v>101.6</v>
      </c>
      <c r="Q17" s="70">
        <v>100</v>
      </c>
      <c r="R17" s="69">
        <v>97.2</v>
      </c>
      <c r="S17" s="70">
        <v>103</v>
      </c>
      <c r="T17" s="69">
        <v>111.8</v>
      </c>
      <c r="U17" s="69">
        <v>114.8</v>
      </c>
      <c r="V17" s="69">
        <v>108.6</v>
      </c>
      <c r="W17" s="69">
        <v>117.2</v>
      </c>
      <c r="X17" s="69">
        <v>150.6</v>
      </c>
    </row>
    <row r="18" spans="1:24" ht="15">
      <c r="A18" s="65" t="s">
        <v>41</v>
      </c>
      <c r="B18" s="67">
        <v>87.5</v>
      </c>
      <c r="C18" s="68">
        <v>87</v>
      </c>
      <c r="D18" s="67">
        <v>84.4</v>
      </c>
      <c r="E18" s="67">
        <v>82.5</v>
      </c>
      <c r="F18" s="67">
        <v>83.8</v>
      </c>
      <c r="G18" s="67">
        <v>88.6</v>
      </c>
      <c r="H18" s="67">
        <v>92.4</v>
      </c>
      <c r="I18" s="67">
        <v>92.9</v>
      </c>
      <c r="J18" s="67">
        <v>97.4</v>
      </c>
      <c r="K18" s="67">
        <v>90.9</v>
      </c>
      <c r="L18" s="67">
        <v>98.3</v>
      </c>
      <c r="M18" s="67">
        <v>106.2</v>
      </c>
      <c r="N18" s="67">
        <v>110.7</v>
      </c>
      <c r="O18" s="67">
        <v>109.1</v>
      </c>
      <c r="P18" s="67">
        <v>105.7</v>
      </c>
      <c r="Q18" s="68">
        <v>100</v>
      </c>
      <c r="R18" s="67">
        <v>95.6</v>
      </c>
      <c r="S18" s="67">
        <v>100.1</v>
      </c>
      <c r="T18" s="67">
        <v>103.2</v>
      </c>
      <c r="U18" s="67">
        <v>101.9</v>
      </c>
      <c r="V18" s="67">
        <v>94.8</v>
      </c>
      <c r="W18" s="67">
        <v>107.8</v>
      </c>
      <c r="X18" s="67">
        <v>139.19999999999999</v>
      </c>
    </row>
    <row r="20" spans="1:24" ht="15">
      <c r="A20" s="62"/>
    </row>
    <row r="21" spans="1:24" ht="15">
      <c r="A21" s="62"/>
      <c r="B21" s="61"/>
    </row>
    <row r="27" spans="1:24" ht="15">
      <c r="A27" s="61" t="s">
        <v>364</v>
      </c>
    </row>
    <row r="28" spans="1:24" ht="15">
      <c r="A28" s="61" t="s">
        <v>56</v>
      </c>
      <c r="B28" s="62" t="s">
        <v>365</v>
      </c>
    </row>
    <row r="29" spans="1:24" ht="15">
      <c r="A29" s="61" t="s">
        <v>58</v>
      </c>
      <c r="B29" s="61" t="s">
        <v>355</v>
      </c>
    </row>
    <row r="30" spans="1:24" ht="15"/>
    <row r="31" spans="1:24" ht="15">
      <c r="A31" s="62" t="s">
        <v>346</v>
      </c>
      <c r="C31" s="61" t="s">
        <v>356</v>
      </c>
    </row>
    <row r="32" spans="1:24" ht="15">
      <c r="A32" s="62" t="s">
        <v>357</v>
      </c>
      <c r="C32" s="61" t="s">
        <v>358</v>
      </c>
    </row>
    <row r="33" spans="1:24" ht="15">
      <c r="A33" s="62" t="s">
        <v>359</v>
      </c>
      <c r="C33" s="62" t="s">
        <v>366</v>
      </c>
    </row>
    <row r="34" spans="1:24" ht="18.75">
      <c r="A34" s="62" t="s">
        <v>361</v>
      </c>
      <c r="C34" s="61" t="s">
        <v>362</v>
      </c>
      <c r="K34" s="82"/>
    </row>
    <row r="35" spans="1:24" ht="15">
      <c r="A35" s="62" t="s">
        <v>347</v>
      </c>
      <c r="C35" s="61" t="s">
        <v>363</v>
      </c>
    </row>
    <row r="36" spans="1:24" ht="15"/>
    <row r="37" spans="1:24" ht="15">
      <c r="A37" s="63" t="s">
        <v>248</v>
      </c>
      <c r="B37" s="64" t="s">
        <v>12</v>
      </c>
      <c r="C37" s="64" t="s">
        <v>13</v>
      </c>
      <c r="D37" s="64" t="s">
        <v>14</v>
      </c>
      <c r="E37" s="64" t="s">
        <v>15</v>
      </c>
      <c r="F37" s="64" t="s">
        <v>16</v>
      </c>
      <c r="G37" s="64" t="s">
        <v>17</v>
      </c>
      <c r="H37" s="64" t="s">
        <v>18</v>
      </c>
      <c r="I37" s="64" t="s">
        <v>19</v>
      </c>
      <c r="J37" s="64" t="s">
        <v>20</v>
      </c>
      <c r="K37" s="64" t="s">
        <v>21</v>
      </c>
      <c r="L37" s="64" t="s">
        <v>22</v>
      </c>
      <c r="M37" s="64" t="s">
        <v>23</v>
      </c>
      <c r="N37" s="64" t="s">
        <v>24</v>
      </c>
      <c r="O37" s="64" t="s">
        <v>25</v>
      </c>
      <c r="P37" s="64" t="s">
        <v>26</v>
      </c>
      <c r="Q37" s="64" t="s">
        <v>27</v>
      </c>
      <c r="R37" s="64" t="s">
        <v>28</v>
      </c>
      <c r="S37" s="64" t="s">
        <v>29</v>
      </c>
      <c r="T37" s="64" t="s">
        <v>30</v>
      </c>
      <c r="U37" s="64" t="s">
        <v>31</v>
      </c>
      <c r="V37" s="64" t="s">
        <v>32</v>
      </c>
      <c r="W37" s="64" t="s">
        <v>33</v>
      </c>
      <c r="X37" s="64" t="s">
        <v>34</v>
      </c>
    </row>
    <row r="38" spans="1:24" ht="15">
      <c r="A38" s="65" t="s">
        <v>345</v>
      </c>
      <c r="B38" s="66" t="e">
        <v>#N/A</v>
      </c>
      <c r="C38" s="66" t="e">
        <v>#N/A</v>
      </c>
      <c r="D38" s="66" t="e">
        <v>#N/A</v>
      </c>
      <c r="E38" s="66" t="e">
        <v>#N/A</v>
      </c>
      <c r="F38" s="66" t="e">
        <v>#N/A</v>
      </c>
      <c r="G38" s="68">
        <v>105</v>
      </c>
      <c r="H38" s="67">
        <v>103.9</v>
      </c>
      <c r="I38" s="67">
        <v>101.9</v>
      </c>
      <c r="J38" s="67">
        <v>100.2</v>
      </c>
      <c r="K38" s="68">
        <v>100</v>
      </c>
      <c r="L38" s="67">
        <v>100.3</v>
      </c>
      <c r="M38" s="67">
        <v>99.5</v>
      </c>
      <c r="N38" s="67">
        <v>100.4</v>
      </c>
      <c r="O38" s="67">
        <v>99.1</v>
      </c>
      <c r="P38" s="67">
        <v>98.1</v>
      </c>
      <c r="Q38" s="68">
        <v>100</v>
      </c>
      <c r="R38" s="67">
        <v>99.2</v>
      </c>
      <c r="S38" s="67">
        <v>98.6</v>
      </c>
      <c r="T38" s="67">
        <v>98.4</v>
      </c>
      <c r="U38" s="68">
        <v>99</v>
      </c>
      <c r="V38" s="67">
        <v>98.8</v>
      </c>
      <c r="W38" s="67">
        <v>99.8</v>
      </c>
      <c r="X38" s="67">
        <v>106.4</v>
      </c>
    </row>
    <row r="39" spans="1:24" ht="15">
      <c r="A39" s="65" t="s">
        <v>38</v>
      </c>
      <c r="B39" s="70">
        <v>124</v>
      </c>
      <c r="C39" s="69">
        <v>124.2</v>
      </c>
      <c r="D39" s="69">
        <v>122.7</v>
      </c>
      <c r="E39" s="70">
        <v>118</v>
      </c>
      <c r="F39" s="69">
        <v>115.3</v>
      </c>
      <c r="G39" s="69">
        <v>111.5</v>
      </c>
      <c r="H39" s="69">
        <v>108.9</v>
      </c>
      <c r="I39" s="69">
        <v>105.1</v>
      </c>
      <c r="J39" s="69">
        <v>102.4</v>
      </c>
      <c r="K39" s="69">
        <v>101.3</v>
      </c>
      <c r="L39" s="69">
        <v>100.9</v>
      </c>
      <c r="M39" s="70">
        <v>99</v>
      </c>
      <c r="N39" s="69">
        <v>100.4</v>
      </c>
      <c r="O39" s="69">
        <v>98.6</v>
      </c>
      <c r="P39" s="70">
        <v>98</v>
      </c>
      <c r="Q39" s="70">
        <v>100</v>
      </c>
      <c r="R39" s="70">
        <v>99</v>
      </c>
      <c r="S39" s="70">
        <v>98</v>
      </c>
      <c r="T39" s="69">
        <v>97.5</v>
      </c>
      <c r="U39" s="69">
        <v>97.6</v>
      </c>
      <c r="V39" s="70">
        <v>97</v>
      </c>
      <c r="W39" s="69">
        <v>98.3</v>
      </c>
      <c r="X39" s="69">
        <v>105.4</v>
      </c>
    </row>
    <row r="40" spans="1:24" ht="15">
      <c r="A40" s="65" t="s">
        <v>42</v>
      </c>
      <c r="B40" s="66" t="e">
        <v>#N/A</v>
      </c>
      <c r="C40" s="66" t="e">
        <v>#N/A</v>
      </c>
      <c r="D40" s="66" t="e">
        <v>#N/A</v>
      </c>
      <c r="E40" s="66" t="e">
        <v>#N/A</v>
      </c>
      <c r="F40" s="66" t="e">
        <v>#N/A</v>
      </c>
      <c r="G40" s="67">
        <v>94.9</v>
      </c>
      <c r="H40" s="67">
        <v>94.6</v>
      </c>
      <c r="I40" s="67">
        <v>94.6</v>
      </c>
      <c r="J40" s="68">
        <v>95</v>
      </c>
      <c r="K40" s="67">
        <v>96.9</v>
      </c>
      <c r="L40" s="67">
        <v>98.3</v>
      </c>
      <c r="M40" s="67">
        <v>99.5</v>
      </c>
      <c r="N40" s="67">
        <v>100.4</v>
      </c>
      <c r="O40" s="67">
        <v>99.2</v>
      </c>
      <c r="P40" s="67">
        <v>98.2</v>
      </c>
      <c r="Q40" s="68">
        <v>100</v>
      </c>
      <c r="R40" s="67">
        <v>100.4</v>
      </c>
      <c r="S40" s="67">
        <v>100.4</v>
      </c>
      <c r="T40" s="67">
        <v>100.1</v>
      </c>
      <c r="U40" s="67">
        <v>100.8</v>
      </c>
      <c r="V40" s="67">
        <v>100.7</v>
      </c>
      <c r="W40" s="67">
        <v>101.1</v>
      </c>
      <c r="X40" s="67">
        <v>109.5</v>
      </c>
    </row>
    <row r="41" spans="1:24" ht="15">
      <c r="A41" s="65" t="s">
        <v>36</v>
      </c>
      <c r="B41" s="69">
        <v>99.3</v>
      </c>
      <c r="C41" s="69">
        <v>102.1</v>
      </c>
      <c r="D41" s="69">
        <v>102.7</v>
      </c>
      <c r="E41" s="70">
        <v>103</v>
      </c>
      <c r="F41" s="69">
        <v>102.8</v>
      </c>
      <c r="G41" s="69">
        <v>101.6</v>
      </c>
      <c r="H41" s="69">
        <v>102.6</v>
      </c>
      <c r="I41" s="69">
        <v>103.4</v>
      </c>
      <c r="J41" s="69">
        <v>102.5</v>
      </c>
      <c r="K41" s="69">
        <v>101.3</v>
      </c>
      <c r="L41" s="69">
        <v>101.5</v>
      </c>
      <c r="M41" s="69">
        <v>101.4</v>
      </c>
      <c r="N41" s="69">
        <v>101.5</v>
      </c>
      <c r="O41" s="69">
        <v>100.7</v>
      </c>
      <c r="P41" s="69">
        <v>99.9</v>
      </c>
      <c r="Q41" s="70">
        <v>100</v>
      </c>
      <c r="R41" s="69">
        <v>98.9</v>
      </c>
      <c r="S41" s="69">
        <v>99.1</v>
      </c>
      <c r="T41" s="69">
        <v>99.4</v>
      </c>
      <c r="U41" s="69">
        <v>100.3</v>
      </c>
      <c r="V41" s="69">
        <v>100.9</v>
      </c>
      <c r="W41" s="69">
        <v>102.8</v>
      </c>
      <c r="X41" s="69">
        <v>107.6</v>
      </c>
    </row>
    <row r="42" spans="1:24" ht="15">
      <c r="A42" s="65" t="s">
        <v>39</v>
      </c>
      <c r="B42" s="66" t="e">
        <v>#N/A</v>
      </c>
      <c r="C42" s="66" t="e">
        <v>#N/A</v>
      </c>
      <c r="D42" s="66" t="e">
        <v>#N/A</v>
      </c>
      <c r="E42" s="66" t="e">
        <v>#N/A</v>
      </c>
      <c r="F42" s="66" t="e">
        <v>#N/A</v>
      </c>
      <c r="G42" s="67">
        <v>100.2</v>
      </c>
      <c r="H42" s="67">
        <v>99.4</v>
      </c>
      <c r="I42" s="67">
        <v>99.5</v>
      </c>
      <c r="J42" s="67">
        <v>99.3</v>
      </c>
      <c r="K42" s="67">
        <v>99.8</v>
      </c>
      <c r="L42" s="67">
        <v>101.1</v>
      </c>
      <c r="M42" s="67">
        <v>101.6</v>
      </c>
      <c r="N42" s="67">
        <v>102.3</v>
      </c>
      <c r="O42" s="67">
        <v>99.9</v>
      </c>
      <c r="P42" s="67">
        <v>97.9</v>
      </c>
      <c r="Q42" s="68">
        <v>100</v>
      </c>
      <c r="R42" s="67">
        <v>100.5</v>
      </c>
      <c r="S42" s="67">
        <v>100.4</v>
      </c>
      <c r="T42" s="67">
        <v>100.8</v>
      </c>
      <c r="U42" s="68">
        <v>102</v>
      </c>
      <c r="V42" s="67">
        <v>102.8</v>
      </c>
      <c r="W42" s="67">
        <v>103.7</v>
      </c>
      <c r="X42" s="67">
        <v>108.9</v>
      </c>
    </row>
    <row r="43" spans="1:24" ht="15">
      <c r="A43" s="65" t="s">
        <v>43</v>
      </c>
      <c r="B43" s="69">
        <v>104.4</v>
      </c>
      <c r="C43" s="69">
        <v>108.3</v>
      </c>
      <c r="D43" s="69">
        <v>108.8</v>
      </c>
      <c r="E43" s="69">
        <v>104.3</v>
      </c>
      <c r="F43" s="69">
        <v>102.3</v>
      </c>
      <c r="G43" s="69">
        <v>102.4</v>
      </c>
      <c r="H43" s="69">
        <v>101.5</v>
      </c>
      <c r="I43" s="70">
        <v>99</v>
      </c>
      <c r="J43" s="69">
        <v>100.4</v>
      </c>
      <c r="K43" s="69">
        <v>108.9</v>
      </c>
      <c r="L43" s="69">
        <v>102.7</v>
      </c>
      <c r="M43" s="69">
        <v>96.4</v>
      </c>
      <c r="N43" s="70">
        <v>94</v>
      </c>
      <c r="O43" s="69">
        <v>91.4</v>
      </c>
      <c r="P43" s="69">
        <v>94.8</v>
      </c>
      <c r="Q43" s="70">
        <v>100</v>
      </c>
      <c r="R43" s="69">
        <v>99.8</v>
      </c>
      <c r="S43" s="69">
        <v>100.6</v>
      </c>
      <c r="T43" s="69">
        <v>104.2</v>
      </c>
      <c r="U43" s="69">
        <v>108.1</v>
      </c>
      <c r="V43" s="69">
        <v>108.1</v>
      </c>
      <c r="W43" s="69">
        <v>106.3</v>
      </c>
      <c r="X43" s="69">
        <v>117.5</v>
      </c>
    </row>
    <row r="44" spans="1:24" ht="15">
      <c r="A44" s="65" t="s">
        <v>41</v>
      </c>
      <c r="B44" s="67">
        <v>112.7</v>
      </c>
      <c r="C44" s="67">
        <v>113.9</v>
      </c>
      <c r="D44" s="68">
        <v>112</v>
      </c>
      <c r="E44" s="67">
        <v>109.1</v>
      </c>
      <c r="F44" s="68">
        <v>106</v>
      </c>
      <c r="G44" s="67">
        <v>104.1</v>
      </c>
      <c r="H44" s="67">
        <v>103.1</v>
      </c>
      <c r="I44" s="67">
        <v>99.2</v>
      </c>
      <c r="J44" s="67">
        <v>96.1</v>
      </c>
      <c r="K44" s="67">
        <v>96.7</v>
      </c>
      <c r="L44" s="67">
        <v>97.6</v>
      </c>
      <c r="M44" s="67">
        <v>95.5</v>
      </c>
      <c r="N44" s="67">
        <v>97.9</v>
      </c>
      <c r="O44" s="67">
        <v>97.6</v>
      </c>
      <c r="P44" s="67">
        <v>96.6</v>
      </c>
      <c r="Q44" s="68">
        <v>100</v>
      </c>
      <c r="R44" s="67">
        <v>99.2</v>
      </c>
      <c r="S44" s="67">
        <v>97.7</v>
      </c>
      <c r="T44" s="67">
        <v>95.9</v>
      </c>
      <c r="U44" s="67">
        <v>96.9</v>
      </c>
      <c r="V44" s="67">
        <v>95.8</v>
      </c>
      <c r="W44" s="67">
        <v>94.9</v>
      </c>
      <c r="X44" s="67">
        <v>102.2</v>
      </c>
    </row>
    <row r="46" spans="1:24" ht="15">
      <c r="A46" s="62"/>
    </row>
    <row r="47" spans="1:24" ht="15">
      <c r="A47" s="62"/>
      <c r="B47" s="61"/>
    </row>
    <row r="51" spans="1:24" ht="15">
      <c r="A51" s="61" t="s">
        <v>367</v>
      </c>
    </row>
    <row r="52" spans="1:24" ht="15">
      <c r="A52" s="61" t="s">
        <v>56</v>
      </c>
      <c r="B52" s="62" t="s">
        <v>368</v>
      </c>
    </row>
    <row r="53" spans="1:24" ht="15">
      <c r="A53" s="61" t="s">
        <v>58</v>
      </c>
      <c r="B53" s="61" t="s">
        <v>355</v>
      </c>
    </row>
    <row r="54" spans="1:24" ht="15"/>
    <row r="55" spans="1:24" ht="15">
      <c r="A55" s="62" t="s">
        <v>346</v>
      </c>
      <c r="C55" s="61" t="s">
        <v>356</v>
      </c>
    </row>
    <row r="56" spans="1:24" ht="15">
      <c r="A56" s="62" t="s">
        <v>357</v>
      </c>
      <c r="C56" s="61" t="s">
        <v>358</v>
      </c>
    </row>
    <row r="57" spans="1:24" ht="15">
      <c r="A57" s="62" t="s">
        <v>359</v>
      </c>
      <c r="C57" s="62" t="s">
        <v>369</v>
      </c>
    </row>
    <row r="58" spans="1:24" ht="15">
      <c r="A58" s="62" t="s">
        <v>361</v>
      </c>
      <c r="C58" s="61" t="s">
        <v>362</v>
      </c>
    </row>
    <row r="59" spans="1:24" ht="18.75">
      <c r="A59" s="62" t="s">
        <v>347</v>
      </c>
      <c r="C59" s="61" t="s">
        <v>363</v>
      </c>
      <c r="M59" s="82"/>
    </row>
    <row r="60" spans="1:24" ht="15"/>
    <row r="61" spans="1:24" ht="15">
      <c r="A61" s="63" t="s">
        <v>248</v>
      </c>
      <c r="B61" s="64" t="s">
        <v>12</v>
      </c>
      <c r="C61" s="64" t="s">
        <v>13</v>
      </c>
      <c r="D61" s="64" t="s">
        <v>14</v>
      </c>
      <c r="E61" s="64" t="s">
        <v>15</v>
      </c>
      <c r="F61" s="64" t="s">
        <v>16</v>
      </c>
      <c r="G61" s="64" t="s">
        <v>17</v>
      </c>
      <c r="H61" s="64" t="s">
        <v>18</v>
      </c>
      <c r="I61" s="64" t="s">
        <v>19</v>
      </c>
      <c r="J61" s="64" t="s">
        <v>20</v>
      </c>
      <c r="K61" s="64" t="s">
        <v>21</v>
      </c>
      <c r="L61" s="64" t="s">
        <v>22</v>
      </c>
      <c r="M61" s="64" t="s">
        <v>23</v>
      </c>
      <c r="N61" s="64" t="s">
        <v>24</v>
      </c>
      <c r="O61" s="64" t="s">
        <v>25</v>
      </c>
      <c r="P61" s="64" t="s">
        <v>26</v>
      </c>
      <c r="Q61" s="64" t="s">
        <v>27</v>
      </c>
      <c r="R61" s="64" t="s">
        <v>28</v>
      </c>
      <c r="S61" s="64" t="s">
        <v>29</v>
      </c>
      <c r="T61" s="64" t="s">
        <v>30</v>
      </c>
      <c r="U61" s="64" t="s">
        <v>31</v>
      </c>
      <c r="V61" s="64" t="s">
        <v>32</v>
      </c>
      <c r="W61" s="64" t="s">
        <v>33</v>
      </c>
      <c r="X61" s="64" t="s">
        <v>34</v>
      </c>
    </row>
    <row r="62" spans="1:24" ht="15">
      <c r="A62" s="65" t="s">
        <v>345</v>
      </c>
      <c r="B62" s="66" t="e">
        <v>#N/A</v>
      </c>
      <c r="C62" s="66" t="e">
        <v>#N/A</v>
      </c>
      <c r="D62" s="66" t="e">
        <v>#N/A</v>
      </c>
      <c r="E62" s="66" t="e">
        <v>#N/A</v>
      </c>
      <c r="F62" s="66" t="e">
        <v>#N/A</v>
      </c>
      <c r="G62" s="67">
        <v>86.8</v>
      </c>
      <c r="H62" s="67">
        <v>87.7</v>
      </c>
      <c r="I62" s="67">
        <v>88.2</v>
      </c>
      <c r="J62" s="67">
        <v>90.8</v>
      </c>
      <c r="K62" s="67">
        <v>90.4</v>
      </c>
      <c r="L62" s="67">
        <v>92.2</v>
      </c>
      <c r="M62" s="67">
        <v>95.4</v>
      </c>
      <c r="N62" s="67">
        <v>98.1</v>
      </c>
      <c r="O62" s="67">
        <v>98.6</v>
      </c>
      <c r="P62" s="67">
        <v>98.1</v>
      </c>
      <c r="Q62" s="68">
        <v>100</v>
      </c>
      <c r="R62" s="67">
        <v>99.6</v>
      </c>
      <c r="S62" s="67">
        <v>100.2</v>
      </c>
      <c r="T62" s="67">
        <v>99.2</v>
      </c>
      <c r="U62" s="67">
        <v>99.8</v>
      </c>
      <c r="V62" s="68">
        <v>100</v>
      </c>
      <c r="W62" s="67">
        <v>102.2</v>
      </c>
      <c r="X62" s="67">
        <v>112.3</v>
      </c>
    </row>
    <row r="63" spans="1:24" ht="15">
      <c r="A63" s="65" t="s">
        <v>38</v>
      </c>
      <c r="B63" s="70">
        <v>87</v>
      </c>
      <c r="C63" s="69">
        <v>88.8</v>
      </c>
      <c r="D63" s="69">
        <v>88.5</v>
      </c>
      <c r="E63" s="69">
        <v>86.2</v>
      </c>
      <c r="F63" s="69">
        <v>84.7</v>
      </c>
      <c r="G63" s="69">
        <v>84.6</v>
      </c>
      <c r="H63" s="69">
        <v>85.8</v>
      </c>
      <c r="I63" s="69">
        <v>87.1</v>
      </c>
      <c r="J63" s="69">
        <v>89.5</v>
      </c>
      <c r="K63" s="69">
        <v>89.3</v>
      </c>
      <c r="L63" s="69">
        <v>90.9</v>
      </c>
      <c r="M63" s="69">
        <v>93.7</v>
      </c>
      <c r="N63" s="69">
        <v>96.7</v>
      </c>
      <c r="O63" s="69">
        <v>97.1</v>
      </c>
      <c r="P63" s="69">
        <v>97.2</v>
      </c>
      <c r="Q63" s="70">
        <v>100</v>
      </c>
      <c r="R63" s="69">
        <v>99.6</v>
      </c>
      <c r="S63" s="69">
        <v>100.3</v>
      </c>
      <c r="T63" s="69">
        <v>99.9</v>
      </c>
      <c r="U63" s="69">
        <v>101.2</v>
      </c>
      <c r="V63" s="69">
        <v>101.4</v>
      </c>
      <c r="W63" s="69">
        <v>103.3</v>
      </c>
      <c r="X63" s="70">
        <v>115</v>
      </c>
    </row>
    <row r="64" spans="1:24" ht="15">
      <c r="A64" s="65" t="s">
        <v>42</v>
      </c>
      <c r="B64" s="66" t="e">
        <v>#N/A</v>
      </c>
      <c r="C64" s="66" t="e">
        <v>#N/A</v>
      </c>
      <c r="D64" s="66" t="e">
        <v>#N/A</v>
      </c>
      <c r="E64" s="66" t="e">
        <v>#N/A</v>
      </c>
      <c r="F64" s="66" t="e">
        <v>#N/A</v>
      </c>
      <c r="G64" s="67">
        <v>84.1</v>
      </c>
      <c r="H64" s="67">
        <v>85.1</v>
      </c>
      <c r="I64" s="67">
        <v>85.8</v>
      </c>
      <c r="J64" s="67">
        <v>87.1</v>
      </c>
      <c r="K64" s="67">
        <v>87.8</v>
      </c>
      <c r="L64" s="67">
        <v>91.4</v>
      </c>
      <c r="M64" s="67">
        <v>93.9</v>
      </c>
      <c r="N64" s="67">
        <v>97.4</v>
      </c>
      <c r="O64" s="68">
        <v>97</v>
      </c>
      <c r="P64" s="67">
        <v>96.8</v>
      </c>
      <c r="Q64" s="68">
        <v>100</v>
      </c>
      <c r="R64" s="67">
        <v>100.1</v>
      </c>
      <c r="S64" s="67">
        <v>100.7</v>
      </c>
      <c r="T64" s="67">
        <v>99.9</v>
      </c>
      <c r="U64" s="67">
        <v>100.7</v>
      </c>
      <c r="V64" s="67">
        <v>100.3</v>
      </c>
      <c r="W64" s="67">
        <v>101.6</v>
      </c>
      <c r="X64" s="67">
        <v>111.1</v>
      </c>
    </row>
    <row r="65" spans="1:24" ht="15">
      <c r="A65" s="65" t="s">
        <v>36</v>
      </c>
      <c r="B65" s="69">
        <v>91.8</v>
      </c>
      <c r="C65" s="69">
        <v>94.6</v>
      </c>
      <c r="D65" s="69">
        <v>93.7</v>
      </c>
      <c r="E65" s="69">
        <v>93.4</v>
      </c>
      <c r="F65" s="69">
        <v>91.9</v>
      </c>
      <c r="G65" s="69">
        <v>90.5</v>
      </c>
      <c r="H65" s="69">
        <v>90.9</v>
      </c>
      <c r="I65" s="69">
        <v>90.8</v>
      </c>
      <c r="J65" s="69">
        <v>92.8</v>
      </c>
      <c r="K65" s="69">
        <v>92.8</v>
      </c>
      <c r="L65" s="69">
        <v>94.2</v>
      </c>
      <c r="M65" s="69">
        <v>97.8</v>
      </c>
      <c r="N65" s="69">
        <v>99.8</v>
      </c>
      <c r="O65" s="69">
        <v>100.6</v>
      </c>
      <c r="P65" s="69">
        <v>99.1</v>
      </c>
      <c r="Q65" s="70">
        <v>100</v>
      </c>
      <c r="R65" s="69">
        <v>99.8</v>
      </c>
      <c r="S65" s="69">
        <v>99.9</v>
      </c>
      <c r="T65" s="69">
        <v>98.7</v>
      </c>
      <c r="U65" s="69">
        <v>99.1</v>
      </c>
      <c r="V65" s="69">
        <v>100.1</v>
      </c>
      <c r="W65" s="70">
        <v>103</v>
      </c>
      <c r="X65" s="69">
        <v>111.7</v>
      </c>
    </row>
    <row r="66" spans="1:24" ht="15">
      <c r="A66" s="65" t="s">
        <v>39</v>
      </c>
      <c r="B66" s="66" t="e">
        <v>#N/A</v>
      </c>
      <c r="C66" s="66" t="e">
        <v>#N/A</v>
      </c>
      <c r="D66" s="66" t="e">
        <v>#N/A</v>
      </c>
      <c r="E66" s="66" t="e">
        <v>#N/A</v>
      </c>
      <c r="F66" s="66" t="e">
        <v>#N/A</v>
      </c>
      <c r="G66" s="67">
        <v>91.6</v>
      </c>
      <c r="H66" s="67">
        <v>92.7</v>
      </c>
      <c r="I66" s="67">
        <v>91.6</v>
      </c>
      <c r="J66" s="68">
        <v>94</v>
      </c>
      <c r="K66" s="67">
        <v>92.6</v>
      </c>
      <c r="L66" s="67">
        <v>93.4</v>
      </c>
      <c r="M66" s="67">
        <v>96.5</v>
      </c>
      <c r="N66" s="67">
        <v>99.1</v>
      </c>
      <c r="O66" s="67">
        <v>100.4</v>
      </c>
      <c r="P66" s="67">
        <v>99.4</v>
      </c>
      <c r="Q66" s="68">
        <v>100</v>
      </c>
      <c r="R66" s="67">
        <v>99.4</v>
      </c>
      <c r="S66" s="67">
        <v>100.1</v>
      </c>
      <c r="T66" s="68">
        <v>99</v>
      </c>
      <c r="U66" s="67">
        <v>98.7</v>
      </c>
      <c r="V66" s="68">
        <v>98</v>
      </c>
      <c r="W66" s="67">
        <v>99.3</v>
      </c>
      <c r="X66" s="67">
        <v>107.2</v>
      </c>
    </row>
    <row r="67" spans="1:24" ht="15">
      <c r="A67" s="65" t="s">
        <v>41</v>
      </c>
      <c r="B67" s="69">
        <v>82.9</v>
      </c>
      <c r="C67" s="69">
        <v>84.5</v>
      </c>
      <c r="D67" s="69">
        <v>83.2</v>
      </c>
      <c r="E67" s="69">
        <v>81.5</v>
      </c>
      <c r="F67" s="69">
        <v>81.2</v>
      </c>
      <c r="G67" s="69">
        <v>79.8</v>
      </c>
      <c r="H67" s="69">
        <v>80.3</v>
      </c>
      <c r="I67" s="69">
        <v>81.7</v>
      </c>
      <c r="J67" s="69">
        <v>86.2</v>
      </c>
      <c r="K67" s="69">
        <v>84.7</v>
      </c>
      <c r="L67" s="69">
        <v>88.5</v>
      </c>
      <c r="M67" s="69">
        <v>92.9</v>
      </c>
      <c r="N67" s="69">
        <v>96.2</v>
      </c>
      <c r="O67" s="69">
        <v>97.2</v>
      </c>
      <c r="P67" s="70">
        <v>97</v>
      </c>
      <c r="Q67" s="70">
        <v>100</v>
      </c>
      <c r="R67" s="70">
        <v>99</v>
      </c>
      <c r="S67" s="69">
        <v>99.5</v>
      </c>
      <c r="T67" s="69">
        <v>98.3</v>
      </c>
      <c r="U67" s="69">
        <v>99.1</v>
      </c>
      <c r="V67" s="69">
        <v>100.1</v>
      </c>
      <c r="W67" s="69">
        <v>103.9</v>
      </c>
      <c r="X67" s="69">
        <v>117.4</v>
      </c>
    </row>
    <row r="68" spans="1:24" ht="15">
      <c r="A68" s="65" t="s">
        <v>43</v>
      </c>
      <c r="B68" s="67">
        <v>81.900000000000006</v>
      </c>
      <c r="C68" s="67">
        <v>85.9</v>
      </c>
      <c r="D68" s="67">
        <v>87.5</v>
      </c>
      <c r="E68" s="67">
        <v>86.8</v>
      </c>
      <c r="F68" s="67">
        <v>85.6</v>
      </c>
      <c r="G68" s="67">
        <v>85.8</v>
      </c>
      <c r="H68" s="67">
        <v>86.3</v>
      </c>
      <c r="I68" s="67">
        <v>86.9</v>
      </c>
      <c r="J68" s="67">
        <v>91.7</v>
      </c>
      <c r="K68" s="67">
        <v>96.6</v>
      </c>
      <c r="L68" s="67">
        <v>93.7</v>
      </c>
      <c r="M68" s="67">
        <v>94.5</v>
      </c>
      <c r="N68" s="67">
        <v>94.8</v>
      </c>
      <c r="O68" s="67">
        <v>93.4</v>
      </c>
      <c r="P68" s="67">
        <v>95.9</v>
      </c>
      <c r="Q68" s="68">
        <v>100</v>
      </c>
      <c r="R68" s="67">
        <v>100.4</v>
      </c>
      <c r="S68" s="67">
        <v>103.7</v>
      </c>
      <c r="T68" s="67">
        <v>105.8</v>
      </c>
      <c r="U68" s="67">
        <v>109.9</v>
      </c>
      <c r="V68" s="67">
        <v>111.5</v>
      </c>
      <c r="W68" s="67">
        <v>110.5</v>
      </c>
      <c r="X68" s="67">
        <v>127.5</v>
      </c>
    </row>
    <row r="70" spans="1:24" ht="15">
      <c r="A70" s="62"/>
    </row>
    <row r="71" spans="1:24" ht="15">
      <c r="A71" s="62"/>
      <c r="B71" s="6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28"/>
  <sheetViews>
    <sheetView topLeftCell="C22" workbookViewId="0">
      <selection activeCell="G56" sqref="G56"/>
    </sheetView>
  </sheetViews>
  <sheetFormatPr baseColWidth="10" defaultRowHeight="15"/>
  <sheetData>
    <row r="2" spans="1:25">
      <c r="A2" s="14" t="s">
        <v>264</v>
      </c>
    </row>
    <row r="3" spans="1:25">
      <c r="A3" s="15" t="s">
        <v>265</v>
      </c>
      <c r="B3" s="15" t="s">
        <v>266</v>
      </c>
    </row>
    <row r="8" spans="1:25">
      <c r="B8" t="s">
        <v>11</v>
      </c>
      <c r="C8" t="s">
        <v>12</v>
      </c>
      <c r="D8" t="s">
        <v>13</v>
      </c>
      <c r="E8" t="s">
        <v>14</v>
      </c>
      <c r="F8" t="s">
        <v>15</v>
      </c>
      <c r="G8" t="s">
        <v>16</v>
      </c>
      <c r="H8" t="s">
        <v>17</v>
      </c>
      <c r="I8" t="s">
        <v>18</v>
      </c>
      <c r="J8" t="s">
        <v>19</v>
      </c>
      <c r="K8" t="s">
        <v>20</v>
      </c>
      <c r="L8" t="s">
        <v>21</v>
      </c>
      <c r="M8" t="s">
        <v>22</v>
      </c>
      <c r="N8" t="s">
        <v>23</v>
      </c>
      <c r="O8" t="s">
        <v>24</v>
      </c>
      <c r="P8" t="s">
        <v>25</v>
      </c>
      <c r="Q8" t="s">
        <v>26</v>
      </c>
      <c r="R8" t="s">
        <v>27</v>
      </c>
      <c r="S8" t="s">
        <v>28</v>
      </c>
      <c r="T8" t="s">
        <v>29</v>
      </c>
      <c r="U8" t="s">
        <v>30</v>
      </c>
      <c r="V8" t="s">
        <v>31</v>
      </c>
      <c r="W8" t="s">
        <v>32</v>
      </c>
      <c r="X8" t="s">
        <v>33</v>
      </c>
      <c r="Y8" t="s">
        <v>34</v>
      </c>
    </row>
    <row r="9" spans="1:25">
      <c r="A9" t="s">
        <v>249</v>
      </c>
      <c r="B9" t="e">
        <v>#N/A</v>
      </c>
      <c r="C9" t="e">
        <v>#N/A</v>
      </c>
      <c r="D9" t="e">
        <v>#N/A</v>
      </c>
      <c r="E9" t="e">
        <v>#N/A</v>
      </c>
      <c r="F9">
        <v>0.12702003219824334</v>
      </c>
      <c r="G9">
        <v>0.11926310876458655</v>
      </c>
      <c r="H9">
        <v>7.6525378985678627E-2</v>
      </c>
      <c r="I9">
        <v>7.0199948010734509E-2</v>
      </c>
      <c r="J9">
        <v>7.128172854422303E-2</v>
      </c>
      <c r="K9">
        <v>-3.6561542011321682E-2</v>
      </c>
      <c r="L9">
        <v>6.1612518410241193E-2</v>
      </c>
      <c r="M9">
        <v>6.1559820413603909E-2</v>
      </c>
      <c r="N9">
        <v>-7.4102146181630912E-2</v>
      </c>
      <c r="O9">
        <v>-3.1572450090534003E-3</v>
      </c>
      <c r="P9">
        <v>3.7572964066108903E-2</v>
      </c>
      <c r="Q9">
        <v>3.0440257572555026E-2</v>
      </c>
      <c r="R9">
        <v>5.4540209897486827E-2</v>
      </c>
      <c r="S9">
        <v>2.1832307518617797E-2</v>
      </c>
      <c r="T9">
        <v>2.7567515844314421E-2</v>
      </c>
      <c r="U9">
        <v>-3.6079566498000988E-2</v>
      </c>
      <c r="V9">
        <v>3.9113274334460647E-3</v>
      </c>
      <c r="W9">
        <v>4.4125816084432272E-2</v>
      </c>
      <c r="X9">
        <v>1.7440572058518476E-2</v>
      </c>
      <c r="Y9">
        <v>-0.14635380030405321</v>
      </c>
    </row>
    <row r="10" spans="1:25">
      <c r="A10" t="s">
        <v>38</v>
      </c>
      <c r="B10">
        <v>-0.43762505827369141</v>
      </c>
      <c r="C10">
        <v>-0.52719566520754846</v>
      </c>
      <c r="D10">
        <v>-0.1083802698787998</v>
      </c>
      <c r="E10">
        <v>0.54468816645068496</v>
      </c>
      <c r="F10">
        <v>0.39824947525014776</v>
      </c>
      <c r="G10">
        <v>1.2491456102231608</v>
      </c>
      <c r="H10">
        <v>1.2609048871389199</v>
      </c>
      <c r="I10">
        <v>1.5410520038953779</v>
      </c>
      <c r="J10">
        <v>1.8183536661617947</v>
      </c>
      <c r="K10">
        <v>1.4992300770158797</v>
      </c>
      <c r="L10">
        <v>1.5319312537800853</v>
      </c>
      <c r="M10">
        <v>1.5376801741738924</v>
      </c>
      <c r="N10">
        <v>1.7000621253131498</v>
      </c>
      <c r="O10">
        <v>1.9804932450540644</v>
      </c>
      <c r="P10">
        <v>1.8470969329469979</v>
      </c>
      <c r="Q10">
        <v>2.070564139727773</v>
      </c>
      <c r="R10">
        <v>2.4581132560008543</v>
      </c>
      <c r="S10">
        <v>2.4869685883349613</v>
      </c>
      <c r="T10">
        <v>2.2703552310354738</v>
      </c>
      <c r="U10">
        <v>2.2966652310649498</v>
      </c>
      <c r="V10">
        <v>2.3571768407296507</v>
      </c>
      <c r="W10">
        <v>2.0863495237764074</v>
      </c>
      <c r="X10">
        <v>2.2512716935694557</v>
      </c>
      <c r="Y10">
        <v>1.2112885335618633</v>
      </c>
    </row>
    <row r="11" spans="1:25">
      <c r="A11" t="s">
        <v>250</v>
      </c>
      <c r="B11">
        <v>-3.4465606439675212E-3</v>
      </c>
      <c r="C11">
        <v>-4.7387577089078635E-3</v>
      </c>
      <c r="D11">
        <v>-6.7215827704973502E-3</v>
      </c>
      <c r="E11">
        <v>-1.1348052422287532E-2</v>
      </c>
      <c r="F11">
        <v>-1.4333822420574271E-2</v>
      </c>
      <c r="G11">
        <v>-1.4239168018286326E-2</v>
      </c>
      <c r="H11">
        <v>-1.1606616398604408E-2</v>
      </c>
      <c r="I11">
        <v>-2.2674644771640738E-2</v>
      </c>
      <c r="J11">
        <v>-2.5845153483948956E-2</v>
      </c>
      <c r="K11">
        <v>-1.4875945084832809E-2</v>
      </c>
      <c r="L11">
        <v>3.8667462782110969E-3</v>
      </c>
      <c r="M11">
        <v>2.7434154323715634E-3</v>
      </c>
      <c r="N11">
        <v>2.2279408633989113E-3</v>
      </c>
      <c r="O11">
        <v>-3.4375516973571794E-3</v>
      </c>
      <c r="P11">
        <v>5.5407597676155262E-4</v>
      </c>
      <c r="Q11">
        <v>1.4059893816078808E-3</v>
      </c>
      <c r="R11">
        <v>3.4622246359282496E-3</v>
      </c>
      <c r="S11">
        <v>2.4639581461779018E-3</v>
      </c>
      <c r="T11">
        <v>4.7852879015468572E-3</v>
      </c>
      <c r="U11">
        <v>1.9507339355365428E-3</v>
      </c>
      <c r="V11">
        <v>5.4617410891241551E-3</v>
      </c>
      <c r="W11">
        <v>-2.363914020504323E-3</v>
      </c>
      <c r="X11">
        <v>-4.5851175082978635E-3</v>
      </c>
      <c r="Y11">
        <v>-7.778917188011966E-3</v>
      </c>
    </row>
    <row r="12" spans="1:25">
      <c r="A12" t="s">
        <v>251</v>
      </c>
      <c r="B12" t="e">
        <v>#N/A</v>
      </c>
      <c r="C12" t="e">
        <v>#N/A</v>
      </c>
      <c r="D12" t="e">
        <v>#N/A</v>
      </c>
      <c r="E12">
        <v>4.4039565879979339E-3</v>
      </c>
      <c r="F12">
        <v>9.1321758268631172E-3</v>
      </c>
      <c r="G12">
        <v>-1.8699748015093809E-3</v>
      </c>
      <c r="H12">
        <v>-7.1081682529730184E-2</v>
      </c>
      <c r="I12">
        <v>-0.11080655749786542</v>
      </c>
      <c r="J12">
        <v>-0.13604040542759463</v>
      </c>
      <c r="K12">
        <v>-0.12115988228900364</v>
      </c>
      <c r="L12">
        <v>-8.4912803851884586E-2</v>
      </c>
      <c r="M12">
        <v>-2.0949338240803854E-2</v>
      </c>
      <c r="N12">
        <v>-2.8551778397155954E-2</v>
      </c>
      <c r="O12">
        <v>-6.0048371422188711E-2</v>
      </c>
      <c r="P12">
        <v>2.7924226893932137E-2</v>
      </c>
      <c r="Q12">
        <v>2.0492588967307067E-2</v>
      </c>
      <c r="R12">
        <v>0.1093453618277859</v>
      </c>
      <c r="S12">
        <v>-0.10467910346089383</v>
      </c>
      <c r="T12">
        <v>1.292338178415898E-2</v>
      </c>
      <c r="U12">
        <v>0.14665262424306397</v>
      </c>
      <c r="V12">
        <v>-0.58771224016952206</v>
      </c>
      <c r="W12">
        <v>-0.22154095026842499</v>
      </c>
      <c r="X12">
        <v>0.49000817994334056</v>
      </c>
      <c r="Y12">
        <v>0.33014312647884231</v>
      </c>
    </row>
    <row r="13" spans="1:25">
      <c r="A13" t="s">
        <v>252</v>
      </c>
      <c r="B13" t="e">
        <v>#N/A</v>
      </c>
      <c r="C13" t="e">
        <v>#N/A</v>
      </c>
      <c r="D13" t="e">
        <v>#N/A</v>
      </c>
      <c r="E13">
        <v>-0.14636602148265754</v>
      </c>
      <c r="F13">
        <v>-0.19255262782498828</v>
      </c>
      <c r="G13">
        <v>-0.1824294162987859</v>
      </c>
      <c r="H13">
        <v>-0.20836258126385321</v>
      </c>
      <c r="I13">
        <v>-0.28011698939147428</v>
      </c>
      <c r="J13">
        <v>-0.37472556688256003</v>
      </c>
      <c r="K13">
        <v>-0.37823354776634627</v>
      </c>
      <c r="L13">
        <v>-0.31469497950592279</v>
      </c>
      <c r="M13">
        <v>-0.2364264562874854</v>
      </c>
      <c r="N13">
        <v>-0.18115099651284081</v>
      </c>
      <c r="O13">
        <v>-6.7455753943429383E-2</v>
      </c>
      <c r="P13">
        <v>-2.5930354934157289E-2</v>
      </c>
      <c r="Q13">
        <v>-1.2914345364490215E-2</v>
      </c>
      <c r="R13">
        <v>-1.3606665827998968E-2</v>
      </c>
      <c r="S13">
        <v>-2.8063535254749434E-2</v>
      </c>
      <c r="T13">
        <v>-3.021960311505123E-2</v>
      </c>
      <c r="U13">
        <v>-4.4893485335643003E-2</v>
      </c>
      <c r="V13">
        <v>-2.2629229843185834E-2</v>
      </c>
      <c r="W13">
        <v>-9.5216580899373238E-2</v>
      </c>
      <c r="X13">
        <v>-9.9126104553070971E-2</v>
      </c>
      <c r="Y13">
        <v>-0.14996600016877332</v>
      </c>
    </row>
    <row r="14" spans="1:25">
      <c r="A14" t="s">
        <v>42</v>
      </c>
      <c r="B14">
        <v>-0.28825915745710157</v>
      </c>
      <c r="C14">
        <v>-0.39625892180418232</v>
      </c>
      <c r="D14">
        <v>-0.41573782362713202</v>
      </c>
      <c r="E14">
        <v>-0.36645899477331617</v>
      </c>
      <c r="F14">
        <v>-0.39678476085671782</v>
      </c>
      <c r="G14">
        <v>-0.57547833277541482</v>
      </c>
      <c r="H14">
        <v>-0.79324455309356701</v>
      </c>
      <c r="I14">
        <v>-0.9945524325443309</v>
      </c>
      <c r="J14">
        <v>-1.0756461293672557</v>
      </c>
      <c r="K14">
        <v>-1.0217063444380234</v>
      </c>
      <c r="L14">
        <v>-0.46915019026366378</v>
      </c>
      <c r="M14">
        <v>-0.40935140543982534</v>
      </c>
      <c r="N14">
        <v>-0.29432592226871801</v>
      </c>
      <c r="O14">
        <v>8.9556469006803179E-3</v>
      </c>
      <c r="P14">
        <v>0.20843476572460362</v>
      </c>
      <c r="Q14">
        <v>0.1716951935645947</v>
      </c>
      <c r="R14">
        <v>0.20656016343895517</v>
      </c>
      <c r="S14">
        <v>0.32556093981493678</v>
      </c>
      <c r="T14">
        <v>0.28568035724378343</v>
      </c>
      <c r="U14">
        <v>0.19405211181881549</v>
      </c>
      <c r="V14">
        <v>0.21788003794336394</v>
      </c>
      <c r="W14">
        <v>5.8958898916986954E-2</v>
      </c>
      <c r="X14">
        <v>9.3091779713926306E-2</v>
      </c>
      <c r="Y14">
        <v>5.4138218633635993E-2</v>
      </c>
    </row>
    <row r="15" spans="1:25">
      <c r="A15" t="s">
        <v>36</v>
      </c>
      <c r="B15">
        <v>0.71221450186330149</v>
      </c>
      <c r="C15">
        <v>0.23069334099520014</v>
      </c>
      <c r="D15">
        <v>0.32832607269561875</v>
      </c>
      <c r="E15">
        <v>0.23895396593985219</v>
      </c>
      <c r="F15">
        <v>0.17357502394489616</v>
      </c>
      <c r="G15">
        <v>0.11089158212216638</v>
      </c>
      <c r="H15">
        <v>2.1647447894999689E-2</v>
      </c>
      <c r="I15">
        <v>5.2385514899184797E-2</v>
      </c>
      <c r="J15">
        <v>-2.0983613843993842E-2</v>
      </c>
      <c r="K15">
        <v>-0.14349500250780114</v>
      </c>
      <c r="L15">
        <v>-0.11431746143631585</v>
      </c>
      <c r="M15">
        <v>-0.1309803402966743</v>
      </c>
      <c r="N15">
        <v>-0.179718531115033</v>
      </c>
      <c r="O15">
        <v>-0.20391552620972778</v>
      </c>
      <c r="P15">
        <v>-0.10818007813914075</v>
      </c>
      <c r="Q15">
        <v>-0.20123467799572961</v>
      </c>
      <c r="R15">
        <v>-7.6549323051816179E-2</v>
      </c>
      <c r="S15">
        <v>-0.10003099414516788</v>
      </c>
      <c r="T15">
        <v>-0.15622479297487449</v>
      </c>
      <c r="U15">
        <v>-0.16859730824291852</v>
      </c>
      <c r="V15">
        <v>0.10375398079294083</v>
      </c>
      <c r="W15">
        <v>-0.32569385566118159</v>
      </c>
      <c r="X15">
        <v>7.2767333535495332E-2</v>
      </c>
      <c r="Y15">
        <v>-0.40202888907591727</v>
      </c>
    </row>
    <row r="16" spans="1:25">
      <c r="A16" t="s">
        <v>253</v>
      </c>
      <c r="B16" t="e">
        <v>#N/A</v>
      </c>
      <c r="C16">
        <v>-5.0921421562028796E-3</v>
      </c>
      <c r="D16">
        <v>-7.838457987857669E-3</v>
      </c>
      <c r="E16">
        <v>-2.3996320599126836E-2</v>
      </c>
      <c r="F16">
        <v>-3.5753041511279574E-2</v>
      </c>
      <c r="G16">
        <v>-2.4762814582495882E-2</v>
      </c>
      <c r="H16">
        <v>-3.1533823199987286E-2</v>
      </c>
      <c r="I16">
        <v>-3.5575137489869471E-2</v>
      </c>
      <c r="J16">
        <v>-3.6896806192182802E-2</v>
      </c>
      <c r="K16">
        <v>-5.3045781235549268E-2</v>
      </c>
      <c r="L16">
        <v>-3.2426794003926805E-2</v>
      </c>
      <c r="M16">
        <v>-1.0450659015780715E-2</v>
      </c>
      <c r="N16">
        <v>-8.3814464765348921E-3</v>
      </c>
      <c r="O16">
        <v>-8.2189563985678588E-3</v>
      </c>
      <c r="P16">
        <v>-4.5688724304388424E-3</v>
      </c>
      <c r="Q16">
        <v>1.4882338858244978E-3</v>
      </c>
      <c r="R16">
        <v>1.4193323186368885E-2</v>
      </c>
      <c r="S16">
        <v>9.7196107671418171E-3</v>
      </c>
      <c r="T16">
        <v>1.5247284342463478E-2</v>
      </c>
      <c r="U16">
        <v>7.990027690209069E-3</v>
      </c>
      <c r="V16">
        <v>1.3095888243194149E-2</v>
      </c>
      <c r="W16">
        <v>-2.3187547519274584E-3</v>
      </c>
      <c r="X16">
        <v>8.2557965001416773E-3</v>
      </c>
      <c r="Y16">
        <v>-7.9184794555125157E-3</v>
      </c>
    </row>
    <row r="17" spans="1:25">
      <c r="A17" t="s">
        <v>39</v>
      </c>
      <c r="B17">
        <v>0.14067106642218544</v>
      </c>
      <c r="C17">
        <v>-4.8082992266486504E-2</v>
      </c>
      <c r="D17">
        <v>2.732549075483497E-2</v>
      </c>
      <c r="E17">
        <v>-8.8131559814577695E-2</v>
      </c>
      <c r="F17">
        <v>-0.13983564630841028</v>
      </c>
      <c r="G17">
        <v>-8.5498521296967139E-2</v>
      </c>
      <c r="H17">
        <v>-0.15555271246118241</v>
      </c>
      <c r="I17">
        <v>-0.25648754025639325</v>
      </c>
      <c r="J17">
        <v>-0.23414913820965941</v>
      </c>
      <c r="K17">
        <v>-0.47335561336128984</v>
      </c>
      <c r="L17">
        <v>-0.31908437508679521</v>
      </c>
      <c r="M17">
        <v>-0.55421584971311377</v>
      </c>
      <c r="N17">
        <v>-0.47317075108437889</v>
      </c>
      <c r="O17">
        <v>-3.7907178858698841E-2</v>
      </c>
      <c r="P17">
        <v>0.18499925560443595</v>
      </c>
      <c r="Q17">
        <v>0.30429487458907606</v>
      </c>
      <c r="R17">
        <v>0.22644027811532919</v>
      </c>
      <c r="S17">
        <v>0.41323992861019532</v>
      </c>
      <c r="T17">
        <v>0.40951243211587918</v>
      </c>
      <c r="U17">
        <v>0.3960685047294828</v>
      </c>
      <c r="V17">
        <v>0.49417255394800091</v>
      </c>
      <c r="W17">
        <v>0.5559453340801056</v>
      </c>
      <c r="X17">
        <v>0.44379349131583512</v>
      </c>
      <c r="Y17">
        <v>-0.18751347438242411</v>
      </c>
    </row>
    <row r="18" spans="1:25">
      <c r="A18" t="s">
        <v>254</v>
      </c>
      <c r="B18" t="e">
        <v>#N/A</v>
      </c>
      <c r="C18" t="e">
        <v>#N/A</v>
      </c>
      <c r="D18" t="e">
        <v>#N/A</v>
      </c>
      <c r="E18" t="e">
        <v>#N/A</v>
      </c>
      <c r="F18" t="e">
        <v>#N/A</v>
      </c>
      <c r="G18">
        <v>-6.082609086555662E-3</v>
      </c>
      <c r="H18">
        <v>-7.6874379234966221E-3</v>
      </c>
      <c r="I18">
        <v>-1.1898675713212273E-2</v>
      </c>
      <c r="J18">
        <v>-1.912806436309494E-2</v>
      </c>
      <c r="K18">
        <v>-2.8980322691859507E-2</v>
      </c>
      <c r="L18">
        <v>-1.3404291150390395E-2</v>
      </c>
      <c r="M18">
        <v>-2.1744803446080541E-2</v>
      </c>
      <c r="N18">
        <v>-4.6631320396721392E-3</v>
      </c>
      <c r="O18">
        <v>-7.6097700218210156E-3</v>
      </c>
      <c r="P18">
        <v>-2.6651755844226579E-3</v>
      </c>
      <c r="Q18">
        <v>-6.9516188087854827E-3</v>
      </c>
      <c r="R18">
        <v>-7.4751502114876126E-4</v>
      </c>
      <c r="S18">
        <v>-7.3173206059448338E-3</v>
      </c>
      <c r="T18">
        <v>-9.0916035200843889E-3</v>
      </c>
      <c r="U18">
        <v>-7.3635271301819329E-3</v>
      </c>
      <c r="V18">
        <v>-1.0694283373231087E-2</v>
      </c>
      <c r="W18">
        <v>-1.9120608004938897E-2</v>
      </c>
      <c r="X18">
        <v>-1.3234316444405196E-2</v>
      </c>
      <c r="Y18">
        <v>-1.8384156873481605E-2</v>
      </c>
    </row>
    <row r="19" spans="1:25">
      <c r="A19" t="s">
        <v>255</v>
      </c>
      <c r="B19" t="e">
        <v>#N/A</v>
      </c>
      <c r="C19">
        <v>-4.5982554587785203E-3</v>
      </c>
      <c r="D19">
        <v>-7.576859787674973E-3</v>
      </c>
      <c r="E19">
        <v>-7.1302154281871312E-3</v>
      </c>
      <c r="F19">
        <v>-9.4760652931466655E-3</v>
      </c>
      <c r="G19">
        <v>-1.6586713131611624E-2</v>
      </c>
      <c r="H19">
        <v>-1.8982783829493192E-2</v>
      </c>
      <c r="I19">
        <v>-3.9983132311941907E-2</v>
      </c>
      <c r="J19">
        <v>-4.9739329227981355E-2</v>
      </c>
      <c r="K19">
        <v>-3.1100581846688631E-2</v>
      </c>
      <c r="L19">
        <v>1.5615086968629323E-2</v>
      </c>
      <c r="M19">
        <v>3.2048270081357303E-3</v>
      </c>
      <c r="N19">
        <v>-6.8372284590399778E-3</v>
      </c>
      <c r="O19">
        <v>-8.2675293987071411E-3</v>
      </c>
      <c r="P19">
        <v>-6.362355248527774E-3</v>
      </c>
      <c r="Q19">
        <v>-3.6912116773410238E-3</v>
      </c>
      <c r="R19">
        <v>-1.3057857331459373E-3</v>
      </c>
      <c r="S19">
        <v>3.7737125137577133E-3</v>
      </c>
      <c r="T19">
        <v>3.0334911257257182E-3</v>
      </c>
      <c r="U19">
        <v>-3.3470577864463334E-4</v>
      </c>
      <c r="V19">
        <v>-1.4781662062704874E-3</v>
      </c>
      <c r="W19">
        <v>6.8433660843402154E-3</v>
      </c>
      <c r="X19">
        <v>-1.1422403376908349E-2</v>
      </c>
      <c r="Y19">
        <v>-1.8613277815314057E-2</v>
      </c>
    </row>
    <row r="20" spans="1:25">
      <c r="A20" t="s">
        <v>256</v>
      </c>
      <c r="B20">
        <v>-1.7288079658427467E-2</v>
      </c>
      <c r="C20">
        <v>-8.3762048511453174E-3</v>
      </c>
      <c r="D20">
        <v>-6.9628495043446044E-3</v>
      </c>
      <c r="E20">
        <v>-7.9638214966295962E-3</v>
      </c>
      <c r="F20">
        <v>-1.2029762996474496E-2</v>
      </c>
      <c r="G20">
        <v>-1.7436812714792894E-2</v>
      </c>
      <c r="H20">
        <v>-1.8274171836851864E-2</v>
      </c>
      <c r="I20">
        <v>-2.8592640867196078E-2</v>
      </c>
      <c r="J20">
        <v>-4.7155344036581004E-2</v>
      </c>
      <c r="K20">
        <v>-4.4681617437938005E-2</v>
      </c>
      <c r="L20">
        <v>5.8800729554034405E-3</v>
      </c>
      <c r="M20">
        <v>6.3470189607378624E-4</v>
      </c>
      <c r="N20">
        <v>-1.1679164690211527E-2</v>
      </c>
      <c r="O20">
        <v>-5.3126718902340867E-3</v>
      </c>
      <c r="P20">
        <v>5.9164894082766144E-3</v>
      </c>
      <c r="Q20">
        <v>1.2405212719339729E-2</v>
      </c>
      <c r="R20">
        <v>-8.6030462940310595E-3</v>
      </c>
      <c r="S20">
        <v>-3.8316988279935029E-3</v>
      </c>
      <c r="T20">
        <v>2.0072486600927779E-3</v>
      </c>
      <c r="U20">
        <v>1.1182605886511726E-3</v>
      </c>
      <c r="V20">
        <v>1.4388868458454347E-2</v>
      </c>
      <c r="W20">
        <v>3.1550696680720816E-2</v>
      </c>
      <c r="X20">
        <v>5.1788562976916143E-3</v>
      </c>
      <c r="Y20">
        <v>-2.5345851158214944E-2</v>
      </c>
    </row>
    <row r="21" spans="1:25">
      <c r="A21" t="s">
        <v>257</v>
      </c>
      <c r="B21" t="e">
        <v>#N/A</v>
      </c>
      <c r="C21" t="e">
        <v>#N/A</v>
      </c>
      <c r="D21" t="e">
        <v>#N/A</v>
      </c>
      <c r="E21">
        <v>2.4942646985000202E-2</v>
      </c>
      <c r="F21">
        <v>2.3868476289458131E-2</v>
      </c>
      <c r="G21">
        <v>2.4330436346222648E-2</v>
      </c>
      <c r="H21">
        <v>2.4771943370040492E-2</v>
      </c>
      <c r="I21">
        <v>2.5431600395501679E-2</v>
      </c>
      <c r="J21">
        <v>2.6094327271383954E-2</v>
      </c>
      <c r="K21">
        <v>2.5339682582104141E-2</v>
      </c>
      <c r="L21">
        <v>2.4243629870882227E-2</v>
      </c>
      <c r="M21">
        <v>2.5544663481785447E-2</v>
      </c>
      <c r="N21">
        <v>2.5418641314291272E-2</v>
      </c>
      <c r="O21">
        <v>2.4934140071498651E-2</v>
      </c>
      <c r="P21">
        <v>2.5008564882402086E-2</v>
      </c>
      <c r="Q21">
        <v>2.4927917587560341E-2</v>
      </c>
      <c r="R21">
        <v>2.4772080067942494E-2</v>
      </c>
      <c r="S21">
        <v>2.4648785638641847E-2</v>
      </c>
      <c r="T21">
        <v>2.4436456290568283E-2</v>
      </c>
      <c r="U21">
        <v>1.9318530967412043E-2</v>
      </c>
      <c r="V21">
        <v>1.7762907388834678E-2</v>
      </c>
      <c r="W21">
        <v>1.7855280037314063E-2</v>
      </c>
      <c r="X21">
        <v>2.6673816089498845E-2</v>
      </c>
      <c r="Y21">
        <v>2.096419301652654E-2</v>
      </c>
    </row>
    <row r="22" spans="1:25">
      <c r="A22" t="s">
        <v>258</v>
      </c>
      <c r="B22" t="e">
        <v>#N/A</v>
      </c>
      <c r="C22" t="e">
        <v>#N/A</v>
      </c>
      <c r="D22" t="e">
        <v>#N/A</v>
      </c>
      <c r="E22" t="e">
        <v>#N/A</v>
      </c>
      <c r="F22" t="e">
        <v>#N/A</v>
      </c>
      <c r="G22">
        <v>-2.6675538644653747E-3</v>
      </c>
      <c r="H22">
        <v>-4.8871825449223151E-3</v>
      </c>
      <c r="I22">
        <v>-3.5651253195278548E-3</v>
      </c>
      <c r="J22">
        <v>-1.8163178633027514E-3</v>
      </c>
      <c r="K22">
        <v>-1.4893527721726516E-3</v>
      </c>
      <c r="L22">
        <v>-5.6139188957319581E-3</v>
      </c>
      <c r="M22">
        <v>-4.3270384197793494E-3</v>
      </c>
      <c r="N22">
        <v>-1.413162672589095E-3</v>
      </c>
      <c r="O22">
        <v>-2.9750962585310887E-4</v>
      </c>
      <c r="P22">
        <v>9.8190679426097923E-5</v>
      </c>
      <c r="Q22">
        <v>4.8328437239669219E-3</v>
      </c>
      <c r="R22">
        <v>2.5529057304548835E-3</v>
      </c>
      <c r="S22">
        <v>-5.5040977639685671E-4</v>
      </c>
      <c r="T22">
        <v>6.2035780506800205E-3</v>
      </c>
      <c r="U22">
        <v>7.093187847430499E-3</v>
      </c>
      <c r="V22">
        <v>1.0719196286819917E-2</v>
      </c>
      <c r="W22">
        <v>2.5488933321749403E-3</v>
      </c>
      <c r="X22">
        <v>1.4904055325598233E-3</v>
      </c>
      <c r="Y22">
        <v>4.0667101369545426E-3</v>
      </c>
    </row>
    <row r="23" spans="1:25">
      <c r="A23" t="s">
        <v>41</v>
      </c>
      <c r="B23" t="e">
        <v>#N/A</v>
      </c>
      <c r="C23" t="e">
        <v>#N/A</v>
      </c>
      <c r="D23" t="e">
        <v>#N/A</v>
      </c>
      <c r="E23" t="e">
        <v>#N/A</v>
      </c>
      <c r="F23" t="e">
        <v>#N/A</v>
      </c>
      <c r="G23">
        <v>0.49138443004261212</v>
      </c>
      <c r="H23">
        <v>0.45855803024636599</v>
      </c>
      <c r="I23">
        <v>0.5950904944658677</v>
      </c>
      <c r="J23">
        <v>0.4529025172978034</v>
      </c>
      <c r="K23">
        <v>0.33320131186329266</v>
      </c>
      <c r="L23">
        <v>0.36291393878430872</v>
      </c>
      <c r="M23">
        <v>0.46457464606861371</v>
      </c>
      <c r="N23">
        <v>0.56802840654062892</v>
      </c>
      <c r="O23">
        <v>0.67497243381048355</v>
      </c>
      <c r="P23">
        <v>0.64528309459989641</v>
      </c>
      <c r="Q23">
        <v>0.55744150036534179</v>
      </c>
      <c r="R23">
        <v>0.3397408460043832</v>
      </c>
      <c r="S23">
        <v>0.46379847211768582</v>
      </c>
      <c r="T23">
        <v>0.58389382255964417</v>
      </c>
      <c r="U23">
        <v>0.6190512109024281</v>
      </c>
      <c r="V23">
        <v>0.4671835642267701</v>
      </c>
      <c r="W23">
        <v>0.35569003136589111</v>
      </c>
      <c r="X23">
        <v>0.85193034295297609</v>
      </c>
      <c r="Y23">
        <v>0.65936827654578256</v>
      </c>
    </row>
    <row r="24" spans="1:25">
      <c r="A24" t="s">
        <v>259</v>
      </c>
      <c r="B24">
        <v>-6.885651498936414E-2</v>
      </c>
      <c r="C24">
        <v>-2.1401756888388915E-2</v>
      </c>
      <c r="D24">
        <v>-2.3801369923358236E-2</v>
      </c>
      <c r="E24">
        <v>6.248113409222069E-2</v>
      </c>
      <c r="F24">
        <v>4.5724562368812532E-2</v>
      </c>
      <c r="G24">
        <v>6.1449008663577387E-2</v>
      </c>
      <c r="H24">
        <v>6.7654169946355244E-2</v>
      </c>
      <c r="I24">
        <v>9.8771321254360389E-2</v>
      </c>
      <c r="J24">
        <v>0.11449270454140753</v>
      </c>
      <c r="K24">
        <v>0.13642057683998107</v>
      </c>
      <c r="L24">
        <v>8.0264766624315267E-2</v>
      </c>
      <c r="M24">
        <v>8.8179719015382782E-2</v>
      </c>
      <c r="N24">
        <v>5.1375727068893276E-2</v>
      </c>
      <c r="O24">
        <v>4.7814047012106786E-2</v>
      </c>
      <c r="P24">
        <v>6.3062462888557186E-2</v>
      </c>
      <c r="Q24">
        <v>8.0697524256352043E-2</v>
      </c>
      <c r="R24">
        <v>5.6205559818020785E-2</v>
      </c>
      <c r="S24">
        <v>8.9667090997628401E-2</v>
      </c>
      <c r="T24">
        <v>4.5023394602876445E-2</v>
      </c>
      <c r="U24">
        <v>2.990896509170634E-2</v>
      </c>
      <c r="V24">
        <v>7.864176389540177E-2</v>
      </c>
      <c r="W24">
        <v>9.8525365770101181E-2</v>
      </c>
      <c r="X24">
        <v>1.1624355346089897E-2</v>
      </c>
      <c r="Y24">
        <v>2.2949410297550411E-2</v>
      </c>
    </row>
    <row r="25" spans="1:25">
      <c r="A25" t="s">
        <v>260</v>
      </c>
      <c r="B25">
        <v>-0.158449164238923</v>
      </c>
      <c r="C25">
        <v>-0.196759918766992</v>
      </c>
      <c r="D25">
        <v>-0.19230856291150719</v>
      </c>
      <c r="E25">
        <v>-0.15662881317433128</v>
      </c>
      <c r="F25">
        <v>-0.12341810845509567</v>
      </c>
      <c r="G25">
        <v>-0.14797351221610813</v>
      </c>
      <c r="H25">
        <v>-0.17919276313083074</v>
      </c>
      <c r="I25">
        <v>-0.19094967920196443</v>
      </c>
      <c r="J25">
        <v>-0.1789810013575624</v>
      </c>
      <c r="K25">
        <v>-0.21919342569899306</v>
      </c>
      <c r="L25">
        <v>-0.19377732667049558</v>
      </c>
      <c r="M25">
        <v>-0.19230005966406608</v>
      </c>
      <c r="N25">
        <v>-0.10694725704058522</v>
      </c>
      <c r="O25">
        <v>-2.7474103203781994E-2</v>
      </c>
      <c r="P25">
        <v>2.7944265808100725E-2</v>
      </c>
      <c r="Q25">
        <v>2.6827373994467922E-3</v>
      </c>
      <c r="R25">
        <v>3.9173571994378115E-3</v>
      </c>
      <c r="S25">
        <v>2.0120330622132587E-2</v>
      </c>
      <c r="T25">
        <v>2.2502827444345459E-2</v>
      </c>
      <c r="U25">
        <v>9.757960777408925E-3</v>
      </c>
      <c r="V25">
        <v>7.7479161261256443E-3</v>
      </c>
      <c r="W25">
        <v>-1.8089760854924704E-2</v>
      </c>
      <c r="X25">
        <v>-1.3215736863240495E-2</v>
      </c>
      <c r="Y25">
        <v>-2.4024114389533262E-2</v>
      </c>
    </row>
    <row r="26" spans="1:25">
      <c r="A26" t="s">
        <v>261</v>
      </c>
      <c r="B26">
        <v>-1.0338187974102839E-2</v>
      </c>
      <c r="C26">
        <v>-8.6572093514040039E-3</v>
      </c>
      <c r="D26">
        <v>9.488017623206586E-5</v>
      </c>
      <c r="E26">
        <v>2.831114949427243E-3</v>
      </c>
      <c r="F26">
        <v>-2.7383790833689957E-3</v>
      </c>
      <c r="G26">
        <v>-9.1239136298334935E-3</v>
      </c>
      <c r="H26">
        <v>-6.1782476563071002E-3</v>
      </c>
      <c r="I26">
        <v>-6.4922219319502525E-3</v>
      </c>
      <c r="J26">
        <v>-1.538515598162459E-2</v>
      </c>
      <c r="K26">
        <v>-2.0871624265586183E-2</v>
      </c>
      <c r="L26">
        <v>-4.2069512657750482E-3</v>
      </c>
      <c r="M26">
        <v>-2.9167057526811825E-3</v>
      </c>
      <c r="N26">
        <v>-3.1483760764583792E-3</v>
      </c>
      <c r="O26">
        <v>4.7530704511294297E-3</v>
      </c>
      <c r="P26">
        <v>1.2053406872407735E-2</v>
      </c>
      <c r="Q26">
        <v>1.8782099099849566E-2</v>
      </c>
      <c r="R26">
        <v>1.4032465523590037E-2</v>
      </c>
      <c r="S26">
        <v>1.7780628863602807E-2</v>
      </c>
      <c r="T26">
        <v>2.3719771837472852E-2</v>
      </c>
      <c r="U26">
        <v>2.343712848463152E-2</v>
      </c>
      <c r="V26">
        <v>2.39504446938467E-2</v>
      </c>
      <c r="W26">
        <v>3.0848122675361515E-2</v>
      </c>
      <c r="X26">
        <v>1.6039025392398532E-2</v>
      </c>
      <c r="Y26">
        <v>-1.8434160466650248E-3</v>
      </c>
    </row>
    <row r="27" spans="1:25">
      <c r="A27" t="s">
        <v>262</v>
      </c>
      <c r="B27" t="e">
        <v>#N/A</v>
      </c>
      <c r="C27" t="e">
        <v>#N/A</v>
      </c>
      <c r="D27" t="e">
        <v>#N/A</v>
      </c>
      <c r="E27" t="e">
        <v>#N/A</v>
      </c>
      <c r="F27" t="e">
        <v>#N/A</v>
      </c>
      <c r="G27">
        <v>-4.2976442433644076E-2</v>
      </c>
      <c r="H27">
        <v>-4.9269166949256635E-2</v>
      </c>
      <c r="I27">
        <v>-4.8267431366832224E-2</v>
      </c>
      <c r="J27">
        <v>-3.5016869489534946E-2</v>
      </c>
      <c r="K27">
        <v>-4.4081739238035128E-2</v>
      </c>
      <c r="L27">
        <v>-2.3686638108908437E-2</v>
      </c>
      <c r="M27">
        <v>-3.3233116548534523E-2</v>
      </c>
      <c r="N27">
        <v>-3.5527173731445476E-2</v>
      </c>
      <c r="O27">
        <v>6.918616707339135E-3</v>
      </c>
      <c r="P27">
        <v>1.3815829373535352E-2</v>
      </c>
      <c r="Q27">
        <v>8.5230763000672723E-3</v>
      </c>
      <c r="R27">
        <v>-1.5790545155608262E-2</v>
      </c>
      <c r="S27">
        <v>-2.0444317647703981E-2</v>
      </c>
      <c r="T27">
        <v>-1.435320274751274E-2</v>
      </c>
      <c r="U27">
        <v>-1.693353773958272E-2</v>
      </c>
      <c r="V27">
        <v>-2.6264023935795897E-2</v>
      </c>
      <c r="W27">
        <v>4.5662968110990916E-3</v>
      </c>
      <c r="X27">
        <v>-1.9913271969177346E-2</v>
      </c>
      <c r="Y27">
        <v>-6.6706285931546525E-2</v>
      </c>
    </row>
    <row r="28" spans="1:25">
      <c r="A28" t="s">
        <v>263</v>
      </c>
      <c r="B28">
        <v>9.8102232876797271E-2</v>
      </c>
      <c r="C28">
        <v>0.14595771123537596</v>
      </c>
      <c r="D28">
        <v>0.15778979936719259</v>
      </c>
      <c r="E28">
        <v>0.15983478871428455</v>
      </c>
      <c r="F28">
        <v>8.9617594913492693E-2</v>
      </c>
      <c r="G28">
        <v>0.11189924326602349</v>
      </c>
      <c r="H28">
        <v>5.9107201003498339E-2</v>
      </c>
      <c r="I28">
        <v>7.6082124950803229E-2</v>
      </c>
      <c r="J28">
        <v>7.9894659077561186E-2</v>
      </c>
      <c r="K28">
        <v>5.1093074267589564E-2</v>
      </c>
      <c r="L28">
        <v>3.8946495264024619E-2</v>
      </c>
      <c r="M28">
        <v>2.9261010110112222E-2</v>
      </c>
      <c r="N28">
        <v>-2.8964247157092095E-2</v>
      </c>
      <c r="O28">
        <v>-4.1793018869841485E-2</v>
      </c>
      <c r="P28">
        <v>-3.6781426956449537E-2</v>
      </c>
      <c r="Q28">
        <v>-2.6993821205382504E-2</v>
      </c>
      <c r="R28">
        <v>-1.8754111036922084E-2</v>
      </c>
      <c r="S28">
        <v>-4.0019760999557411E-2</v>
      </c>
      <c r="T28">
        <v>-1.6098790623368942E-2</v>
      </c>
      <c r="U28">
        <v>-3.6963533041600917E-2</v>
      </c>
      <c r="V28">
        <v>-5.9707949567892162E-3</v>
      </c>
      <c r="W28">
        <v>1.0977176054068567E-2</v>
      </c>
      <c r="X28">
        <v>8.3850457604178683E-3</v>
      </c>
      <c r="Y28">
        <v>-7.3057488586250732E-2</v>
      </c>
    </row>
  </sheetData>
  <hyperlinks>
    <hyperlink ref="A3" r:id="rId1"/>
    <hyperlink ref="B3" r:id="rId2"/>
  </hyperlinks>
  <pageMargins left="0.7" right="0.7" top="0.75" bottom="0.75" header="0.3" footer="0.3"/>
  <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39"/>
  <sheetViews>
    <sheetView topLeftCell="A16" workbookViewId="0">
      <selection activeCell="L45" sqref="L45"/>
    </sheetView>
  </sheetViews>
  <sheetFormatPr baseColWidth="10" defaultRowHeight="15"/>
  <sheetData>
    <row r="3" spans="1:16">
      <c r="A3" s="3" t="s">
        <v>1</v>
      </c>
    </row>
    <row r="4" spans="1:16">
      <c r="A4" s="73"/>
    </row>
    <row r="5" spans="1:16">
      <c r="A5" s="90" t="s">
        <v>144</v>
      </c>
      <c r="B5" s="91"/>
      <c r="C5" s="92" t="s">
        <v>370</v>
      </c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4"/>
    </row>
    <row r="6" spans="1:16">
      <c r="A6" s="95" t="s">
        <v>145</v>
      </c>
      <c r="B6" s="96"/>
      <c r="C6" s="92" t="s">
        <v>371</v>
      </c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4"/>
    </row>
    <row r="7" spans="1:16">
      <c r="A7" s="88" t="s">
        <v>70</v>
      </c>
      <c r="B7" s="89"/>
      <c r="C7" s="49" t="s">
        <v>21</v>
      </c>
      <c r="D7" s="49" t="s">
        <v>22</v>
      </c>
      <c r="E7" s="49" t="s">
        <v>23</v>
      </c>
      <c r="F7" s="49" t="s">
        <v>24</v>
      </c>
      <c r="G7" s="49" t="s">
        <v>25</v>
      </c>
      <c r="H7" s="49" t="s">
        <v>26</v>
      </c>
      <c r="I7" s="49" t="s">
        <v>27</v>
      </c>
      <c r="J7" s="49" t="s">
        <v>28</v>
      </c>
      <c r="K7" s="49" t="s">
        <v>29</v>
      </c>
      <c r="L7" s="49" t="s">
        <v>30</v>
      </c>
      <c r="M7" s="49" t="s">
        <v>31</v>
      </c>
      <c r="N7" s="49" t="s">
        <v>32</v>
      </c>
      <c r="O7" s="49" t="s">
        <v>33</v>
      </c>
      <c r="P7" s="49" t="s">
        <v>34</v>
      </c>
    </row>
    <row r="8" spans="1:16">
      <c r="A8" s="50" t="s">
        <v>338</v>
      </c>
      <c r="B8" s="50" t="s">
        <v>340</v>
      </c>
      <c r="C8" s="51" t="s">
        <v>341</v>
      </c>
      <c r="D8" s="51" t="s">
        <v>341</v>
      </c>
      <c r="E8" s="51" t="s">
        <v>341</v>
      </c>
      <c r="F8" s="51" t="s">
        <v>341</v>
      </c>
      <c r="G8" s="51" t="s">
        <v>341</v>
      </c>
      <c r="H8" s="51" t="s">
        <v>341</v>
      </c>
      <c r="I8" s="51" t="s">
        <v>341</v>
      </c>
      <c r="J8" s="51" t="s">
        <v>341</v>
      </c>
      <c r="K8" s="51" t="s">
        <v>341</v>
      </c>
      <c r="L8" s="51" t="s">
        <v>341</v>
      </c>
      <c r="M8" s="51" t="s">
        <v>341</v>
      </c>
      <c r="N8" s="51" t="s">
        <v>341</v>
      </c>
      <c r="O8" s="51" t="s">
        <v>341</v>
      </c>
      <c r="P8" s="51" t="s">
        <v>341</v>
      </c>
    </row>
    <row r="9" spans="1:16" ht="21">
      <c r="A9" s="52" t="s">
        <v>35</v>
      </c>
      <c r="B9" s="52" t="s">
        <v>363</v>
      </c>
      <c r="C9" s="71">
        <v>91.662105283986406</v>
      </c>
      <c r="D9" s="71">
        <v>91.296293029648396</v>
      </c>
      <c r="E9" s="71">
        <v>93.099590498584902</v>
      </c>
      <c r="F9" s="71">
        <v>95.502944069551006</v>
      </c>
      <c r="G9" s="71">
        <v>97.153589982119698</v>
      </c>
      <c r="H9" s="71">
        <v>97.876892405667903</v>
      </c>
      <c r="I9" s="71">
        <v>100</v>
      </c>
      <c r="J9" s="71">
        <v>98.912317778150495</v>
      </c>
      <c r="K9" s="71">
        <v>99.958698407935998</v>
      </c>
      <c r="L9" s="71">
        <v>102.682713196893</v>
      </c>
      <c r="M9" s="71">
        <v>104.72650605075501</v>
      </c>
      <c r="N9" s="71">
        <v>109.607293109596</v>
      </c>
      <c r="O9" s="71">
        <v>112.492856694661</v>
      </c>
      <c r="P9" s="71">
        <v>118.22094348086</v>
      </c>
    </row>
    <row r="10" spans="1:16" ht="21">
      <c r="A10" s="52" t="s">
        <v>36</v>
      </c>
      <c r="B10" s="52" t="s">
        <v>363</v>
      </c>
      <c r="C10" s="72">
        <v>93.846262146408804</v>
      </c>
      <c r="D10" s="72">
        <v>94.909229679050895</v>
      </c>
      <c r="E10" s="72">
        <v>95.712092368348294</v>
      </c>
      <c r="F10" s="72">
        <v>97.771069181399</v>
      </c>
      <c r="G10" s="72">
        <v>99.034211633863706</v>
      </c>
      <c r="H10" s="72">
        <v>99.764702565941107</v>
      </c>
      <c r="I10" s="72">
        <v>100</v>
      </c>
      <c r="J10" s="72">
        <v>100.842990858813</v>
      </c>
      <c r="K10" s="72">
        <v>101.492648136695</v>
      </c>
      <c r="L10" s="72">
        <v>102.361131681489</v>
      </c>
      <c r="M10" s="72">
        <v>101.62878024791701</v>
      </c>
      <c r="N10" s="72">
        <v>106.333798302437</v>
      </c>
      <c r="O10" s="72">
        <v>107.64067252048901</v>
      </c>
      <c r="P10" s="72">
        <v>113.05803886722001</v>
      </c>
    </row>
    <row r="11" spans="1:16" ht="21">
      <c r="A11" s="54" t="s">
        <v>38</v>
      </c>
      <c r="B11" s="52" t="s">
        <v>363</v>
      </c>
      <c r="C11" s="71">
        <v>91.929055570774295</v>
      </c>
      <c r="D11" s="71">
        <v>90.958406957254098</v>
      </c>
      <c r="E11" s="71">
        <v>91.161403271416702</v>
      </c>
      <c r="F11" s="71">
        <v>94.065483592747597</v>
      </c>
      <c r="G11" s="71">
        <v>96.099534375443696</v>
      </c>
      <c r="H11" s="71">
        <v>97.577177763502405</v>
      </c>
      <c r="I11" s="71">
        <v>100</v>
      </c>
      <c r="J11" s="71">
        <v>101.401315609638</v>
      </c>
      <c r="K11" s="71">
        <v>102.410642230186</v>
      </c>
      <c r="L11" s="71">
        <v>105.791324865446</v>
      </c>
      <c r="M11" s="71">
        <v>109.22003889585901</v>
      </c>
      <c r="N11" s="71">
        <v>113.47782929077501</v>
      </c>
      <c r="O11" s="71">
        <v>114.106894214383</v>
      </c>
      <c r="P11" s="71">
        <v>117.70163398332301</v>
      </c>
    </row>
    <row r="12" spans="1:16" ht="21">
      <c r="A12" s="52" t="s">
        <v>39</v>
      </c>
      <c r="B12" s="52" t="s">
        <v>363</v>
      </c>
      <c r="C12" s="72">
        <v>96.131000439465296</v>
      </c>
      <c r="D12" s="72">
        <v>96.110340923185404</v>
      </c>
      <c r="E12" s="72">
        <v>96.588360923093802</v>
      </c>
      <c r="F12" s="72">
        <v>98.003190565262301</v>
      </c>
      <c r="G12" s="72">
        <v>98.898729494725401</v>
      </c>
      <c r="H12" s="72">
        <v>99.0911573788878</v>
      </c>
      <c r="I12" s="72">
        <v>100</v>
      </c>
      <c r="J12" s="72">
        <v>100.326243125443</v>
      </c>
      <c r="K12" s="72">
        <v>100.272926109179</v>
      </c>
      <c r="L12" s="72">
        <v>102.277937342958</v>
      </c>
      <c r="M12" s="72">
        <v>103.602720996462</v>
      </c>
      <c r="N12" s="72">
        <v>106.846364249441</v>
      </c>
      <c r="O12" s="72">
        <v>106.38838234388299</v>
      </c>
      <c r="P12" s="72">
        <v>109.367818390849</v>
      </c>
    </row>
    <row r="13" spans="1:16" ht="21">
      <c r="A13" s="52" t="s">
        <v>40</v>
      </c>
      <c r="B13" s="52" t="s">
        <v>363</v>
      </c>
      <c r="C13" s="71">
        <v>109.036996373953</v>
      </c>
      <c r="D13" s="71">
        <v>103.068292748979</v>
      </c>
      <c r="E13" s="71">
        <v>102.783640618454</v>
      </c>
      <c r="F13" s="71">
        <v>101.19129521319999</v>
      </c>
      <c r="G13" s="71">
        <v>99.519741564461697</v>
      </c>
      <c r="H13" s="71">
        <v>100.80051572861601</v>
      </c>
      <c r="I13" s="71">
        <v>100</v>
      </c>
      <c r="J13" s="71">
        <v>101.303377028955</v>
      </c>
      <c r="K13" s="71">
        <v>101.161503818792</v>
      </c>
      <c r="L13" s="71">
        <v>103.94509003331</v>
      </c>
      <c r="M13" s="71">
        <v>106.17986712216</v>
      </c>
      <c r="N13" s="71">
        <v>109.57494131705801</v>
      </c>
      <c r="O13" s="71">
        <v>108.96578937460001</v>
      </c>
      <c r="P13" s="71">
        <v>109.645796091234</v>
      </c>
    </row>
    <row r="14" spans="1:16" ht="21">
      <c r="A14" s="52" t="s">
        <v>41</v>
      </c>
      <c r="B14" s="52" t="s">
        <v>363</v>
      </c>
      <c r="C14" s="72">
        <v>97.736318147064196</v>
      </c>
      <c r="D14" s="72">
        <v>96.528025346512706</v>
      </c>
      <c r="E14" s="72">
        <v>97.650469668533603</v>
      </c>
      <c r="F14" s="72">
        <v>100.392743988951</v>
      </c>
      <c r="G14" s="72">
        <v>101.193183982459</v>
      </c>
      <c r="H14" s="72">
        <v>101.29211509769399</v>
      </c>
      <c r="I14" s="72">
        <v>100</v>
      </c>
      <c r="J14" s="72">
        <v>100.946624151691</v>
      </c>
      <c r="K14" s="72">
        <v>101.373561403285</v>
      </c>
      <c r="L14" s="72">
        <v>103.767813117575</v>
      </c>
      <c r="M14" s="72">
        <v>106.97208206981701</v>
      </c>
      <c r="N14" s="72">
        <v>116.170652044427</v>
      </c>
      <c r="O14" s="72">
        <v>115.34711665269499</v>
      </c>
      <c r="P14" s="72">
        <v>119.11356373057799</v>
      </c>
    </row>
    <row r="15" spans="1:16" ht="21">
      <c r="A15" s="52" t="s">
        <v>42</v>
      </c>
      <c r="B15" s="52" t="s">
        <v>363</v>
      </c>
      <c r="C15" s="71">
        <v>106.555598316103</v>
      </c>
      <c r="D15" s="71">
        <v>105.64965205234201</v>
      </c>
      <c r="E15" s="71">
        <v>103.84531987906099</v>
      </c>
      <c r="F15" s="71">
        <v>101.190958172885</v>
      </c>
      <c r="G15" s="71">
        <v>100.250958511899</v>
      </c>
      <c r="H15" s="71">
        <v>100.036718326723</v>
      </c>
      <c r="I15" s="71">
        <v>100</v>
      </c>
      <c r="J15" s="71">
        <v>99.060514223021798</v>
      </c>
      <c r="K15" s="71">
        <v>99.434228297590096</v>
      </c>
      <c r="L15" s="71">
        <v>100.96182596913999</v>
      </c>
      <c r="M15" s="71">
        <v>104.71102034861001</v>
      </c>
      <c r="N15" s="71">
        <v>113.88887394043201</v>
      </c>
      <c r="O15" s="71">
        <v>113.36719743654599</v>
      </c>
      <c r="P15" s="71">
        <v>113.969381750232</v>
      </c>
    </row>
    <row r="16" spans="1:16" ht="21">
      <c r="A16" s="52" t="s">
        <v>43</v>
      </c>
      <c r="B16" s="52" t="s">
        <v>363</v>
      </c>
      <c r="C16" s="72">
        <v>93.691844273827797</v>
      </c>
      <c r="D16" s="72">
        <v>91.548525443393302</v>
      </c>
      <c r="E16" s="72">
        <v>93.527375873932399</v>
      </c>
      <c r="F16" s="72">
        <v>97.3639838241901</v>
      </c>
      <c r="G16" s="72">
        <v>99.138374462279401</v>
      </c>
      <c r="H16" s="72">
        <v>100.078600098118</v>
      </c>
      <c r="I16" s="72">
        <v>100</v>
      </c>
      <c r="J16" s="72">
        <v>102.506445613697</v>
      </c>
      <c r="K16" s="72">
        <v>104.297915887424</v>
      </c>
      <c r="L16" s="72">
        <v>107.947468989754</v>
      </c>
      <c r="M16" s="72">
        <v>109.550561625124</v>
      </c>
      <c r="N16" s="72">
        <v>113.48923847159</v>
      </c>
      <c r="O16" s="72">
        <v>113.244749505295</v>
      </c>
      <c r="P16" s="72">
        <v>116.346358297325</v>
      </c>
    </row>
    <row r="17" spans="1:16" ht="21">
      <c r="A17" s="52" t="s">
        <v>44</v>
      </c>
      <c r="B17" s="52" t="s">
        <v>363</v>
      </c>
      <c r="C17" s="71">
        <v>94.310489199442102</v>
      </c>
      <c r="D17" s="71">
        <v>95.067173052825396</v>
      </c>
      <c r="E17" s="71">
        <v>96.314111950478605</v>
      </c>
      <c r="F17" s="71">
        <v>97.118576153224495</v>
      </c>
      <c r="G17" s="71">
        <v>99.230506244110003</v>
      </c>
      <c r="H17" s="71">
        <v>99.287083369880307</v>
      </c>
      <c r="I17" s="71">
        <v>100</v>
      </c>
      <c r="J17" s="71">
        <v>102.235741416864</v>
      </c>
      <c r="K17" s="71">
        <v>103.586529209152</v>
      </c>
      <c r="L17" s="71">
        <v>106.117085392316</v>
      </c>
      <c r="M17" s="71">
        <v>109.850502047441</v>
      </c>
      <c r="N17" s="71">
        <v>123.22986943845601</v>
      </c>
      <c r="O17" s="71">
        <v>119.205161225103</v>
      </c>
      <c r="P17" s="71">
        <v>122.886618968772</v>
      </c>
    </row>
    <row r="18" spans="1:16" ht="21">
      <c r="A18" s="52" t="s">
        <v>45</v>
      </c>
      <c r="B18" s="52" t="s">
        <v>363</v>
      </c>
      <c r="C18" s="72">
        <v>91.936050456661604</v>
      </c>
      <c r="D18" s="72">
        <v>91.366187872985606</v>
      </c>
      <c r="E18" s="72">
        <v>93.179920817265199</v>
      </c>
      <c r="F18" s="72">
        <v>94.801067985039396</v>
      </c>
      <c r="G18" s="72">
        <v>95.843190722139397</v>
      </c>
      <c r="H18" s="72">
        <v>97.952649328836003</v>
      </c>
      <c r="I18" s="72">
        <v>100</v>
      </c>
      <c r="J18" s="72">
        <v>101.00852278243801</v>
      </c>
      <c r="K18" s="72">
        <v>103.174362742946</v>
      </c>
      <c r="L18" s="72">
        <v>105.38367340369901</v>
      </c>
      <c r="M18" s="72">
        <v>107.417950176329</v>
      </c>
      <c r="N18" s="72">
        <v>112.141698636097</v>
      </c>
      <c r="O18" s="72">
        <v>114.760416469642</v>
      </c>
      <c r="P18" s="72">
        <v>121.29859750948</v>
      </c>
    </row>
    <row r="19" spans="1:16" ht="21">
      <c r="A19" s="52" t="s">
        <v>46</v>
      </c>
      <c r="B19" s="52" t="s">
        <v>363</v>
      </c>
      <c r="C19" s="71">
        <v>95.929586148084994</v>
      </c>
      <c r="D19" s="71">
        <v>95.468855476258298</v>
      </c>
      <c r="E19" s="71">
        <v>95.853423052864102</v>
      </c>
      <c r="F19" s="71">
        <v>97.732860234499796</v>
      </c>
      <c r="G19" s="71">
        <v>98.9028020752408</v>
      </c>
      <c r="H19" s="71">
        <v>99.535703133257499</v>
      </c>
      <c r="I19" s="71">
        <v>100</v>
      </c>
      <c r="J19" s="71">
        <v>100.794140105048</v>
      </c>
      <c r="K19" s="71">
        <v>101.375247206678</v>
      </c>
      <c r="L19" s="71">
        <v>103.386279564567</v>
      </c>
      <c r="M19" s="71">
        <v>105.366994512397</v>
      </c>
      <c r="N19" s="71">
        <v>110.37509077874</v>
      </c>
      <c r="O19" s="71">
        <v>110.44616570790799</v>
      </c>
      <c r="P19" s="71">
        <v>113.84783027217399</v>
      </c>
    </row>
    <row r="20" spans="1:16">
      <c r="A20" s="6" t="s">
        <v>146</v>
      </c>
    </row>
    <row r="25" spans="1:16" ht="15" customHeight="1">
      <c r="A25" t="s">
        <v>144</v>
      </c>
      <c r="B25" t="s">
        <v>370</v>
      </c>
    </row>
    <row r="26" spans="1:16" ht="15" customHeight="1">
      <c r="A26" t="s">
        <v>145</v>
      </c>
      <c r="B26" t="s">
        <v>371</v>
      </c>
    </row>
    <row r="27" spans="1:16" ht="15" customHeight="1"/>
    <row r="28" spans="1:16">
      <c r="B28" t="s">
        <v>21</v>
      </c>
      <c r="C28" t="s">
        <v>22</v>
      </c>
      <c r="D28" t="s">
        <v>23</v>
      </c>
      <c r="E28" t="s">
        <v>24</v>
      </c>
      <c r="F28" t="s">
        <v>25</v>
      </c>
      <c r="G28" t="s">
        <v>26</v>
      </c>
      <c r="H28" t="s">
        <v>27</v>
      </c>
      <c r="I28" t="s">
        <v>28</v>
      </c>
      <c r="J28" t="s">
        <v>29</v>
      </c>
      <c r="K28" t="s">
        <v>30</v>
      </c>
      <c r="L28" t="s">
        <v>31</v>
      </c>
      <c r="M28" t="s">
        <v>32</v>
      </c>
      <c r="N28" t="s">
        <v>33</v>
      </c>
      <c r="O28" t="s">
        <v>34</v>
      </c>
    </row>
    <row r="29" spans="1:16">
      <c r="A29" t="s">
        <v>35</v>
      </c>
      <c r="B29">
        <v>91.662105283986406</v>
      </c>
      <c r="C29">
        <v>91.296293029648396</v>
      </c>
      <c r="D29">
        <v>93.099590498584902</v>
      </c>
      <c r="E29">
        <v>95.502944069551006</v>
      </c>
      <c r="F29">
        <v>97.153589982119698</v>
      </c>
      <c r="G29">
        <v>97.876892405667903</v>
      </c>
      <c r="H29">
        <v>100</v>
      </c>
      <c r="I29">
        <v>98.912317778150495</v>
      </c>
      <c r="J29">
        <v>99.958698407935998</v>
      </c>
      <c r="K29">
        <v>102.682713196893</v>
      </c>
      <c r="L29">
        <v>104.72650605075501</v>
      </c>
      <c r="M29">
        <v>109.607293109596</v>
      </c>
      <c r="N29">
        <v>112.492856694661</v>
      </c>
      <c r="O29">
        <v>118.22094348086</v>
      </c>
    </row>
    <row r="30" spans="1:16">
      <c r="A30" t="s">
        <v>36</v>
      </c>
      <c r="B30">
        <v>93.846262146408804</v>
      </c>
      <c r="C30">
        <v>94.909229679050895</v>
      </c>
      <c r="D30">
        <v>95.712092368348294</v>
      </c>
      <c r="E30">
        <v>97.771069181399</v>
      </c>
      <c r="F30">
        <v>99.034211633863706</v>
      </c>
      <c r="G30">
        <v>99.764702565941107</v>
      </c>
      <c r="H30">
        <v>100</v>
      </c>
      <c r="I30">
        <v>100.842990858813</v>
      </c>
      <c r="J30">
        <v>101.492648136695</v>
      </c>
      <c r="K30">
        <v>102.361131681489</v>
      </c>
      <c r="L30">
        <v>101.62878024791701</v>
      </c>
      <c r="M30">
        <v>106.333798302437</v>
      </c>
      <c r="N30">
        <v>107.64067252048901</v>
      </c>
      <c r="O30">
        <v>113.05803886722001</v>
      </c>
    </row>
    <row r="31" spans="1:16">
      <c r="A31" t="s">
        <v>38</v>
      </c>
      <c r="B31">
        <v>91.929055570774295</v>
      </c>
      <c r="C31">
        <v>90.958406957254098</v>
      </c>
      <c r="D31">
        <v>91.161403271416702</v>
      </c>
      <c r="E31">
        <v>94.065483592747597</v>
      </c>
      <c r="F31">
        <v>96.099534375443696</v>
      </c>
      <c r="G31">
        <v>97.577177763502405</v>
      </c>
      <c r="H31">
        <v>100</v>
      </c>
      <c r="I31">
        <v>101.401315609638</v>
      </c>
      <c r="J31">
        <v>102.410642230186</v>
      </c>
      <c r="K31">
        <v>105.791324865446</v>
      </c>
      <c r="L31">
        <v>109.22003889585901</v>
      </c>
      <c r="M31">
        <v>113.47782929077501</v>
      </c>
      <c r="N31">
        <v>114.106894214383</v>
      </c>
      <c r="O31">
        <v>117.70163398332301</v>
      </c>
    </row>
    <row r="32" spans="1:16">
      <c r="A32" t="s">
        <v>39</v>
      </c>
      <c r="B32">
        <v>96.131000439465296</v>
      </c>
      <c r="C32">
        <v>96.110340923185404</v>
      </c>
      <c r="D32">
        <v>96.588360923093802</v>
      </c>
      <c r="E32">
        <v>98.003190565262301</v>
      </c>
      <c r="F32">
        <v>98.898729494725401</v>
      </c>
      <c r="G32">
        <v>99.0911573788878</v>
      </c>
      <c r="H32">
        <v>100</v>
      </c>
      <c r="I32">
        <v>100.326243125443</v>
      </c>
      <c r="J32">
        <v>100.272926109179</v>
      </c>
      <c r="K32">
        <v>102.277937342958</v>
      </c>
      <c r="L32">
        <v>103.602720996462</v>
      </c>
      <c r="M32">
        <v>106.846364249441</v>
      </c>
      <c r="N32">
        <v>106.38838234388299</v>
      </c>
      <c r="O32">
        <v>109.367818390849</v>
      </c>
    </row>
    <row r="33" spans="1:15">
      <c r="A33" t="s">
        <v>40</v>
      </c>
      <c r="B33">
        <v>109.036996373953</v>
      </c>
      <c r="C33">
        <v>103.068292748979</v>
      </c>
      <c r="D33">
        <v>102.783640618454</v>
      </c>
      <c r="E33">
        <v>101.19129521319999</v>
      </c>
      <c r="F33">
        <v>99.519741564461697</v>
      </c>
      <c r="G33">
        <v>100.80051572861601</v>
      </c>
      <c r="H33">
        <v>100</v>
      </c>
      <c r="I33">
        <v>101.303377028955</v>
      </c>
      <c r="J33">
        <v>101.161503818792</v>
      </c>
      <c r="K33">
        <v>103.94509003331</v>
      </c>
      <c r="L33">
        <v>106.17986712216</v>
      </c>
      <c r="M33">
        <v>109.57494131705801</v>
      </c>
      <c r="N33">
        <v>108.96578937460001</v>
      </c>
      <c r="O33">
        <v>109.645796091234</v>
      </c>
    </row>
    <row r="34" spans="1:15">
      <c r="A34" t="s">
        <v>41</v>
      </c>
      <c r="B34">
        <v>97.736318147064196</v>
      </c>
      <c r="C34">
        <v>96.528025346512706</v>
      </c>
      <c r="D34">
        <v>97.650469668533603</v>
      </c>
      <c r="E34">
        <v>100.392743988951</v>
      </c>
      <c r="F34">
        <v>101.193183982459</v>
      </c>
      <c r="G34">
        <v>101.29211509769399</v>
      </c>
      <c r="H34">
        <v>100</v>
      </c>
      <c r="I34">
        <v>100.946624151691</v>
      </c>
      <c r="J34">
        <v>101.373561403285</v>
      </c>
      <c r="K34">
        <v>103.767813117575</v>
      </c>
      <c r="L34">
        <v>106.97208206981701</v>
      </c>
      <c r="M34">
        <v>116.170652044427</v>
      </c>
      <c r="N34">
        <v>115.34711665269499</v>
      </c>
      <c r="O34">
        <v>119.11356373057799</v>
      </c>
    </row>
    <row r="35" spans="1:15">
      <c r="A35" t="s">
        <v>42</v>
      </c>
      <c r="B35">
        <v>106.555598316103</v>
      </c>
      <c r="C35">
        <v>105.64965205234201</v>
      </c>
      <c r="D35">
        <v>103.84531987906099</v>
      </c>
      <c r="E35">
        <v>101.190958172885</v>
      </c>
      <c r="F35">
        <v>100.250958511899</v>
      </c>
      <c r="G35">
        <v>100.036718326723</v>
      </c>
      <c r="H35">
        <v>100</v>
      </c>
      <c r="I35">
        <v>99.060514223021798</v>
      </c>
      <c r="J35">
        <v>99.434228297590096</v>
      </c>
      <c r="K35">
        <v>100.96182596913999</v>
      </c>
      <c r="L35">
        <v>104.71102034861001</v>
      </c>
      <c r="M35">
        <v>113.88887394043201</v>
      </c>
      <c r="N35">
        <v>113.36719743654599</v>
      </c>
      <c r="O35">
        <v>113.969381750232</v>
      </c>
    </row>
    <row r="36" spans="1:15">
      <c r="A36" t="s">
        <v>43</v>
      </c>
      <c r="B36">
        <v>93.691844273827797</v>
      </c>
      <c r="C36">
        <v>91.548525443393302</v>
      </c>
      <c r="D36">
        <v>93.527375873932399</v>
      </c>
      <c r="E36">
        <v>97.3639838241901</v>
      </c>
      <c r="F36">
        <v>99.138374462279401</v>
      </c>
      <c r="G36">
        <v>100.078600098118</v>
      </c>
      <c r="H36">
        <v>100</v>
      </c>
      <c r="I36">
        <v>102.506445613697</v>
      </c>
      <c r="J36">
        <v>104.297915887424</v>
      </c>
      <c r="K36">
        <v>107.947468989754</v>
      </c>
      <c r="L36">
        <v>109.550561625124</v>
      </c>
      <c r="M36">
        <v>113.48923847159</v>
      </c>
      <c r="N36">
        <v>113.244749505295</v>
      </c>
      <c r="O36">
        <v>116.346358297325</v>
      </c>
    </row>
    <row r="37" spans="1:15">
      <c r="A37" t="s">
        <v>44</v>
      </c>
      <c r="B37">
        <v>94.310489199442102</v>
      </c>
      <c r="C37">
        <v>95.067173052825396</v>
      </c>
      <c r="D37">
        <v>96.314111950478605</v>
      </c>
      <c r="E37">
        <v>97.118576153224495</v>
      </c>
      <c r="F37">
        <v>99.230506244110003</v>
      </c>
      <c r="G37">
        <v>99.287083369880307</v>
      </c>
      <c r="H37">
        <v>100</v>
      </c>
      <c r="I37">
        <v>102.235741416864</v>
      </c>
      <c r="J37">
        <v>103.586529209152</v>
      </c>
      <c r="K37">
        <v>106.117085392316</v>
      </c>
      <c r="L37">
        <v>109.850502047441</v>
      </c>
      <c r="M37">
        <v>123.22986943845601</v>
      </c>
      <c r="N37">
        <v>119.205161225103</v>
      </c>
      <c r="O37">
        <v>122.886618968772</v>
      </c>
    </row>
    <row r="38" spans="1:15">
      <c r="A38" t="s">
        <v>45</v>
      </c>
      <c r="B38">
        <v>91.936050456661604</v>
      </c>
      <c r="C38">
        <v>91.366187872985606</v>
      </c>
      <c r="D38">
        <v>93.179920817265199</v>
      </c>
      <c r="E38">
        <v>94.801067985039396</v>
      </c>
      <c r="F38">
        <v>95.843190722139397</v>
      </c>
      <c r="G38">
        <v>97.952649328836003</v>
      </c>
      <c r="H38">
        <v>100</v>
      </c>
      <c r="I38">
        <v>101.00852278243801</v>
      </c>
      <c r="J38">
        <v>103.174362742946</v>
      </c>
      <c r="K38">
        <v>105.38367340369901</v>
      </c>
      <c r="L38">
        <v>107.417950176329</v>
      </c>
      <c r="M38">
        <v>112.141698636097</v>
      </c>
      <c r="N38">
        <v>114.760416469642</v>
      </c>
      <c r="O38">
        <v>121.29859750948</v>
      </c>
    </row>
    <row r="39" spans="1:15">
      <c r="A39" t="s">
        <v>345</v>
      </c>
      <c r="B39">
        <v>95.929586148084994</v>
      </c>
      <c r="C39">
        <v>95.468855476258298</v>
      </c>
      <c r="D39">
        <v>95.853423052864102</v>
      </c>
      <c r="E39">
        <v>97.732860234499796</v>
      </c>
      <c r="F39">
        <v>98.9028020752408</v>
      </c>
      <c r="G39">
        <v>99.535703133257499</v>
      </c>
      <c r="H39">
        <v>100</v>
      </c>
      <c r="I39">
        <v>100.794140105048</v>
      </c>
      <c r="J39">
        <v>101.375247206678</v>
      </c>
      <c r="K39">
        <v>103.386279564567</v>
      </c>
      <c r="L39">
        <v>105.366994512397</v>
      </c>
      <c r="M39">
        <v>110.37509077874</v>
      </c>
      <c r="N39">
        <v>110.44616570790799</v>
      </c>
      <c r="O39">
        <v>113.84783027217399</v>
      </c>
    </row>
  </sheetData>
  <mergeCells count="5">
    <mergeCell ref="A7:B7"/>
    <mergeCell ref="A5:B5"/>
    <mergeCell ref="C5:P5"/>
    <mergeCell ref="A6:B6"/>
    <mergeCell ref="C6:P6"/>
  </mergeCells>
  <hyperlinks>
    <hyperlink ref="A3" r:id="rId1" display="http://stats.oecd.org/OECDStat_Metadata/ShowMetadata.ashx?Dataset=KEI&amp;ShowOnWeb=true&amp;Lang=fr"/>
    <hyperlink ref="A6" r:id="rId2" display="http://stats.oecd.org/OECDStat_Metadata/ShowMetadata.ashx?Dataset=KEI&amp;Coords=[MEASURE]&amp;ShowOnWeb=true&amp;Lang=fr"/>
    <hyperlink ref="A11" r:id="rId3" display="http://stats.oecd.org/OECDStat_Metadata/ShowMetadata.ashx?Dataset=KEI&amp;Coords=[LOCATION].[DEU]&amp;ShowOnWeb=true&amp;Lang=fr"/>
    <hyperlink ref="A20" r:id="rId4" display="https://stats-2.oecd.org/index.aspx?DatasetCode=KEI"/>
  </hyperlinks>
  <pageMargins left="0.7" right="0.7" top="0.75" bottom="0.75" header="0.3" footer="0.3"/>
  <drawing r:id="rId5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topLeftCell="A3" workbookViewId="0">
      <selection activeCell="M7" sqref="M7"/>
    </sheetView>
  </sheetViews>
  <sheetFormatPr baseColWidth="10" defaultRowHeight="15"/>
  <sheetData>
    <row r="1" spans="1:19">
      <c r="A1" s="74" t="s">
        <v>373</v>
      </c>
    </row>
    <row r="2" spans="1:19">
      <c r="A2" s="75" t="s">
        <v>265</v>
      </c>
      <c r="B2" s="75" t="s">
        <v>266</v>
      </c>
    </row>
    <row r="5" spans="1:19">
      <c r="A5" s="61" t="s">
        <v>372</v>
      </c>
    </row>
    <row r="6" spans="1:19">
      <c r="A6" s="61" t="s">
        <v>56</v>
      </c>
      <c r="B6" s="62" t="s">
        <v>373</v>
      </c>
    </row>
    <row r="7" spans="1:19">
      <c r="A7" s="61" t="s">
        <v>58</v>
      </c>
      <c r="B7" s="61" t="s">
        <v>374</v>
      </c>
    </row>
    <row r="9" spans="1:19">
      <c r="A9" s="62" t="s">
        <v>346</v>
      </c>
      <c r="C9" s="61" t="s">
        <v>356</v>
      </c>
    </row>
    <row r="10" spans="1:19">
      <c r="A10" s="62" t="s">
        <v>375</v>
      </c>
      <c r="C10" s="61" t="s">
        <v>376</v>
      </c>
    </row>
    <row r="11" spans="1:19">
      <c r="A11" s="62" t="s">
        <v>347</v>
      </c>
      <c r="C11" s="61" t="s">
        <v>363</v>
      </c>
    </row>
    <row r="13" spans="1:19">
      <c r="A13" s="63" t="s">
        <v>248</v>
      </c>
      <c r="B13" s="64" t="s">
        <v>17</v>
      </c>
      <c r="C13" s="64" t="s">
        <v>18</v>
      </c>
      <c r="D13" s="64" t="s">
        <v>19</v>
      </c>
      <c r="E13" s="64" t="s">
        <v>20</v>
      </c>
      <c r="F13" s="64" t="s">
        <v>21</v>
      </c>
      <c r="G13" s="64" t="s">
        <v>22</v>
      </c>
      <c r="H13" s="64" t="s">
        <v>23</v>
      </c>
      <c r="I13" s="64" t="s">
        <v>24</v>
      </c>
      <c r="J13" s="64" t="s">
        <v>25</v>
      </c>
      <c r="K13" s="64" t="s">
        <v>26</v>
      </c>
      <c r="L13" s="64" t="s">
        <v>27</v>
      </c>
      <c r="M13" s="64" t="s">
        <v>28</v>
      </c>
      <c r="N13" s="64" t="s">
        <v>29</v>
      </c>
      <c r="O13" s="64" t="s">
        <v>30</v>
      </c>
      <c r="P13" s="64" t="s">
        <v>31</v>
      </c>
      <c r="Q13" s="64" t="s">
        <v>32</v>
      </c>
      <c r="R13" s="64" t="s">
        <v>33</v>
      </c>
      <c r="S13" s="64" t="s">
        <v>34</v>
      </c>
    </row>
    <row r="14" spans="1:19">
      <c r="A14" s="65" t="s">
        <v>63</v>
      </c>
      <c r="B14" s="67">
        <v>101.98141</v>
      </c>
      <c r="C14" s="67">
        <v>101.60688</v>
      </c>
      <c r="D14" s="67">
        <v>102.97091</v>
      </c>
      <c r="E14" s="67">
        <v>107.73896000000001</v>
      </c>
      <c r="F14" s="67">
        <v>114.25588999999999</v>
      </c>
      <c r="G14" s="67">
        <v>104.30925999999999</v>
      </c>
      <c r="H14" s="67">
        <v>103.72427</v>
      </c>
      <c r="I14" s="67">
        <v>99.469449999999995</v>
      </c>
      <c r="J14" s="67">
        <v>105.91088999999999</v>
      </c>
      <c r="K14" s="67">
        <v>107.31854</v>
      </c>
      <c r="L14" s="67">
        <v>100</v>
      </c>
      <c r="M14" s="67">
        <v>101.51937</v>
      </c>
      <c r="N14" s="67">
        <v>103.76742</v>
      </c>
      <c r="O14" s="67">
        <v>108.36387000000001</v>
      </c>
      <c r="P14" s="67">
        <v>105.71313000000001</v>
      </c>
      <c r="Q14" s="67">
        <v>108.04895</v>
      </c>
      <c r="R14" s="67">
        <v>108.96939999999999</v>
      </c>
      <c r="S14" s="67">
        <v>104.19645</v>
      </c>
    </row>
    <row r="15" spans="1:19">
      <c r="A15" s="65" t="s">
        <v>249</v>
      </c>
      <c r="B15" s="69">
        <v>98.828029999999998</v>
      </c>
      <c r="C15" s="69">
        <v>100.06541</v>
      </c>
      <c r="D15" s="69">
        <v>100.79088</v>
      </c>
      <c r="E15" s="69">
        <v>104.36582</v>
      </c>
      <c r="F15" s="69">
        <v>104.80838</v>
      </c>
      <c r="G15" s="69">
        <v>101.57567</v>
      </c>
      <c r="H15" s="69">
        <v>103.68707999999999</v>
      </c>
      <c r="I15" s="69">
        <v>102.41466</v>
      </c>
      <c r="J15" s="69">
        <v>105.33214</v>
      </c>
      <c r="K15" s="69">
        <v>104.76737</v>
      </c>
      <c r="L15" s="69">
        <v>100</v>
      </c>
      <c r="M15" s="69">
        <v>100.59134</v>
      </c>
      <c r="N15" s="69">
        <v>102.70742</v>
      </c>
      <c r="O15" s="69">
        <v>103.7731</v>
      </c>
      <c r="P15" s="69">
        <v>101.96965</v>
      </c>
      <c r="Q15" s="69">
        <v>102.21102</v>
      </c>
      <c r="R15" s="69">
        <v>102.17413000000001</v>
      </c>
      <c r="S15" s="69">
        <v>102.54598</v>
      </c>
    </row>
    <row r="16" spans="1:19">
      <c r="A16" s="65" t="s">
        <v>38</v>
      </c>
      <c r="B16" s="67">
        <v>101.28175</v>
      </c>
      <c r="C16" s="67">
        <v>97.857320000000001</v>
      </c>
      <c r="D16" s="67">
        <v>96.721050000000005</v>
      </c>
      <c r="E16" s="67">
        <v>97.365099999999998</v>
      </c>
      <c r="F16" s="67">
        <v>102.5159</v>
      </c>
      <c r="G16" s="67">
        <v>97.414339999999996</v>
      </c>
      <c r="H16" s="67">
        <v>96.653440000000003</v>
      </c>
      <c r="I16" s="67">
        <v>95.908159999999995</v>
      </c>
      <c r="J16" s="67">
        <v>100.25951999999999</v>
      </c>
      <c r="K16" s="67">
        <v>102.05037</v>
      </c>
      <c r="L16" s="67">
        <v>100</v>
      </c>
      <c r="M16" s="67">
        <v>101.30826999999999</v>
      </c>
      <c r="N16" s="67">
        <v>102.99491</v>
      </c>
      <c r="O16" s="67">
        <v>106.8121</v>
      </c>
      <c r="P16" s="67">
        <v>106.54778</v>
      </c>
      <c r="Q16" s="67">
        <v>106.43893</v>
      </c>
      <c r="R16" s="67">
        <v>107.43745</v>
      </c>
      <c r="S16" s="67">
        <v>105.75123000000001</v>
      </c>
    </row>
    <row r="17" spans="1:19">
      <c r="A17" s="65" t="s">
        <v>42</v>
      </c>
      <c r="B17" s="69">
        <v>106.87045999999999</v>
      </c>
      <c r="C17" s="69">
        <v>109.47116</v>
      </c>
      <c r="D17" s="69">
        <v>112.54535</v>
      </c>
      <c r="E17" s="69">
        <v>117.82445</v>
      </c>
      <c r="F17" s="69">
        <v>116.86463999999999</v>
      </c>
      <c r="G17" s="69">
        <v>112.89294</v>
      </c>
      <c r="H17" s="69">
        <v>110.40452999999999</v>
      </c>
      <c r="I17" s="69">
        <v>103.69435</v>
      </c>
      <c r="J17" s="69">
        <v>103.74995</v>
      </c>
      <c r="K17" s="69">
        <v>103.42631</v>
      </c>
      <c r="L17" s="69">
        <v>100</v>
      </c>
      <c r="M17" s="69">
        <v>99.212440000000001</v>
      </c>
      <c r="N17" s="69">
        <v>99.854209999999995</v>
      </c>
      <c r="O17" s="69">
        <v>101.14342000000001</v>
      </c>
      <c r="P17" s="69">
        <v>101.7659</v>
      </c>
      <c r="Q17" s="69">
        <v>106.69978999999999</v>
      </c>
      <c r="R17" s="69">
        <v>106.48275</v>
      </c>
      <c r="S17" s="69">
        <v>102.91876999999999</v>
      </c>
    </row>
    <row r="18" spans="1:19">
      <c r="A18" s="65" t="s">
        <v>36</v>
      </c>
      <c r="B18" s="67">
        <v>99.030460000000005</v>
      </c>
      <c r="C18" s="67">
        <v>99.929559999999995</v>
      </c>
      <c r="D18" s="67">
        <v>100.74456000000001</v>
      </c>
      <c r="E18" s="67">
        <v>102.16746000000001</v>
      </c>
      <c r="F18" s="67">
        <v>103.33453</v>
      </c>
      <c r="G18" s="67">
        <v>101.35903999999999</v>
      </c>
      <c r="H18" s="67">
        <v>101.51155</v>
      </c>
      <c r="I18" s="67">
        <v>99.586939999999998</v>
      </c>
      <c r="J18" s="67">
        <v>103.1194</v>
      </c>
      <c r="K18" s="67">
        <v>103.94973</v>
      </c>
      <c r="L18" s="67">
        <v>100</v>
      </c>
      <c r="M18" s="67">
        <v>100.64100000000001</v>
      </c>
      <c r="N18" s="67">
        <v>101.84939</v>
      </c>
      <c r="O18" s="67">
        <v>102.56189999999999</v>
      </c>
      <c r="P18" s="67">
        <v>98.036500000000004</v>
      </c>
      <c r="Q18" s="67">
        <v>99.229609999999994</v>
      </c>
      <c r="R18" s="67">
        <v>99.98357</v>
      </c>
      <c r="S18" s="67">
        <v>97.701930000000004</v>
      </c>
    </row>
    <row r="19" spans="1:19">
      <c r="A19" s="65" t="s">
        <v>39</v>
      </c>
      <c r="B19" s="69">
        <v>99.265360000000001</v>
      </c>
      <c r="C19" s="69">
        <v>100.79688</v>
      </c>
      <c r="D19" s="69">
        <v>102.09184999999999</v>
      </c>
      <c r="E19" s="69">
        <v>104.30714999999999</v>
      </c>
      <c r="F19" s="69">
        <v>106.6341</v>
      </c>
      <c r="G19" s="69">
        <v>103.04452999999999</v>
      </c>
      <c r="H19" s="69">
        <v>102.94398</v>
      </c>
      <c r="I19" s="69">
        <v>100.30065999999999</v>
      </c>
      <c r="J19" s="69">
        <v>102.99471</v>
      </c>
      <c r="K19" s="69">
        <v>103.27817</v>
      </c>
      <c r="L19" s="69">
        <v>100</v>
      </c>
      <c r="M19" s="69">
        <v>100.12726000000001</v>
      </c>
      <c r="N19" s="69">
        <v>100.28428</v>
      </c>
      <c r="O19" s="69">
        <v>102.48896999999999</v>
      </c>
      <c r="P19" s="69">
        <v>100.17473</v>
      </c>
      <c r="Q19" s="69">
        <v>99.870350000000002</v>
      </c>
      <c r="R19" s="69">
        <v>100.16843</v>
      </c>
      <c r="S19" s="69">
        <v>97.210089999999994</v>
      </c>
    </row>
    <row r="20" spans="1:19">
      <c r="A20" s="65" t="s">
        <v>41</v>
      </c>
      <c r="B20" s="67">
        <v>102.28737</v>
      </c>
      <c r="C20" s="67">
        <v>101.50796</v>
      </c>
      <c r="D20" s="67">
        <v>102.52294999999999</v>
      </c>
      <c r="E20" s="67">
        <v>104.48763</v>
      </c>
      <c r="F20" s="67">
        <v>107.96987</v>
      </c>
      <c r="G20" s="67">
        <v>104.19790999999999</v>
      </c>
      <c r="H20" s="67">
        <v>104.67161</v>
      </c>
      <c r="I20" s="67">
        <v>103.50306</v>
      </c>
      <c r="J20" s="67">
        <v>104.96899999999999</v>
      </c>
      <c r="K20" s="67">
        <v>104.7259</v>
      </c>
      <c r="L20" s="67">
        <v>100</v>
      </c>
      <c r="M20" s="67">
        <v>101.10149</v>
      </c>
      <c r="N20" s="67">
        <v>101.70856999999999</v>
      </c>
      <c r="O20" s="67">
        <v>103.33687999999999</v>
      </c>
      <c r="P20" s="67">
        <v>103.38506</v>
      </c>
      <c r="Q20" s="67">
        <v>108.35617999999999</v>
      </c>
      <c r="R20" s="67">
        <v>107.58435</v>
      </c>
      <c r="S20" s="67">
        <v>104.12002</v>
      </c>
    </row>
    <row r="21" spans="1:19">
      <c r="A21" s="65" t="s">
        <v>43</v>
      </c>
      <c r="B21" s="69">
        <v>97.63203</v>
      </c>
      <c r="C21" s="69">
        <v>96.831540000000004</v>
      </c>
      <c r="D21" s="69">
        <v>99.947500000000005</v>
      </c>
      <c r="E21" s="69">
        <v>99.025270000000006</v>
      </c>
      <c r="F21" s="69">
        <v>92.036709999999999</v>
      </c>
      <c r="G21" s="69">
        <v>96.368949999999998</v>
      </c>
      <c r="H21" s="69">
        <v>102.70936</v>
      </c>
      <c r="I21" s="69">
        <v>106.30175</v>
      </c>
      <c r="J21" s="69">
        <v>110.46508</v>
      </c>
      <c r="K21" s="69">
        <v>106.31261000000001</v>
      </c>
      <c r="L21" s="69">
        <v>100</v>
      </c>
      <c r="M21" s="69">
        <v>101.34399000000001</v>
      </c>
      <c r="N21" s="69">
        <v>101.88269</v>
      </c>
      <c r="O21" s="69">
        <v>98.670159999999996</v>
      </c>
      <c r="P21" s="69">
        <v>93.937060000000002</v>
      </c>
      <c r="Q21" s="69">
        <v>95.726470000000006</v>
      </c>
      <c r="R21" s="69">
        <v>98.841639999999998</v>
      </c>
      <c r="S21" s="69">
        <v>91.730350000000001</v>
      </c>
    </row>
    <row r="22" spans="1:19">
      <c r="A22" s="65" t="s">
        <v>44</v>
      </c>
      <c r="B22" s="67">
        <v>102.04692</v>
      </c>
      <c r="C22" s="67">
        <v>105.45928000000001</v>
      </c>
      <c r="D22" s="67">
        <v>109.38518000000001</v>
      </c>
      <c r="E22" s="67">
        <v>93.481629999999996</v>
      </c>
      <c r="F22" s="67">
        <v>84.192610000000002</v>
      </c>
      <c r="G22" s="67">
        <v>85.555229999999995</v>
      </c>
      <c r="H22" s="67">
        <v>84.920389999999998</v>
      </c>
      <c r="I22" s="67">
        <v>87.809880000000007</v>
      </c>
      <c r="J22" s="67">
        <v>87.360849999999999</v>
      </c>
      <c r="K22" s="67">
        <v>92.798320000000004</v>
      </c>
      <c r="L22" s="67">
        <v>100</v>
      </c>
      <c r="M22" s="67">
        <v>89.486440000000002</v>
      </c>
      <c r="N22" s="67">
        <v>84.953659999999999</v>
      </c>
      <c r="O22" s="67">
        <v>86.831440000000001</v>
      </c>
      <c r="P22" s="67">
        <v>87.397049999999993</v>
      </c>
      <c r="Q22" s="67">
        <v>93.994219999999999</v>
      </c>
      <c r="R22" s="67">
        <v>94.734669999999994</v>
      </c>
      <c r="S22" s="67">
        <v>91.516800000000003</v>
      </c>
    </row>
    <row r="23" spans="1:19">
      <c r="A23" s="65" t="s">
        <v>35</v>
      </c>
      <c r="B23" s="69">
        <v>115.90264000000001</v>
      </c>
      <c r="C23" s="69">
        <v>130.20824999999999</v>
      </c>
      <c r="D23" s="69">
        <v>139.46735000000001</v>
      </c>
      <c r="E23" s="69">
        <v>136.19400999999999</v>
      </c>
      <c r="F23" s="69">
        <v>124.92768</v>
      </c>
      <c r="G23" s="69">
        <v>152.56739999999999</v>
      </c>
      <c r="H23" s="69">
        <v>157.49347</v>
      </c>
      <c r="I23" s="69">
        <v>155.99565999999999</v>
      </c>
      <c r="J23" s="69">
        <v>147.32751999999999</v>
      </c>
      <c r="K23" s="69">
        <v>126.07948</v>
      </c>
      <c r="L23" s="69">
        <v>100</v>
      </c>
      <c r="M23" s="69">
        <v>91.689679999999996</v>
      </c>
      <c r="N23" s="69">
        <v>92.965869999999995</v>
      </c>
      <c r="O23" s="69">
        <v>90.793480000000002</v>
      </c>
      <c r="P23" s="69">
        <v>86.598839999999996</v>
      </c>
      <c r="Q23" s="69">
        <v>81.8005</v>
      </c>
      <c r="R23" s="69">
        <v>92.487939999999995</v>
      </c>
      <c r="S23" s="69">
        <v>85.709639999999993</v>
      </c>
    </row>
    <row r="24" spans="1:19">
      <c r="A24" s="65" t="s">
        <v>45</v>
      </c>
      <c r="B24" s="67">
        <v>78.802369999999996</v>
      </c>
      <c r="C24" s="67">
        <v>78.684979999999996</v>
      </c>
      <c r="D24" s="67">
        <v>75.413259999999994</v>
      </c>
      <c r="E24" s="67">
        <v>72.380780000000001</v>
      </c>
      <c r="F24" s="67">
        <v>76.216849999999994</v>
      </c>
      <c r="G24" s="67">
        <v>71.575860000000006</v>
      </c>
      <c r="H24" s="67">
        <v>68.036540000000002</v>
      </c>
      <c r="I24" s="67">
        <v>71.7</v>
      </c>
      <c r="J24" s="67">
        <v>74.130080000000007</v>
      </c>
      <c r="K24" s="67">
        <v>79.82826</v>
      </c>
      <c r="L24" s="67">
        <v>100</v>
      </c>
      <c r="M24" s="67">
        <v>106.78274999999999</v>
      </c>
      <c r="N24" s="67">
        <v>108.2055</v>
      </c>
      <c r="O24" s="67">
        <v>107.76049</v>
      </c>
      <c r="P24" s="67">
        <v>111.06796</v>
      </c>
      <c r="Q24" s="67">
        <v>114.83955</v>
      </c>
      <c r="R24" s="67">
        <v>111.29344</v>
      </c>
      <c r="S24" s="67">
        <v>129.69722999999999</v>
      </c>
    </row>
    <row r="25" spans="1:19">
      <c r="A25" s="65" t="s">
        <v>40</v>
      </c>
      <c r="B25" s="69">
        <v>130.23478</v>
      </c>
      <c r="C25" s="69">
        <v>119.43677</v>
      </c>
      <c r="D25" s="69">
        <v>107.37997</v>
      </c>
      <c r="E25" s="69">
        <v>117.48148</v>
      </c>
      <c r="F25" s="69">
        <v>135.60854</v>
      </c>
      <c r="G25" s="69">
        <v>134.00567000000001</v>
      </c>
      <c r="H25" s="69">
        <v>138.32765000000001</v>
      </c>
      <c r="I25" s="69">
        <v>137.87638000000001</v>
      </c>
      <c r="J25" s="69">
        <v>110.03637999999999</v>
      </c>
      <c r="K25" s="69">
        <v>103.54603</v>
      </c>
      <c r="L25" s="69">
        <v>100</v>
      </c>
      <c r="M25" s="69">
        <v>114.1533</v>
      </c>
      <c r="N25" s="69">
        <v>108.22512</v>
      </c>
      <c r="O25" s="69">
        <v>109.85303999999999</v>
      </c>
      <c r="P25" s="69">
        <v>115.33515</v>
      </c>
      <c r="Q25" s="69">
        <v>117.32648</v>
      </c>
      <c r="R25" s="69">
        <v>108.85354</v>
      </c>
      <c r="S25" s="69">
        <v>92.654489999999996</v>
      </c>
    </row>
    <row r="27" spans="1:19">
      <c r="A27" s="62" t="s">
        <v>350</v>
      </c>
    </row>
    <row r="28" spans="1:19">
      <c r="A28" s="62" t="s">
        <v>348</v>
      </c>
      <c r="B28" s="61" t="s">
        <v>351</v>
      </c>
    </row>
  </sheetData>
  <hyperlinks>
    <hyperlink ref="A2" r:id="rId1"/>
    <hyperlink ref="B2" r:id="rId2"/>
  </hyperlinks>
  <pageMargins left="0.7" right="0.7" top="0.75" bottom="0.75" header="0.3" footer="0.3"/>
  <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7"/>
  <sheetViews>
    <sheetView topLeftCell="B3" workbookViewId="0">
      <selection activeCell="O32" sqref="O32"/>
    </sheetView>
  </sheetViews>
  <sheetFormatPr baseColWidth="10" defaultRowHeight="15"/>
  <sheetData>
    <row r="2" spans="1:19">
      <c r="A2" s="74" t="s">
        <v>373</v>
      </c>
    </row>
    <row r="3" spans="1:19">
      <c r="A3" s="75" t="s">
        <v>265</v>
      </c>
      <c r="B3" s="75" t="s">
        <v>266</v>
      </c>
    </row>
    <row r="7" spans="1:19">
      <c r="A7" s="61" t="s">
        <v>377</v>
      </c>
    </row>
    <row r="8" spans="1:19">
      <c r="A8" s="61" t="s">
        <v>56</v>
      </c>
      <c r="B8" s="62" t="s">
        <v>373</v>
      </c>
    </row>
    <row r="9" spans="1:19">
      <c r="A9" s="61" t="s">
        <v>58</v>
      </c>
      <c r="B9" s="61" t="s">
        <v>374</v>
      </c>
    </row>
    <row r="11" spans="1:19">
      <c r="A11" s="62" t="s">
        <v>346</v>
      </c>
      <c r="C11" s="61" t="s">
        <v>356</v>
      </c>
    </row>
    <row r="12" spans="1:19">
      <c r="A12" s="62" t="s">
        <v>375</v>
      </c>
      <c r="C12" s="61" t="s">
        <v>378</v>
      </c>
    </row>
    <row r="13" spans="1:19">
      <c r="A13" s="62" t="s">
        <v>347</v>
      </c>
      <c r="C13" s="61" t="s">
        <v>363</v>
      </c>
    </row>
    <row r="15" spans="1:19">
      <c r="A15" s="63" t="s">
        <v>248</v>
      </c>
      <c r="B15" s="64" t="s">
        <v>17</v>
      </c>
      <c r="C15" s="64" t="s">
        <v>18</v>
      </c>
      <c r="D15" s="64" t="s">
        <v>19</v>
      </c>
      <c r="E15" s="64" t="s">
        <v>20</v>
      </c>
      <c r="F15" s="64" t="s">
        <v>21</v>
      </c>
      <c r="G15" s="64" t="s">
        <v>22</v>
      </c>
      <c r="H15" s="64" t="s">
        <v>23</v>
      </c>
      <c r="I15" s="64" t="s">
        <v>24</v>
      </c>
      <c r="J15" s="64" t="s">
        <v>25</v>
      </c>
      <c r="K15" s="64" t="s">
        <v>26</v>
      </c>
      <c r="L15" s="64" t="s">
        <v>27</v>
      </c>
      <c r="M15" s="64" t="s">
        <v>28</v>
      </c>
      <c r="N15" s="64" t="s">
        <v>29</v>
      </c>
      <c r="O15" s="64" t="s">
        <v>30</v>
      </c>
      <c r="P15" s="64" t="s">
        <v>31</v>
      </c>
      <c r="Q15" s="64" t="s">
        <v>32</v>
      </c>
      <c r="R15" s="64" t="s">
        <v>33</v>
      </c>
      <c r="S15" s="64" t="s">
        <v>34</v>
      </c>
    </row>
    <row r="16" spans="1:19">
      <c r="A16" s="65" t="s">
        <v>345</v>
      </c>
      <c r="B16" s="67">
        <v>105.08665999999999</v>
      </c>
      <c r="C16" s="67">
        <v>105.81977999999999</v>
      </c>
      <c r="D16" s="67">
        <v>108.94653</v>
      </c>
      <c r="E16" s="67">
        <v>112.81135999999999</v>
      </c>
      <c r="F16" s="67">
        <v>114.87260999999999</v>
      </c>
      <c r="G16" s="67">
        <v>105.85644000000001</v>
      </c>
      <c r="H16" s="67">
        <v>106.36163999999999</v>
      </c>
      <c r="I16" s="67">
        <v>101.69517999999999</v>
      </c>
      <c r="J16" s="67">
        <v>107.53567</v>
      </c>
      <c r="K16" s="67">
        <v>108.07762</v>
      </c>
      <c r="L16" s="67">
        <v>100</v>
      </c>
      <c r="M16" s="67">
        <v>101.84891</v>
      </c>
      <c r="N16" s="67">
        <v>104.37293</v>
      </c>
      <c r="O16" s="67">
        <v>108.45845</v>
      </c>
      <c r="P16" s="67">
        <v>105.71866</v>
      </c>
      <c r="Q16" s="67">
        <v>107.39945</v>
      </c>
      <c r="R16" s="67">
        <v>108.43528999999999</v>
      </c>
      <c r="S16" s="67">
        <v>105.8228</v>
      </c>
    </row>
    <row r="17" spans="1:19">
      <c r="A17" s="65" t="s">
        <v>249</v>
      </c>
      <c r="B17" s="69">
        <v>99.076740000000001</v>
      </c>
      <c r="C17" s="69">
        <v>99.562539999999998</v>
      </c>
      <c r="D17" s="69">
        <v>100.42793</v>
      </c>
      <c r="E17" s="69">
        <v>103.43525</v>
      </c>
      <c r="F17" s="69">
        <v>103.78451</v>
      </c>
      <c r="G17" s="69">
        <v>101.82301</v>
      </c>
      <c r="H17" s="69">
        <v>102.80441999999999</v>
      </c>
      <c r="I17" s="69">
        <v>101.0134</v>
      </c>
      <c r="J17" s="69">
        <v>103.06352</v>
      </c>
      <c r="K17" s="69">
        <v>103.06749000000001</v>
      </c>
      <c r="L17" s="69">
        <v>100</v>
      </c>
      <c r="M17" s="69">
        <v>102.54127</v>
      </c>
      <c r="N17" s="69">
        <v>104.41273</v>
      </c>
      <c r="O17" s="69">
        <v>106.50659</v>
      </c>
      <c r="P17" s="69">
        <v>105.33745999999999</v>
      </c>
      <c r="Q17" s="69">
        <v>106.09519</v>
      </c>
      <c r="R17" s="69">
        <v>106.85722</v>
      </c>
      <c r="S17" s="69">
        <v>107.4567</v>
      </c>
    </row>
    <row r="18" spans="1:19">
      <c r="A18" s="65" t="s">
        <v>38</v>
      </c>
      <c r="B18" s="67">
        <v>104.66125</v>
      </c>
      <c r="C18" s="67">
        <v>104.58244000000001</v>
      </c>
      <c r="D18" s="67">
        <v>106.32312</v>
      </c>
      <c r="E18" s="67">
        <v>107.19507</v>
      </c>
      <c r="F18" s="67">
        <v>107.95092</v>
      </c>
      <c r="G18" s="67">
        <v>103.1662</v>
      </c>
      <c r="H18" s="67">
        <v>103.02384000000001</v>
      </c>
      <c r="I18" s="67">
        <v>100.29952</v>
      </c>
      <c r="J18" s="67">
        <v>103.51042</v>
      </c>
      <c r="K18" s="67">
        <v>104.12891</v>
      </c>
      <c r="L18" s="67">
        <v>100</v>
      </c>
      <c r="M18" s="67">
        <v>101.00662</v>
      </c>
      <c r="N18" s="67">
        <v>102.46886000000001</v>
      </c>
      <c r="O18" s="67">
        <v>104.78618</v>
      </c>
      <c r="P18" s="67">
        <v>103.23806999999999</v>
      </c>
      <c r="Q18" s="67">
        <v>104.09997</v>
      </c>
      <c r="R18" s="67">
        <v>105.24720000000001</v>
      </c>
      <c r="S18" s="67">
        <v>103.40907</v>
      </c>
    </row>
    <row r="19" spans="1:19">
      <c r="A19" s="65" t="s">
        <v>42</v>
      </c>
      <c r="B19" s="69">
        <v>99.845680000000002</v>
      </c>
      <c r="C19" s="69">
        <v>101.42743</v>
      </c>
      <c r="D19" s="69">
        <v>103.26787</v>
      </c>
      <c r="E19" s="69">
        <v>106.11824</v>
      </c>
      <c r="F19" s="69">
        <v>106.47875999999999</v>
      </c>
      <c r="G19" s="69">
        <v>104.06122000000001</v>
      </c>
      <c r="H19" s="69">
        <v>104.73775999999999</v>
      </c>
      <c r="I19" s="69">
        <v>102.66253</v>
      </c>
      <c r="J19" s="69">
        <v>105.02397999999999</v>
      </c>
      <c r="K19" s="69">
        <v>104.37211000000001</v>
      </c>
      <c r="L19" s="69">
        <v>100</v>
      </c>
      <c r="M19" s="69">
        <v>100.42322</v>
      </c>
      <c r="N19" s="69">
        <v>102.10037</v>
      </c>
      <c r="O19" s="69">
        <v>103.75484</v>
      </c>
      <c r="P19" s="69">
        <v>102.12956</v>
      </c>
      <c r="Q19" s="69">
        <v>102.24512</v>
      </c>
      <c r="R19" s="69">
        <v>103.03232</v>
      </c>
      <c r="S19" s="69">
        <v>101.6755</v>
      </c>
    </row>
    <row r="20" spans="1:19">
      <c r="A20" s="65" t="s">
        <v>36</v>
      </c>
      <c r="B20" s="67">
        <v>104.69011999999999</v>
      </c>
      <c r="C20" s="67">
        <v>104.74345</v>
      </c>
      <c r="D20" s="67">
        <v>105.62828</v>
      </c>
      <c r="E20" s="67">
        <v>107.51130999999999</v>
      </c>
      <c r="F20" s="67">
        <v>107.7667</v>
      </c>
      <c r="G20" s="67">
        <v>104.32778999999999</v>
      </c>
      <c r="H20" s="67">
        <v>104.11162</v>
      </c>
      <c r="I20" s="67">
        <v>101.44105999999999</v>
      </c>
      <c r="J20" s="67">
        <v>103.92440999999999</v>
      </c>
      <c r="K20" s="67">
        <v>104.25527</v>
      </c>
      <c r="L20" s="67">
        <v>100</v>
      </c>
      <c r="M20" s="67">
        <v>100.81138</v>
      </c>
      <c r="N20" s="67">
        <v>101.64206</v>
      </c>
      <c r="O20" s="67">
        <v>103.90976000000001</v>
      </c>
      <c r="P20" s="67">
        <v>102.47101000000001</v>
      </c>
      <c r="Q20" s="67">
        <v>103.49961999999999</v>
      </c>
      <c r="R20" s="67">
        <v>103.29309000000001</v>
      </c>
      <c r="S20" s="67">
        <v>99.065839999999994</v>
      </c>
    </row>
    <row r="21" spans="1:19">
      <c r="A21" s="65" t="s">
        <v>39</v>
      </c>
      <c r="B21" s="69">
        <v>101.89169</v>
      </c>
      <c r="C21" s="69">
        <v>102.22577</v>
      </c>
      <c r="D21" s="69">
        <v>103.43510999999999</v>
      </c>
      <c r="E21" s="69">
        <v>105.16652999999999</v>
      </c>
      <c r="F21" s="69">
        <v>106.20896999999999</v>
      </c>
      <c r="G21" s="69">
        <v>102.44112</v>
      </c>
      <c r="H21" s="69">
        <v>103.04242000000001</v>
      </c>
      <c r="I21" s="69">
        <v>101.72042</v>
      </c>
      <c r="J21" s="69">
        <v>104.28838</v>
      </c>
      <c r="K21" s="69">
        <v>104.32255000000001</v>
      </c>
      <c r="L21" s="69">
        <v>100</v>
      </c>
      <c r="M21" s="69">
        <v>100.4209</v>
      </c>
      <c r="N21" s="69">
        <v>101.43544</v>
      </c>
      <c r="O21" s="69">
        <v>102.94334000000001</v>
      </c>
      <c r="P21" s="69">
        <v>100.7814</v>
      </c>
      <c r="Q21" s="69">
        <v>101.0829</v>
      </c>
      <c r="R21" s="69">
        <v>100.86703</v>
      </c>
      <c r="S21" s="69">
        <v>99.323819999999998</v>
      </c>
    </row>
    <row r="22" spans="1:19">
      <c r="A22" s="65" t="s">
        <v>41</v>
      </c>
      <c r="B22" s="67">
        <v>102.58866</v>
      </c>
      <c r="C22" s="67">
        <v>102.27957000000001</v>
      </c>
      <c r="D22" s="67">
        <v>102.60509</v>
      </c>
      <c r="E22" s="67">
        <v>103.31192</v>
      </c>
      <c r="F22" s="67">
        <v>105.13741</v>
      </c>
      <c r="G22" s="67">
        <v>101.70689</v>
      </c>
      <c r="H22" s="67">
        <v>101.65523</v>
      </c>
      <c r="I22" s="67">
        <v>100.26613999999999</v>
      </c>
      <c r="J22" s="67">
        <v>103.36159000000001</v>
      </c>
      <c r="K22" s="67">
        <v>103.1478</v>
      </c>
      <c r="L22" s="67">
        <v>100</v>
      </c>
      <c r="M22" s="67">
        <v>100.95338</v>
      </c>
      <c r="N22" s="67">
        <v>101.72293000000001</v>
      </c>
      <c r="O22" s="67">
        <v>102.92314</v>
      </c>
      <c r="P22" s="67">
        <v>103.40683</v>
      </c>
      <c r="Q22" s="67">
        <v>104.91424000000001</v>
      </c>
      <c r="R22" s="67">
        <v>105.12872</v>
      </c>
      <c r="S22" s="67">
        <v>107.08784</v>
      </c>
    </row>
    <row r="23" spans="1:19">
      <c r="A23" s="65" t="s">
        <v>43</v>
      </c>
      <c r="B23" s="69">
        <v>105.18501999999999</v>
      </c>
      <c r="C23" s="69">
        <v>105.22418999999999</v>
      </c>
      <c r="D23" s="69">
        <v>106.50975</v>
      </c>
      <c r="E23" s="69">
        <v>104.10811</v>
      </c>
      <c r="F23" s="69">
        <v>96.437539999999998</v>
      </c>
      <c r="G23" s="69">
        <v>103.79056</v>
      </c>
      <c r="H23" s="69">
        <v>108.42462999999999</v>
      </c>
      <c r="I23" s="69">
        <v>108.26712000000001</v>
      </c>
      <c r="J23" s="69">
        <v>110.77224</v>
      </c>
      <c r="K23" s="69">
        <v>105.43006</v>
      </c>
      <c r="L23" s="69">
        <v>100</v>
      </c>
      <c r="M23" s="69">
        <v>100.34501</v>
      </c>
      <c r="N23" s="69">
        <v>99.919110000000003</v>
      </c>
      <c r="O23" s="69">
        <v>95.556479999999993</v>
      </c>
      <c r="P23" s="69">
        <v>92.085579999999993</v>
      </c>
      <c r="Q23" s="69">
        <v>94.410359999999997</v>
      </c>
      <c r="R23" s="69">
        <v>97.423900000000003</v>
      </c>
      <c r="S23" s="69">
        <v>91.200050000000005</v>
      </c>
    </row>
    <row r="24" spans="1:19">
      <c r="A24" s="65" t="s">
        <v>44</v>
      </c>
      <c r="B24" s="67">
        <v>101.10894999999999</v>
      </c>
      <c r="C24" s="67">
        <v>102.05551</v>
      </c>
      <c r="D24" s="67">
        <v>103.93147999999999</v>
      </c>
      <c r="E24" s="67">
        <v>90.342370000000003</v>
      </c>
      <c r="F24" s="67">
        <v>81.707030000000003</v>
      </c>
      <c r="G24" s="67">
        <v>83.500649999999993</v>
      </c>
      <c r="H24" s="67">
        <v>84.290329999999997</v>
      </c>
      <c r="I24" s="67">
        <v>88.618840000000006</v>
      </c>
      <c r="J24" s="67">
        <v>87.977869999999996</v>
      </c>
      <c r="K24" s="67">
        <v>94.309730000000002</v>
      </c>
      <c r="L24" s="67">
        <v>100</v>
      </c>
      <c r="M24" s="67">
        <v>88.448170000000005</v>
      </c>
      <c r="N24" s="67">
        <v>84.557580000000002</v>
      </c>
      <c r="O24" s="67">
        <v>86.324439999999996</v>
      </c>
      <c r="P24" s="67">
        <v>85.966290000000001</v>
      </c>
      <c r="Q24" s="67">
        <v>86.079400000000007</v>
      </c>
      <c r="R24" s="67">
        <v>89.638530000000003</v>
      </c>
      <c r="S24" s="67">
        <v>88.795010000000005</v>
      </c>
    </row>
    <row r="25" spans="1:19">
      <c r="A25" s="65" t="s">
        <v>35</v>
      </c>
      <c r="B25" s="69">
        <v>103.97414000000001</v>
      </c>
      <c r="C25" s="69">
        <v>110.24697</v>
      </c>
      <c r="D25" s="69">
        <v>114.57299999999999</v>
      </c>
      <c r="E25" s="69">
        <v>112.72156</v>
      </c>
      <c r="F25" s="69">
        <v>107.10218999999999</v>
      </c>
      <c r="G25" s="69">
        <v>118.39897000000001</v>
      </c>
      <c r="H25" s="69">
        <v>121.35808</v>
      </c>
      <c r="I25" s="69">
        <v>120.78467000000001</v>
      </c>
      <c r="J25" s="69">
        <v>117.62533999999999</v>
      </c>
      <c r="K25" s="69">
        <v>110.65875</v>
      </c>
      <c r="L25" s="69">
        <v>100</v>
      </c>
      <c r="M25" s="69">
        <v>97.290620000000004</v>
      </c>
      <c r="N25" s="69">
        <v>98.960639999999998</v>
      </c>
      <c r="O25" s="69">
        <v>98.655370000000005</v>
      </c>
      <c r="P25" s="69">
        <v>97.689049999999995</v>
      </c>
      <c r="Q25" s="69">
        <v>96.672529999999995</v>
      </c>
      <c r="R25" s="69">
        <v>101.37806999999999</v>
      </c>
      <c r="S25" s="69">
        <v>99.023939999999996</v>
      </c>
    </row>
    <row r="26" spans="1:19">
      <c r="A26" s="65" t="s">
        <v>45</v>
      </c>
      <c r="B26" s="67">
        <v>87.224400000000003</v>
      </c>
      <c r="C26" s="67">
        <v>87.473849999999999</v>
      </c>
      <c r="D26" s="67">
        <v>83.753510000000006</v>
      </c>
      <c r="E26" s="67">
        <v>80.924260000000004</v>
      </c>
      <c r="F26" s="67">
        <v>84.745859999999993</v>
      </c>
      <c r="G26" s="67">
        <v>81.956040000000002</v>
      </c>
      <c r="H26" s="67">
        <v>78.171570000000003</v>
      </c>
      <c r="I26" s="67">
        <v>81.335170000000005</v>
      </c>
      <c r="J26" s="67">
        <v>83.368830000000003</v>
      </c>
      <c r="K26" s="67">
        <v>86.157409999999999</v>
      </c>
      <c r="L26" s="67">
        <v>100</v>
      </c>
      <c r="M26" s="67">
        <v>103.43716000000001</v>
      </c>
      <c r="N26" s="67">
        <v>103.26094000000001</v>
      </c>
      <c r="O26" s="67">
        <v>101.87430999999999</v>
      </c>
      <c r="P26" s="67">
        <v>104.51479</v>
      </c>
      <c r="Q26" s="67">
        <v>105.59491</v>
      </c>
      <c r="R26" s="67">
        <v>103.9062</v>
      </c>
      <c r="S26" s="67">
        <v>114.89543</v>
      </c>
    </row>
    <row r="27" spans="1:19">
      <c r="A27" s="65" t="s">
        <v>40</v>
      </c>
      <c r="B27" s="69">
        <v>121.03229</v>
      </c>
      <c r="C27" s="69">
        <v>111.37278000000001</v>
      </c>
      <c r="D27" s="69">
        <v>102.18102</v>
      </c>
      <c r="E27" s="69">
        <v>111.18593</v>
      </c>
      <c r="F27" s="69">
        <v>126.61141000000001</v>
      </c>
      <c r="G27" s="69">
        <v>130.96722</v>
      </c>
      <c r="H27" s="69">
        <v>134.27499</v>
      </c>
      <c r="I27" s="69">
        <v>135.60199</v>
      </c>
      <c r="J27" s="69">
        <v>109.07501000000001</v>
      </c>
      <c r="K27" s="69">
        <v>103.08249000000001</v>
      </c>
      <c r="L27" s="69">
        <v>100</v>
      </c>
      <c r="M27" s="69">
        <v>112.12542000000001</v>
      </c>
      <c r="N27" s="69">
        <v>106.41591</v>
      </c>
      <c r="O27" s="69">
        <v>105.56971</v>
      </c>
      <c r="P27" s="69">
        <v>109.2242</v>
      </c>
      <c r="Q27" s="69">
        <v>110.48069</v>
      </c>
      <c r="R27" s="69">
        <v>100.15277</v>
      </c>
      <c r="S27" s="69">
        <v>84.381950000000003</v>
      </c>
    </row>
  </sheetData>
  <hyperlinks>
    <hyperlink ref="A3" r:id="rId1"/>
    <hyperlink ref="B3" r:id="rId2"/>
  </hyperlinks>
  <pageMargins left="0.7" right="0.7" top="0.75" bottom="0.75" header="0.3" footer="0.3"/>
  <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6"/>
  <sheetViews>
    <sheetView workbookViewId="0">
      <selection activeCell="A5" sqref="A5:B16"/>
    </sheetView>
  </sheetViews>
  <sheetFormatPr baseColWidth="10" defaultRowHeight="15"/>
  <cols>
    <col min="2" max="2" width="25.140625" customWidth="1"/>
  </cols>
  <sheetData>
    <row r="2" spans="1:2">
      <c r="A2" t="s">
        <v>67</v>
      </c>
    </row>
    <row r="3" spans="1:2">
      <c r="A3" s="5" t="s">
        <v>66</v>
      </c>
    </row>
    <row r="5" spans="1:2" ht="30" customHeight="1">
      <c r="B5" s="81" t="s">
        <v>143</v>
      </c>
    </row>
    <row r="6" spans="1:2">
      <c r="A6" t="s">
        <v>35</v>
      </c>
      <c r="B6" s="11">
        <v>6.7</v>
      </c>
    </row>
    <row r="7" spans="1:2">
      <c r="A7" t="s">
        <v>36</v>
      </c>
      <c r="B7">
        <v>-2.1</v>
      </c>
    </row>
    <row r="8" spans="1:2">
      <c r="A8" t="s">
        <v>38</v>
      </c>
      <c r="B8">
        <v>7.7</v>
      </c>
    </row>
    <row r="9" spans="1:2">
      <c r="A9" t="s">
        <v>39</v>
      </c>
      <c r="B9">
        <v>8.6</v>
      </c>
    </row>
    <row r="10" spans="1:2">
      <c r="A10" t="s">
        <v>40</v>
      </c>
      <c r="B10">
        <v>-20.100000000000001</v>
      </c>
    </row>
    <row r="11" spans="1:2">
      <c r="A11" t="s">
        <v>41</v>
      </c>
      <c r="B11">
        <v>21.9</v>
      </c>
    </row>
    <row r="12" spans="1:2">
      <c r="A12" t="s">
        <v>42</v>
      </c>
      <c r="B12">
        <v>8.8000000000000007</v>
      </c>
    </row>
    <row r="13" spans="1:2">
      <c r="A13" t="s">
        <v>43</v>
      </c>
      <c r="B13">
        <v>-11.1</v>
      </c>
    </row>
    <row r="14" spans="1:2">
      <c r="A14" t="s">
        <v>44</v>
      </c>
      <c r="B14">
        <v>-7.5</v>
      </c>
    </row>
    <row r="15" spans="1:2">
      <c r="A15" t="s">
        <v>62</v>
      </c>
      <c r="B15">
        <v>1.6</v>
      </c>
    </row>
    <row r="16" spans="1:2">
      <c r="A16" t="s">
        <v>63</v>
      </c>
      <c r="B16">
        <v>6.8</v>
      </c>
    </row>
  </sheetData>
  <hyperlinks>
    <hyperlink ref="A3" r:id="rId1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7"/>
  <sheetViews>
    <sheetView tabSelected="1" topLeftCell="S16" workbookViewId="0">
      <selection activeCell="A3" sqref="A3"/>
    </sheetView>
  </sheetViews>
  <sheetFormatPr baseColWidth="10" defaultRowHeight="15"/>
  <cols>
    <col min="1" max="1" width="24.7109375" bestFit="1" customWidth="1"/>
  </cols>
  <sheetData>
    <row r="1" spans="1:29">
      <c r="A1" t="s">
        <v>638</v>
      </c>
    </row>
    <row r="3" spans="1:29">
      <c r="A3" s="77" t="s">
        <v>38</v>
      </c>
    </row>
    <row r="4" spans="1:29">
      <c r="A4" s="77"/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  <c r="I4" t="s">
        <v>14</v>
      </c>
      <c r="J4" t="s">
        <v>15</v>
      </c>
      <c r="K4" t="s">
        <v>16</v>
      </c>
      <c r="L4" t="s">
        <v>17</v>
      </c>
      <c r="M4" t="s">
        <v>18</v>
      </c>
      <c r="N4" t="s">
        <v>19</v>
      </c>
      <c r="O4" t="s">
        <v>20</v>
      </c>
      <c r="P4" t="s">
        <v>21</v>
      </c>
      <c r="Q4" t="s">
        <v>22</v>
      </c>
      <c r="R4" t="s">
        <v>23</v>
      </c>
      <c r="S4" t="s">
        <v>24</v>
      </c>
      <c r="T4" t="s">
        <v>25</v>
      </c>
      <c r="U4" t="s">
        <v>26</v>
      </c>
      <c r="V4" t="s">
        <v>27</v>
      </c>
      <c r="W4" t="s">
        <v>28</v>
      </c>
      <c r="X4" t="s">
        <v>29</v>
      </c>
      <c r="Y4" t="s">
        <v>30</v>
      </c>
      <c r="Z4" t="s">
        <v>31</v>
      </c>
      <c r="AA4" t="s">
        <v>32</v>
      </c>
      <c r="AB4" t="s">
        <v>33</v>
      </c>
      <c r="AC4" t="s">
        <v>34</v>
      </c>
    </row>
    <row r="5" spans="1:29">
      <c r="A5" t="s">
        <v>379</v>
      </c>
      <c r="B5" s="76">
        <v>4.6190741615068455E-2</v>
      </c>
      <c r="C5" s="76">
        <v>-7.5316716906605949E-3</v>
      </c>
      <c r="D5" s="76">
        <v>-8.2376592080641697E-3</v>
      </c>
      <c r="E5" s="76">
        <v>-9.5690962871696501E-3</v>
      </c>
      <c r="F5" s="76">
        <v>-3.7195796997300287E-2</v>
      </c>
      <c r="G5" s="76">
        <v>-4.096031937944801E-2</v>
      </c>
      <c r="H5" s="76">
        <v>-2.0981431872370591E-2</v>
      </c>
      <c r="I5" s="76">
        <v>8.7975178789147096E-3</v>
      </c>
      <c r="J5" s="76">
        <v>-8.3904194757570411E-3</v>
      </c>
      <c r="K5" s="76">
        <v>1.294220603574775E-2</v>
      </c>
      <c r="L5" s="76">
        <v>8.9646944688438184E-3</v>
      </c>
      <c r="M5" s="76">
        <v>4.5843326010029011E-3</v>
      </c>
      <c r="N5" s="76">
        <v>3.7778800184033127E-3</v>
      </c>
      <c r="O5" s="76">
        <v>-4.8576668276726007E-3</v>
      </c>
      <c r="P5" s="76">
        <v>2.8351044473429201E-2</v>
      </c>
      <c r="Q5" s="76">
        <v>3.1758306036499769E-2</v>
      </c>
      <c r="R5" s="76">
        <v>1.9786082359405398E-2</v>
      </c>
      <c r="S5" s="76">
        <v>2.3871985313134034E-2</v>
      </c>
      <c r="T5" s="76">
        <v>2.5895388336564285E-2</v>
      </c>
      <c r="U5" s="76">
        <v>1.4603252682386939E-2</v>
      </c>
      <c r="V5" s="76">
        <v>2.4578181073168153E-2</v>
      </c>
      <c r="W5" s="76">
        <v>2.4227208636122932E-2</v>
      </c>
      <c r="X5" s="76">
        <v>1.3415933103980215E-2</v>
      </c>
      <c r="Y5" s="76">
        <v>3.7023280690546585E-4</v>
      </c>
      <c r="Z5" s="76">
        <v>6.8013912001980851E-3</v>
      </c>
      <c r="AA5" s="76">
        <v>2.6246905677109793E-2</v>
      </c>
      <c r="AB5" s="76">
        <v>3.3590893315749291E-2</v>
      </c>
      <c r="AC5" s="76">
        <v>9.81188144396496E-3</v>
      </c>
    </row>
    <row r="6" spans="1:29">
      <c r="A6" t="s">
        <v>380</v>
      </c>
      <c r="B6" s="76">
        <v>2.8716566677830006E-2</v>
      </c>
      <c r="C6" s="76">
        <v>3.1367568038353701E-2</v>
      </c>
      <c r="D6" s="76">
        <v>3.2172194681416917E-2</v>
      </c>
      <c r="E6" s="76">
        <v>3.4006127200408597E-2</v>
      </c>
      <c r="F6" s="76">
        <v>3.3717249014314291E-2</v>
      </c>
      <c r="G6" s="76">
        <v>3.5735791265427266E-2</v>
      </c>
      <c r="H6" s="76">
        <v>4.4786287018881127E-2</v>
      </c>
      <c r="I6" s="76">
        <v>4.6062089421869595E-2</v>
      </c>
      <c r="J6" s="76">
        <v>5.6566149839254468E-2</v>
      </c>
      <c r="K6" s="76">
        <v>5.8960804766366705E-2</v>
      </c>
      <c r="L6" s="76">
        <v>6.3234439389767999E-2</v>
      </c>
      <c r="M6" s="76">
        <v>5.7356566656045077E-2</v>
      </c>
      <c r="N6" s="76">
        <v>5.4489808165469784E-2</v>
      </c>
      <c r="O6" s="76">
        <v>5.3799543685622168E-2</v>
      </c>
      <c r="P6" s="76">
        <v>6.190380786104762E-2</v>
      </c>
      <c r="Q6" s="76">
        <v>5.7947278115738576E-2</v>
      </c>
      <c r="R6" s="76">
        <v>4.6778241435126745E-2</v>
      </c>
      <c r="S6" s="76">
        <v>4.9466180504205357E-2</v>
      </c>
      <c r="T6" s="76">
        <v>4.7272662599818591E-2</v>
      </c>
      <c r="U6" s="76">
        <v>4.8950786184468971E-2</v>
      </c>
      <c r="V6" s="76">
        <v>5.2640622831424434E-2</v>
      </c>
      <c r="W6" s="76">
        <v>5.2221236848989071E-2</v>
      </c>
      <c r="X6" s="76">
        <v>5.4083668996926994E-2</v>
      </c>
      <c r="Y6" s="76">
        <v>5.6188622621046222E-2</v>
      </c>
      <c r="Z6" s="76">
        <v>5.6315968283399458E-2</v>
      </c>
      <c r="AA6" s="76">
        <v>9.0267602035572603E-2</v>
      </c>
      <c r="AB6" s="76">
        <v>7.7934337474838619E-2</v>
      </c>
      <c r="AC6" s="76">
        <v>5.3954882555104784E-2</v>
      </c>
    </row>
    <row r="7" spans="1:29">
      <c r="A7" t="s">
        <v>381</v>
      </c>
      <c r="B7" s="76">
        <v>2.3144167227404111E-3</v>
      </c>
      <c r="C7" s="76">
        <v>2.9502689135052903E-3</v>
      </c>
      <c r="D7" s="76">
        <v>-1.1113285969225519E-4</v>
      </c>
      <c r="E7" s="76">
        <v>-6.3609050687771923E-3</v>
      </c>
      <c r="F7" s="76">
        <v>5.9466467263581098E-3</v>
      </c>
      <c r="G7" s="76">
        <v>1.6111213841040449E-3</v>
      </c>
      <c r="H7" s="76">
        <v>1.3403665755291041E-3</v>
      </c>
      <c r="I7" s="76">
        <v>7.4882172037923315E-4</v>
      </c>
      <c r="J7" s="76">
        <v>5.5200604095732896E-3</v>
      </c>
      <c r="K7" s="76">
        <v>6.3990594558280146E-3</v>
      </c>
      <c r="L7" s="76">
        <v>7.0042957466427188E-3</v>
      </c>
      <c r="M7" s="76">
        <v>1.2574840256930585E-2</v>
      </c>
      <c r="N7" s="76">
        <v>7.8958212478246088E-3</v>
      </c>
      <c r="O7" s="76">
        <v>7.5668861845128001E-3</v>
      </c>
      <c r="P7" s="76">
        <v>-2.8621311428489655E-4</v>
      </c>
      <c r="Q7" s="76">
        <v>1.251559819060989E-2</v>
      </c>
      <c r="R7" s="76">
        <v>2.6715573441839055E-3</v>
      </c>
      <c r="S7" s="76">
        <v>-2.4955287381024367E-3</v>
      </c>
      <c r="T7" s="76">
        <v>-8.9216924253472524E-3</v>
      </c>
      <c r="U7" s="76">
        <v>3.9854069952142326E-3</v>
      </c>
      <c r="V7" s="76">
        <v>-1.1126238359912496E-3</v>
      </c>
      <c r="W7" s="76">
        <v>-2.2084766200705639E-3</v>
      </c>
      <c r="X7" s="76">
        <v>-2.9695515371148031E-3</v>
      </c>
      <c r="Y7" s="76">
        <v>3.4322304595225009E-3</v>
      </c>
      <c r="Z7" s="76">
        <v>-3.2738695058820819E-3</v>
      </c>
      <c r="AA7" s="76">
        <v>-5.9302349483031508E-3</v>
      </c>
      <c r="AB7" s="76">
        <v>-1.7938502117026446E-3</v>
      </c>
      <c r="AC7" s="76">
        <v>-3.3486653401896688E-3</v>
      </c>
    </row>
    <row r="8" spans="1:29">
      <c r="A8" t="s">
        <v>382</v>
      </c>
      <c r="B8" s="76">
        <v>-9.0363890325672352E-2</v>
      </c>
      <c r="C8" s="76">
        <v>-3.4859007532789602E-2</v>
      </c>
      <c r="D8" s="76">
        <v>-2.9549561619278488E-2</v>
      </c>
      <c r="E8" s="76">
        <v>-2.5843457161650905E-2</v>
      </c>
      <c r="F8" s="76">
        <v>-1.7192203857284365E-2</v>
      </c>
      <c r="G8" s="76">
        <v>-1.5846644761484813E-2</v>
      </c>
      <c r="H8" s="76">
        <v>-3.0254448709805114E-2</v>
      </c>
      <c r="I8" s="76">
        <v>-3.8749931759867524E-2</v>
      </c>
      <c r="J8" s="76">
        <v>-3.7042010879149205E-2</v>
      </c>
      <c r="K8" s="76">
        <v>-3.3341583720806887E-2</v>
      </c>
      <c r="L8" s="76">
        <v>-3.3194366147943244E-2</v>
      </c>
      <c r="M8" s="76">
        <v>-1.6531520955271939E-2</v>
      </c>
      <c r="N8" s="76">
        <v>2.608869596527375E-3</v>
      </c>
      <c r="O8" s="76">
        <v>-1.1635623937262664E-3</v>
      </c>
      <c r="P8" s="76">
        <v>-3.1505112992848763E-2</v>
      </c>
      <c r="Q8" s="76">
        <v>-4.3786460770550616E-2</v>
      </c>
      <c r="R8" s="76">
        <v>-8.813985951677334E-3</v>
      </c>
      <c r="S8" s="76">
        <v>9.3249942629429822E-5</v>
      </c>
      <c r="T8" s="76">
        <v>3.9980792146121968E-4</v>
      </c>
      <c r="U8" s="76">
        <v>5.7955271347222646E-3</v>
      </c>
      <c r="V8" s="76">
        <v>9.6055092558935684E-3</v>
      </c>
      <c r="W8" s="76">
        <v>1.1603514167044157E-2</v>
      </c>
      <c r="X8" s="76">
        <v>1.3360839383440052E-2</v>
      </c>
      <c r="Y8" s="76">
        <v>1.9499026876049267E-2</v>
      </c>
      <c r="Z8" s="76">
        <v>1.5309248371846622E-2</v>
      </c>
      <c r="AA8" s="76">
        <v>-4.3329036274420557E-2</v>
      </c>
      <c r="AB8" s="76">
        <v>-3.7274102866662037E-2</v>
      </c>
      <c r="AC8" s="76">
        <v>-2.6182847101992299E-2</v>
      </c>
    </row>
    <row r="9" spans="1:29">
      <c r="A9" t="s">
        <v>383</v>
      </c>
      <c r="B9" s="76">
        <v>-1.3142165310033489E-2</v>
      </c>
      <c r="C9" s="76">
        <v>-8.0728422715912081E-3</v>
      </c>
      <c r="D9" s="76">
        <v>-5.7261590056179963E-3</v>
      </c>
      <c r="E9" s="76">
        <v>-7.7673313171891531E-3</v>
      </c>
      <c r="F9" s="76">
        <v>-1.4724105113912249E-2</v>
      </c>
      <c r="G9" s="76">
        <v>-1.9460051491401505E-2</v>
      </c>
      <c r="H9" s="76">
        <v>-5.1092269877654724E-3</v>
      </c>
      <c r="I9" s="76">
        <v>1.6858497261296016E-2</v>
      </c>
      <c r="J9" s="76">
        <v>1.6653779893921514E-2</v>
      </c>
      <c r="K9" s="76">
        <v>4.496048653713558E-2</v>
      </c>
      <c r="L9" s="76">
        <v>4.6009063457311289E-2</v>
      </c>
      <c r="M9" s="76">
        <v>5.7984218558706627E-2</v>
      </c>
      <c r="N9" s="76">
        <v>6.8772379028225084E-2</v>
      </c>
      <c r="O9" s="76">
        <v>5.5345200648736104E-2</v>
      </c>
      <c r="P9" s="76">
        <v>5.8463526227343167E-2</v>
      </c>
      <c r="Q9" s="76">
        <v>5.8434721572297614E-2</v>
      </c>
      <c r="R9" s="76">
        <v>6.0421895187038714E-2</v>
      </c>
      <c r="S9" s="76">
        <v>7.0935887021866387E-2</v>
      </c>
      <c r="T9" s="76">
        <v>6.4646166432496849E-2</v>
      </c>
      <c r="U9" s="76">
        <v>7.3334972996792411E-2</v>
      </c>
      <c r="V9" s="76">
        <v>8.5711689324494911E-2</v>
      </c>
      <c r="W9" s="76">
        <v>8.5843483032085596E-2</v>
      </c>
      <c r="X9" s="76">
        <v>7.7890889947232464E-2</v>
      </c>
      <c r="Y9" s="76">
        <v>7.9490112763523454E-2</v>
      </c>
      <c r="Z9" s="76">
        <v>7.5152738349562084E-2</v>
      </c>
      <c r="AA9" s="76">
        <v>6.7255236489958681E-2</v>
      </c>
      <c r="AB9" s="76">
        <v>7.2457277712223225E-2</v>
      </c>
      <c r="AC9" s="76">
        <v>3.4235251556887773E-2</v>
      </c>
    </row>
    <row r="16" spans="1:29">
      <c r="A16" s="77" t="s">
        <v>36</v>
      </c>
    </row>
    <row r="17" spans="1:29">
      <c r="B17" t="s">
        <v>7</v>
      </c>
      <c r="C17" t="s">
        <v>8</v>
      </c>
      <c r="D17" t="s">
        <v>9</v>
      </c>
      <c r="E17" t="s">
        <v>10</v>
      </c>
      <c r="F17" t="s">
        <v>11</v>
      </c>
      <c r="G17" t="s">
        <v>12</v>
      </c>
      <c r="H17" t="s">
        <v>13</v>
      </c>
      <c r="I17" t="s">
        <v>14</v>
      </c>
      <c r="J17" t="s">
        <v>15</v>
      </c>
      <c r="K17" t="s">
        <v>16</v>
      </c>
      <c r="L17" t="s">
        <v>17</v>
      </c>
      <c r="M17" t="s">
        <v>18</v>
      </c>
      <c r="N17" t="s">
        <v>19</v>
      </c>
      <c r="O17" t="s">
        <v>20</v>
      </c>
      <c r="P17" t="s">
        <v>21</v>
      </c>
      <c r="Q17" t="s">
        <v>22</v>
      </c>
      <c r="R17" t="s">
        <v>23</v>
      </c>
      <c r="S17" t="s">
        <v>24</v>
      </c>
      <c r="T17" t="s">
        <v>25</v>
      </c>
      <c r="U17" t="s">
        <v>26</v>
      </c>
      <c r="V17" t="s">
        <v>27</v>
      </c>
      <c r="W17" t="s">
        <v>28</v>
      </c>
      <c r="X17" t="s">
        <v>29</v>
      </c>
      <c r="Y17" t="s">
        <v>30</v>
      </c>
      <c r="Z17" t="s">
        <v>31</v>
      </c>
      <c r="AA17" t="s">
        <v>32</v>
      </c>
      <c r="AB17" t="s">
        <v>33</v>
      </c>
      <c r="AC17" t="s">
        <v>34</v>
      </c>
    </row>
    <row r="18" spans="1:29">
      <c r="A18" t="s">
        <v>379</v>
      </c>
      <c r="B18" s="76">
        <v>3.0562157533183987E-3</v>
      </c>
      <c r="C18" s="76">
        <v>1.2606854733210372E-2</v>
      </c>
      <c r="D18" s="76">
        <v>1.8549457096192754E-2</v>
      </c>
      <c r="E18" s="76">
        <v>1.4996345268945253E-2</v>
      </c>
      <c r="F18" s="76">
        <v>1.7765894194071517E-2</v>
      </c>
      <c r="G18" s="76">
        <v>-4.9182157265223172E-3</v>
      </c>
      <c r="H18" s="76">
        <v>-2.0153426082434014E-4</v>
      </c>
      <c r="I18" s="76">
        <v>3.1495834878944775E-3</v>
      </c>
      <c r="J18" s="76">
        <v>8.5879021209738851E-3</v>
      </c>
      <c r="K18" s="76">
        <v>8.1853547407628666E-3</v>
      </c>
      <c r="L18" s="76">
        <v>3.7771001271302818E-4</v>
      </c>
      <c r="M18" s="76">
        <v>-9.5809270995714096E-3</v>
      </c>
      <c r="N18" s="76">
        <v>-1.2067828738616228E-2</v>
      </c>
      <c r="O18" s="76">
        <v>-1.9598670936267177E-2</v>
      </c>
      <c r="P18" s="76">
        <v>7.0516653911182579E-3</v>
      </c>
      <c r="Q18" s="76">
        <v>4.0169619538823701E-3</v>
      </c>
      <c r="R18" s="76">
        <v>-1.0532125192324602E-2</v>
      </c>
      <c r="S18" s="76">
        <v>-1.1977188860228149E-2</v>
      </c>
      <c r="T18" s="76">
        <v>-1.7485448866397851E-3</v>
      </c>
      <c r="U18" s="76">
        <v>-9.2619425844220182E-3</v>
      </c>
      <c r="V18" s="76">
        <v>-4.9617181700411933E-3</v>
      </c>
      <c r="W18" s="76">
        <v>3.764330528810109E-4</v>
      </c>
      <c r="X18" s="76">
        <v>-1.032107196368515E-3</v>
      </c>
      <c r="Y18" s="76">
        <v>-1.0374026892835715E-2</v>
      </c>
      <c r="Z18" s="76">
        <v>-3.3524297115852045E-3</v>
      </c>
      <c r="AA18" s="76">
        <v>-6.6549258099810509E-3</v>
      </c>
      <c r="AB18" s="76">
        <v>1.6081176027669359E-2</v>
      </c>
      <c r="AC18" s="76" t="e">
        <v>#N/A</v>
      </c>
    </row>
    <row r="19" spans="1:29">
      <c r="A19" t="s">
        <v>380</v>
      </c>
      <c r="B19" s="76">
        <v>3.1106773057486253E-2</v>
      </c>
      <c r="C19" s="76">
        <v>2.6332983797239348E-2</v>
      </c>
      <c r="D19" s="76">
        <v>3.3255368117594261E-2</v>
      </c>
      <c r="E19" s="76">
        <v>2.7752730105313872E-2</v>
      </c>
      <c r="F19" s="76">
        <v>2.8970042091393356E-2</v>
      </c>
      <c r="G19" s="76">
        <v>2.7050862818167369E-2</v>
      </c>
      <c r="H19" s="76">
        <v>2.8572357300741126E-2</v>
      </c>
      <c r="I19" s="76">
        <v>3.4384685000714815E-2</v>
      </c>
      <c r="J19" s="76">
        <v>2.8365710697346974E-2</v>
      </c>
      <c r="K19" s="76">
        <v>2.4978594722241947E-2</v>
      </c>
      <c r="L19" s="76">
        <v>1.9440456876219276E-2</v>
      </c>
      <c r="M19" s="76">
        <v>2.2425656778044652E-2</v>
      </c>
      <c r="N19" s="76">
        <v>2.4262887872419335E-2</v>
      </c>
      <c r="O19" s="76">
        <v>2.4945040604703921E-2</v>
      </c>
      <c r="P19" s="76">
        <v>4.3239025377732748E-2</v>
      </c>
      <c r="Q19" s="76">
        <v>4.2023486322031546E-2</v>
      </c>
      <c r="R19" s="76">
        <v>3.7074013454341762E-2</v>
      </c>
      <c r="S19" s="76">
        <v>3.8510075622222098E-2</v>
      </c>
      <c r="T19" s="76">
        <v>2.8476909713776144E-2</v>
      </c>
      <c r="U19" s="76">
        <v>3.1514607410577433E-2</v>
      </c>
      <c r="V19" s="76">
        <v>2.8644051760527502E-2</v>
      </c>
      <c r="W19" s="76">
        <v>2.68014962430549E-2</v>
      </c>
      <c r="X19" s="76">
        <v>2.508573324012011E-2</v>
      </c>
      <c r="Y19" s="76">
        <v>2.5789296857876211E-2</v>
      </c>
      <c r="Z19" s="76">
        <v>2.7892609024730938E-2</v>
      </c>
      <c r="AA19" s="76">
        <v>7.5868742859706836E-2</v>
      </c>
      <c r="AB19" s="76">
        <v>4.8259114877875466E-2</v>
      </c>
      <c r="AC19" s="76" t="e">
        <v>#N/A</v>
      </c>
    </row>
    <row r="20" spans="1:29">
      <c r="A20" t="s">
        <v>381</v>
      </c>
      <c r="B20" s="76">
        <v>2.3494403442688647E-2</v>
      </c>
      <c r="C20" s="76">
        <v>1.3247117591941353E-2</v>
      </c>
      <c r="D20" s="76">
        <v>1.4553853507791387E-2</v>
      </c>
      <c r="E20" s="76">
        <v>9.0953262097777654E-3</v>
      </c>
      <c r="F20" s="76">
        <v>-2.1777317471318681E-3</v>
      </c>
      <c r="G20" s="76">
        <v>5.7534737603857746E-3</v>
      </c>
      <c r="H20" s="76">
        <v>3.4195813288259002E-3</v>
      </c>
      <c r="I20" s="76">
        <v>9.7466414834342999E-3</v>
      </c>
      <c r="J20" s="76">
        <v>1.0974043734277896E-2</v>
      </c>
      <c r="K20" s="76">
        <v>1.1843177804942316E-2</v>
      </c>
      <c r="L20" s="76">
        <v>1.5237512776734876E-2</v>
      </c>
      <c r="M20" s="76">
        <v>1.2433507868134151E-2</v>
      </c>
      <c r="N20" s="76">
        <v>9.6205752668232572E-3</v>
      </c>
      <c r="O20" s="76">
        <v>2.0715425772192052E-2</v>
      </c>
      <c r="P20" s="76">
        <v>1.7755427277731817E-2</v>
      </c>
      <c r="Q20" s="76">
        <v>1.480437169753354E-2</v>
      </c>
      <c r="R20" s="76">
        <v>1.3118153256291754E-2</v>
      </c>
      <c r="S20" s="76">
        <v>1.004258896478559E-2</v>
      </c>
      <c r="T20" s="76">
        <v>4.5277015892298701E-3</v>
      </c>
      <c r="U20" s="76">
        <v>3.9943900844976081E-3</v>
      </c>
      <c r="V20" s="76">
        <v>7.669102342032867E-3</v>
      </c>
      <c r="W20" s="76">
        <v>2.9805799038461968E-3</v>
      </c>
      <c r="X20" s="76">
        <v>-1.5984384753543598E-3</v>
      </c>
      <c r="Y20" s="76">
        <v>7.6756882096520721E-4</v>
      </c>
      <c r="Z20" s="76">
        <v>-9.2425650271677265E-4</v>
      </c>
      <c r="AA20" s="76">
        <v>-4.5016204798277015E-3</v>
      </c>
      <c r="AB20" s="76">
        <v>-3.3535588649296318E-3</v>
      </c>
      <c r="AC20" s="76" t="e">
        <v>#N/A</v>
      </c>
    </row>
    <row r="21" spans="1:29">
      <c r="A21" t="s">
        <v>382</v>
      </c>
      <c r="B21" s="76">
        <v>-5.0815812826014037E-2</v>
      </c>
      <c r="C21" s="76">
        <v>-3.8663181739640035E-2</v>
      </c>
      <c r="D21" s="76">
        <v>-3.6824430885766209E-2</v>
      </c>
      <c r="E21" s="76">
        <v>-2.3936087653396158E-2</v>
      </c>
      <c r="F21" s="76">
        <v>-1.6027134923008512E-2</v>
      </c>
      <c r="G21" s="76">
        <v>-1.3184903133739352E-2</v>
      </c>
      <c r="H21" s="76">
        <v>-1.3793394877129111E-2</v>
      </c>
      <c r="I21" s="76">
        <v>-3.1602899304648047E-2</v>
      </c>
      <c r="J21" s="76">
        <v>-4.0154758853131176E-2</v>
      </c>
      <c r="K21" s="76">
        <v>-3.5906289777285348E-2</v>
      </c>
      <c r="L21" s="76">
        <v>-3.3554466406743283E-2</v>
      </c>
      <c r="M21" s="76">
        <v>-2.4436314998071047E-2</v>
      </c>
      <c r="N21" s="76">
        <v>-2.6361931841595583E-2</v>
      </c>
      <c r="O21" s="76">
        <v>-3.2637850209297423E-2</v>
      </c>
      <c r="P21" s="76">
        <v>-7.17477905126052E-2</v>
      </c>
      <c r="Q21" s="76">
        <v>-6.8867216729005171E-2</v>
      </c>
      <c r="R21" s="76">
        <v>-5.1547122989123915E-2</v>
      </c>
      <c r="S21" s="76">
        <v>-4.9809843336186641E-2</v>
      </c>
      <c r="T21" s="76">
        <v>-4.0840945234459462E-2</v>
      </c>
      <c r="U21" s="76">
        <v>-3.9046593464867087E-2</v>
      </c>
      <c r="V21" s="76">
        <v>-3.6251746699465799E-2</v>
      </c>
      <c r="W21" s="76">
        <v>-3.6372563983547948E-2</v>
      </c>
      <c r="X21" s="76">
        <v>-2.9584170931926196E-2</v>
      </c>
      <c r="Y21" s="76">
        <v>-2.2889968544064967E-2</v>
      </c>
      <c r="Z21" s="76">
        <v>-3.0646507783158677E-2</v>
      </c>
      <c r="AA21" s="76">
        <v>-8.962383813839829E-2</v>
      </c>
      <c r="AB21" s="76">
        <v>-6.5274699274774417E-2</v>
      </c>
      <c r="AC21" s="76" t="e">
        <v>#N/A</v>
      </c>
    </row>
    <row r="22" spans="1:29">
      <c r="A22" t="s">
        <v>384</v>
      </c>
      <c r="B22" s="76">
        <v>6.8415794274792581E-3</v>
      </c>
      <c r="C22" s="76">
        <v>1.3523774382751035E-2</v>
      </c>
      <c r="D22" s="76">
        <v>2.9534247835812197E-2</v>
      </c>
      <c r="E22" s="76">
        <v>2.7908313930640728E-2</v>
      </c>
      <c r="F22" s="76">
        <v>2.8531069615324492E-2</v>
      </c>
      <c r="G22" s="76">
        <v>1.4701217718291474E-2</v>
      </c>
      <c r="H22" s="76">
        <v>1.7997009491613574E-2</v>
      </c>
      <c r="I22" s="76">
        <v>1.5678010667395544E-2</v>
      </c>
      <c r="J22" s="76">
        <v>7.7728976994675793E-3</v>
      </c>
      <c r="K22" s="76">
        <v>9.1008374906617825E-3</v>
      </c>
      <c r="L22" s="76">
        <v>1.5012132589238946E-3</v>
      </c>
      <c r="M22" s="76">
        <v>8.419225485363479E-4</v>
      </c>
      <c r="N22" s="76">
        <v>-4.5462974409692172E-3</v>
      </c>
      <c r="O22" s="76">
        <v>-6.5760547686686275E-3</v>
      </c>
      <c r="P22" s="76">
        <v>-3.7016724660223856E-3</v>
      </c>
      <c r="Q22" s="76">
        <v>-8.0223967555577164E-3</v>
      </c>
      <c r="R22" s="76">
        <v>-1.1887081470814999E-2</v>
      </c>
      <c r="S22" s="76">
        <v>-1.3234367609407105E-2</v>
      </c>
      <c r="T22" s="76">
        <v>-9.5848788180932353E-3</v>
      </c>
      <c r="U22" s="76">
        <v>-1.2799538554214064E-2</v>
      </c>
      <c r="V22" s="76">
        <v>-4.900310766946624E-3</v>
      </c>
      <c r="W22" s="76">
        <v>-6.2140547837658431E-3</v>
      </c>
      <c r="X22" s="76">
        <v>-7.1289833635289623E-3</v>
      </c>
      <c r="Y22" s="76">
        <v>-6.7071297580592612E-3</v>
      </c>
      <c r="Z22" s="76">
        <v>-7.0305849727297157E-3</v>
      </c>
      <c r="AA22" s="76">
        <v>-2.4911641568500221E-2</v>
      </c>
      <c r="AB22" s="76">
        <v>-4.28796723415922E-3</v>
      </c>
      <c r="AC22" s="76" t="e">
        <v>#N/A</v>
      </c>
    </row>
    <row r="23" spans="1:29"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</row>
    <row r="24" spans="1:29"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</row>
    <row r="25" spans="1:29"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</row>
    <row r="29" spans="1:29">
      <c r="A29" s="77" t="s">
        <v>42</v>
      </c>
    </row>
    <row r="30" spans="1:29">
      <c r="B30" t="s">
        <v>7</v>
      </c>
      <c r="C30" t="s">
        <v>8</v>
      </c>
      <c r="D30" t="s">
        <v>9</v>
      </c>
      <c r="E30" t="s">
        <v>10</v>
      </c>
      <c r="F30" t="s">
        <v>11</v>
      </c>
      <c r="G30" t="s">
        <v>12</v>
      </c>
      <c r="H30" t="s">
        <v>13</v>
      </c>
      <c r="I30" t="s">
        <v>14</v>
      </c>
      <c r="J30" t="s">
        <v>15</v>
      </c>
      <c r="K30" t="s">
        <v>16</v>
      </c>
      <c r="L30" t="s">
        <v>17</v>
      </c>
      <c r="M30" t="s">
        <v>18</v>
      </c>
      <c r="N30" t="s">
        <v>19</v>
      </c>
      <c r="O30" t="s">
        <v>20</v>
      </c>
      <c r="P30" t="s">
        <v>21</v>
      </c>
      <c r="Q30" t="s">
        <v>22</v>
      </c>
      <c r="R30" t="s">
        <v>23</v>
      </c>
      <c r="S30" t="s">
        <v>24</v>
      </c>
      <c r="T30" t="s">
        <v>25</v>
      </c>
      <c r="U30" t="s">
        <v>26</v>
      </c>
      <c r="V30" t="s">
        <v>27</v>
      </c>
      <c r="W30" t="s">
        <v>28</v>
      </c>
      <c r="X30" t="s">
        <v>29</v>
      </c>
      <c r="Y30" t="s">
        <v>30</v>
      </c>
      <c r="Z30" t="s">
        <v>31</v>
      </c>
      <c r="AA30" t="s">
        <v>32</v>
      </c>
      <c r="AB30" t="s">
        <v>33</v>
      </c>
      <c r="AC30" t="s">
        <v>34</v>
      </c>
    </row>
    <row r="31" spans="1:29">
      <c r="A31" t="s">
        <v>379</v>
      </c>
      <c r="B31" s="76">
        <v>5.1359581517356909E-2</v>
      </c>
      <c r="C31" s="76">
        <v>3.8565249487225166E-2</v>
      </c>
      <c r="D31" s="76">
        <v>1.6648394584807741E-2</v>
      </c>
      <c r="E31" s="76">
        <v>-6.7318660696600845E-3</v>
      </c>
      <c r="F31" s="76">
        <v>-1.8550567965312736E-2</v>
      </c>
      <c r="G31" s="76">
        <v>-2.7049429575627729E-2</v>
      </c>
      <c r="H31" s="76">
        <v>-3.3252828487588322E-2</v>
      </c>
      <c r="I31" s="76">
        <v>-2.3450007471129422E-2</v>
      </c>
      <c r="J31" s="76">
        <v>-2.2512483390795573E-2</v>
      </c>
      <c r="K31" s="76">
        <v>-2.7230617252922553E-2</v>
      </c>
      <c r="L31" s="76">
        <v>-4.9087891718076211E-2</v>
      </c>
      <c r="M31" s="76">
        <v>-6.1753914783781602E-2</v>
      </c>
      <c r="N31" s="76">
        <v>-6.6698650630056186E-2</v>
      </c>
      <c r="O31" s="76">
        <v>-2.479133263214248E-2</v>
      </c>
      <c r="P31" s="76">
        <v>5.1989903892462802E-2</v>
      </c>
      <c r="Q31" s="76">
        <v>5.0620438534588599E-2</v>
      </c>
      <c r="R31" s="76">
        <v>3.6515652452660981E-2</v>
      </c>
      <c r="S31" s="76">
        <v>4.563652163118366E-2</v>
      </c>
      <c r="T31" s="76">
        <v>5.7079761765965138E-2</v>
      </c>
      <c r="U31" s="76">
        <v>4.933043323313397E-2</v>
      </c>
      <c r="V31" s="76">
        <v>4.4893200209258577E-2</v>
      </c>
      <c r="W31" s="76">
        <v>4.4185316128569123E-2</v>
      </c>
      <c r="X31" s="76">
        <v>3.670993004683043E-2</v>
      </c>
      <c r="Y31" s="76">
        <v>2.1601366937490186E-2</v>
      </c>
      <c r="Z31" s="76">
        <v>1.5542993128132745E-2</v>
      </c>
      <c r="AA31" s="76">
        <v>2.3381267615334321E-3</v>
      </c>
      <c r="AB31" s="76">
        <v>7.9430447399079576E-3</v>
      </c>
      <c r="AC31" s="76" t="e">
        <v>#N/A</v>
      </c>
    </row>
    <row r="32" spans="1:29">
      <c r="A32" t="s">
        <v>380</v>
      </c>
      <c r="B32" s="76">
        <v>2.6735823898338357E-3</v>
      </c>
      <c r="C32" s="76">
        <v>8.4050441324063033E-3</v>
      </c>
      <c r="D32" s="76">
        <v>1.3211579187874762E-2</v>
      </c>
      <c r="E32" s="76">
        <v>1.5007091501330831E-2</v>
      </c>
      <c r="F32" s="76">
        <v>5.6872069737109359E-3</v>
      </c>
      <c r="G32" s="76">
        <v>-1.9279124366559594E-3</v>
      </c>
      <c r="H32" s="76">
        <v>-8.1370284724669156E-3</v>
      </c>
      <c r="I32" s="76">
        <v>-1.3169199735308558E-2</v>
      </c>
      <c r="J32" s="76">
        <v>-1.3429461051571424E-2</v>
      </c>
      <c r="K32" s="76">
        <v>-2.6226471515655016E-2</v>
      </c>
      <c r="L32" s="76">
        <v>-4.0918438098812002E-2</v>
      </c>
      <c r="M32" s="76">
        <v>-5.2891794668980488E-2</v>
      </c>
      <c r="N32" s="76">
        <v>-6.1703015883199028E-2</v>
      </c>
      <c r="O32" s="76">
        <v>-3.5016281507398106E-2</v>
      </c>
      <c r="P32" s="76">
        <v>6.1796108378852788E-3</v>
      </c>
      <c r="Q32" s="76">
        <v>1.6155359934520918E-3</v>
      </c>
      <c r="R32" s="76">
        <v>1.6139873261243342E-2</v>
      </c>
      <c r="S32" s="76">
        <v>1.0706970392899261E-3</v>
      </c>
      <c r="T32" s="76">
        <v>1.9511559484538202E-2</v>
      </c>
      <c r="U32" s="76">
        <v>9.5951222535560453E-3</v>
      </c>
      <c r="V32" s="76">
        <v>1.6726772854264757E-2</v>
      </c>
      <c r="W32" s="76">
        <v>1.3913964214569013E-2</v>
      </c>
      <c r="X32" s="76">
        <v>2.0791540931034366E-3</v>
      </c>
      <c r="Y32" s="76">
        <v>-1.2318718388116881E-3</v>
      </c>
      <c r="Z32" s="76">
        <v>1.5491608678512387E-2</v>
      </c>
      <c r="AA32" s="76">
        <v>8.4055388738171838E-2</v>
      </c>
      <c r="AB32" s="76">
        <v>4.7757701505250896E-2</v>
      </c>
      <c r="AC32" s="76" t="e">
        <v>#N/A</v>
      </c>
    </row>
    <row r="33" spans="1:29">
      <c r="A33" t="s">
        <v>381</v>
      </c>
      <c r="B33" s="76">
        <v>9.7584693751452973E-3</v>
      </c>
      <c r="C33" s="76">
        <v>1.0563576377876249E-2</v>
      </c>
      <c r="D33" s="76">
        <v>9.0048403416847309E-3</v>
      </c>
      <c r="E33" s="76">
        <v>1.0272195097972597E-2</v>
      </c>
      <c r="F33" s="76">
        <v>2.8402462218178582E-3</v>
      </c>
      <c r="G33" s="76">
        <v>3.9731357982005118E-3</v>
      </c>
      <c r="H33" s="76">
        <v>8.5735520896784989E-3</v>
      </c>
      <c r="I33" s="76">
        <v>1.1741680363737272E-2</v>
      </c>
      <c r="J33" s="76">
        <v>1.1074880401263421E-2</v>
      </c>
      <c r="K33" s="76">
        <v>8.0785444424664055E-3</v>
      </c>
      <c r="L33" s="76">
        <v>1.1490720402175214E-2</v>
      </c>
      <c r="M33" s="76">
        <v>8.7973676634227355E-3</v>
      </c>
      <c r="N33" s="76">
        <v>1.8855662137774641E-2</v>
      </c>
      <c r="O33" s="76">
        <v>1.9993853314118182E-2</v>
      </c>
      <c r="P33" s="76">
        <v>1.7602726210882959E-2</v>
      </c>
      <c r="Q33" s="76">
        <v>1.0221784286325555E-2</v>
      </c>
      <c r="R33" s="76">
        <v>2.082418734248136E-2</v>
      </c>
      <c r="S33" s="76">
        <v>7.4891572528086398E-2</v>
      </c>
      <c r="T33" s="76">
        <v>2.5135277859695083E-2</v>
      </c>
      <c r="U33" s="76">
        <v>2.3561700083671637E-2</v>
      </c>
      <c r="V33" s="76">
        <v>1.8186759571539351E-2</v>
      </c>
      <c r="W33" s="76">
        <v>1.8795427217745554E-2</v>
      </c>
      <c r="X33" s="76">
        <v>2.252746685568589E-2</v>
      </c>
      <c r="Y33" s="76">
        <v>2.9172020975878406E-2</v>
      </c>
      <c r="Z33" s="76">
        <v>2.4017412905365097E-2</v>
      </c>
      <c r="AA33" s="76">
        <v>2.552350693969261E-2</v>
      </c>
      <c r="AB33" s="76">
        <v>3.161888631651865E-2</v>
      </c>
      <c r="AC33" s="76" t="e">
        <v>#N/A</v>
      </c>
    </row>
    <row r="34" spans="1:29">
      <c r="A34" t="s">
        <v>382</v>
      </c>
      <c r="B34" s="76">
        <v>-6.650350086152311E-2</v>
      </c>
      <c r="C34" s="76">
        <v>-5.6641229032317948E-2</v>
      </c>
      <c r="D34" s="76">
        <v>-3.8453932273616584E-2</v>
      </c>
      <c r="E34" s="76">
        <v>-2.6374457294125981E-2</v>
      </c>
      <c r="F34" s="76">
        <v>-1.239166525381763E-2</v>
      </c>
      <c r="G34" s="76">
        <v>-1.1607607304766066E-2</v>
      </c>
      <c r="H34" s="76">
        <v>-4.5492608342736661E-3</v>
      </c>
      <c r="I34" s="76">
        <v>-3.1672252225329262E-3</v>
      </c>
      <c r="J34" s="76">
        <v>-3.7506263508611856E-3</v>
      </c>
      <c r="K34" s="76">
        <v>-1.094902825919759E-3</v>
      </c>
      <c r="L34" s="76">
        <v>1.231564543104759E-2</v>
      </c>
      <c r="M34" s="76">
        <v>2.1240796435228124E-2</v>
      </c>
      <c r="N34" s="76">
        <v>1.8862170502417858E-2</v>
      </c>
      <c r="O34" s="76">
        <v>-4.5722510479558665E-2</v>
      </c>
      <c r="P34" s="76">
        <v>-0.11275919436877352</v>
      </c>
      <c r="Q34" s="76">
        <v>-9.5266283773138852E-2</v>
      </c>
      <c r="R34" s="76">
        <v>-9.7395754505467849E-2</v>
      </c>
      <c r="S34" s="76">
        <v>-0.1155072621190491</v>
      </c>
      <c r="T34" s="76">
        <v>-7.5281406360680217E-2</v>
      </c>
      <c r="U34" s="76">
        <v>-6.1104504323034492E-2</v>
      </c>
      <c r="V34" s="76">
        <v>-5.308916122186233E-2</v>
      </c>
      <c r="W34" s="76">
        <v>-4.2975718310870228E-2</v>
      </c>
      <c r="X34" s="76">
        <v>-3.1164085430265328E-2</v>
      </c>
      <c r="Y34" s="76">
        <v>-2.5936592242114732E-2</v>
      </c>
      <c r="Z34" s="76">
        <v>-3.0602651277024006E-2</v>
      </c>
      <c r="AA34" s="76">
        <v>-0.10125233790314574</v>
      </c>
      <c r="AB34" s="76">
        <v>-6.8729792300897721E-2</v>
      </c>
      <c r="AC34" s="76" t="e">
        <v>#N/A</v>
      </c>
    </row>
    <row r="35" spans="1:29">
      <c r="A35" t="s">
        <v>383</v>
      </c>
      <c r="B35" s="76">
        <v>-2.7118675791870648E-3</v>
      </c>
      <c r="C35" s="76">
        <v>8.9264096518976719E-4</v>
      </c>
      <c r="D35" s="76">
        <v>4.1088184075064655E-4</v>
      </c>
      <c r="E35" s="76">
        <v>-7.8270367644826377E-3</v>
      </c>
      <c r="F35" s="76">
        <v>-2.2414780023601574E-2</v>
      </c>
      <c r="G35" s="76">
        <v>-3.6611813518849241E-2</v>
      </c>
      <c r="H35" s="76">
        <v>-3.7365565704650404E-2</v>
      </c>
      <c r="I35" s="76">
        <v>-2.8044752065233634E-2</v>
      </c>
      <c r="J35" s="76">
        <v>-2.861769039196476E-2</v>
      </c>
      <c r="K35" s="76">
        <v>-4.6473447152030924E-2</v>
      </c>
      <c r="L35" s="76">
        <v>-6.61999639836654E-2</v>
      </c>
      <c r="M35" s="76">
        <v>-8.4607545354111233E-2</v>
      </c>
      <c r="N35" s="76">
        <v>-9.0683833873062711E-2</v>
      </c>
      <c r="O35" s="76">
        <v>-8.5536271304981065E-2</v>
      </c>
      <c r="P35" s="76">
        <v>-3.698695342754247E-2</v>
      </c>
      <c r="Q35" s="76">
        <v>-3.2808524958772602E-2</v>
      </c>
      <c r="R35" s="76">
        <v>-2.3916041449082173E-2</v>
      </c>
      <c r="S35" s="76">
        <v>6.0915290795108936E-3</v>
      </c>
      <c r="T35" s="76">
        <v>2.6445192749518211E-2</v>
      </c>
      <c r="U35" s="76">
        <v>2.1382751247327157E-2</v>
      </c>
      <c r="V35" s="76">
        <v>2.6717571413200358E-2</v>
      </c>
      <c r="W35" s="76">
        <v>3.3918989250013458E-2</v>
      </c>
      <c r="X35" s="76">
        <v>3.015246556535443E-2</v>
      </c>
      <c r="Y35" s="76">
        <v>2.3604923832442171E-2</v>
      </c>
      <c r="Z35" s="76">
        <v>2.4449363434986226E-2</v>
      </c>
      <c r="AA35" s="76">
        <v>1.0664684536252146E-2</v>
      </c>
      <c r="AB35" s="76">
        <v>1.8589840260779786E-2</v>
      </c>
      <c r="AC35" s="76" t="e">
        <v>#N/A</v>
      </c>
    </row>
    <row r="36" spans="1:29"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</row>
    <row r="37" spans="1:29"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</row>
    <row r="38" spans="1:29"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</row>
    <row r="41" spans="1:29">
      <c r="A41" s="77" t="s">
        <v>385</v>
      </c>
    </row>
    <row r="42" spans="1:29">
      <c r="B42" t="s">
        <v>7</v>
      </c>
      <c r="C42" t="s">
        <v>8</v>
      </c>
      <c r="D42" t="s">
        <v>9</v>
      </c>
      <c r="E42" t="s">
        <v>10</v>
      </c>
      <c r="F42" t="s">
        <v>11</v>
      </c>
      <c r="G42" t="s">
        <v>12</v>
      </c>
      <c r="H42" t="s">
        <v>13</v>
      </c>
      <c r="I42" t="s">
        <v>14</v>
      </c>
      <c r="J42" t="s">
        <v>15</v>
      </c>
      <c r="K42" t="s">
        <v>16</v>
      </c>
      <c r="L42" t="s">
        <v>17</v>
      </c>
      <c r="M42" t="s">
        <v>18</v>
      </c>
      <c r="N42" t="s">
        <v>19</v>
      </c>
      <c r="O42" t="s">
        <v>20</v>
      </c>
      <c r="P42" t="s">
        <v>21</v>
      </c>
      <c r="Q42" t="s">
        <v>22</v>
      </c>
      <c r="R42" t="s">
        <v>23</v>
      </c>
      <c r="S42" t="s">
        <v>24</v>
      </c>
      <c r="T42" t="s">
        <v>25</v>
      </c>
      <c r="U42" t="s">
        <v>26</v>
      </c>
      <c r="V42" t="s">
        <v>27</v>
      </c>
      <c r="W42" t="s">
        <v>28</v>
      </c>
      <c r="X42" t="s">
        <v>29</v>
      </c>
      <c r="Y42" t="s">
        <v>30</v>
      </c>
      <c r="Z42" t="s">
        <v>31</v>
      </c>
      <c r="AA42" t="s">
        <v>32</v>
      </c>
      <c r="AB42" t="s">
        <v>33</v>
      </c>
      <c r="AC42" t="s">
        <v>34</v>
      </c>
    </row>
    <row r="43" spans="1:29">
      <c r="A43" t="s">
        <v>379</v>
      </c>
      <c r="B43" s="76">
        <v>-8.0285045307282327E-3</v>
      </c>
      <c r="C43" s="76">
        <v>-2.6824415770899178E-3</v>
      </c>
      <c r="D43" s="76">
        <v>-1.6022957177857927E-2</v>
      </c>
      <c r="E43" s="76">
        <v>2.2881623121509972E-3</v>
      </c>
      <c r="F43" s="76">
        <v>-1.4192236817528323E-2</v>
      </c>
      <c r="G43" s="76">
        <v>-7.3201011443376875E-3</v>
      </c>
      <c r="H43" s="76">
        <v>-1.2354532131905181E-2</v>
      </c>
      <c r="I43" s="76">
        <v>-1.8588287031472261E-2</v>
      </c>
      <c r="J43" s="76">
        <v>-1.2951235440167056E-2</v>
      </c>
      <c r="K43" s="76">
        <v>-1.000606616039589E-2</v>
      </c>
      <c r="L43" s="76">
        <v>-6.1541127208228135E-3</v>
      </c>
      <c r="M43" s="76">
        <v>-1.2358577402731831E-2</v>
      </c>
      <c r="N43" s="76">
        <v>-3.1526966328176947E-2</v>
      </c>
      <c r="O43" s="76">
        <v>-3.5817317878970953E-2</v>
      </c>
      <c r="P43" s="76">
        <v>3.0622805088254863E-4</v>
      </c>
      <c r="Q43" s="76">
        <v>-1.1527485549681825E-2</v>
      </c>
      <c r="R43" s="76">
        <v>-1.3849231038338121E-2</v>
      </c>
      <c r="S43" s="76">
        <v>2.610876526225396E-3</v>
      </c>
      <c r="T43" s="76">
        <v>4.0744037843900667E-3</v>
      </c>
      <c r="U43" s="76">
        <v>4.1870324152749622E-3</v>
      </c>
      <c r="V43" s="76">
        <v>-4.4461761978548407E-4</v>
      </c>
      <c r="W43" s="76">
        <v>7.8577094714972415E-3</v>
      </c>
      <c r="X43" s="76">
        <v>5.332280543832728E-3</v>
      </c>
      <c r="Y43" s="76">
        <v>5.0909138534729085E-3</v>
      </c>
      <c r="Z43" s="76">
        <v>6.6384715763823585E-3</v>
      </c>
      <c r="AA43" s="76">
        <v>2.2739041236050212E-2</v>
      </c>
      <c r="AB43" s="76">
        <v>2.5284791634991456E-2</v>
      </c>
      <c r="AC43" s="76">
        <v>1.522559525854808E-2</v>
      </c>
    </row>
    <row r="44" spans="1:29">
      <c r="A44" t="s">
        <v>380</v>
      </c>
      <c r="B44" s="76">
        <v>0.1007336864227769</v>
      </c>
      <c r="C44" s="76">
        <v>9.0470735123452772E-2</v>
      </c>
      <c r="D44" s="76">
        <v>6.3825478745820036E-2</v>
      </c>
      <c r="E44" s="76">
        <v>4.0918088989593891E-2</v>
      </c>
      <c r="F44" s="76">
        <v>3.5609937288830058E-2</v>
      </c>
      <c r="G44" s="76">
        <v>2.0724714177355712E-2</v>
      </c>
      <c r="H44" s="76">
        <v>3.0730671812957043E-2</v>
      </c>
      <c r="I44" s="76">
        <v>3.2321949516496432E-2</v>
      </c>
      <c r="J44" s="76">
        <v>2.3377901319085802E-2</v>
      </c>
      <c r="K44" s="76">
        <v>3.0449233260736792E-2</v>
      </c>
      <c r="L44" s="76">
        <v>2.6589489415521982E-2</v>
      </c>
      <c r="M44" s="76">
        <v>2.163926427403131E-2</v>
      </c>
      <c r="N44" s="76">
        <v>1.8113251853217886E-2</v>
      </c>
      <c r="O44" s="76">
        <v>1.8782445667379497E-2</v>
      </c>
      <c r="P44" s="76">
        <v>1.9850298229982848E-2</v>
      </c>
      <c r="Q44" s="76">
        <v>4.2252138269750113E-3</v>
      </c>
      <c r="R44" s="76">
        <v>5.048655477057306E-3</v>
      </c>
      <c r="S44" s="76">
        <v>-5.8484619191561565E-4</v>
      </c>
      <c r="T44" s="76">
        <v>1.5784826835978989E-2</v>
      </c>
      <c r="U44" s="76">
        <v>2.273926057523705E-2</v>
      </c>
      <c r="V44" s="76">
        <v>2.0530339413600104E-2</v>
      </c>
      <c r="W44" s="76">
        <v>1.5863432832476345E-2</v>
      </c>
      <c r="X44" s="76">
        <v>1.616441113886917E-2</v>
      </c>
      <c r="Y44" s="76">
        <v>1.4476757025777253E-2</v>
      </c>
      <c r="Z44" s="76">
        <v>1.3645963581635473E-2</v>
      </c>
      <c r="AA44" s="76">
        <v>7.3545777506940163E-2</v>
      </c>
      <c r="AB44" s="76">
        <v>5.9885032819716605E-2</v>
      </c>
      <c r="AC44" s="76">
        <v>2.1229302870130511E-2</v>
      </c>
    </row>
    <row r="45" spans="1:29">
      <c r="A45" t="s">
        <v>381</v>
      </c>
      <c r="B45" s="76">
        <v>9.3777207663414634E-3</v>
      </c>
      <c r="C45" s="76">
        <v>7.6245959288217561E-3</v>
      </c>
      <c r="D45" s="76">
        <v>1.0508053437830086E-2</v>
      </c>
      <c r="E45" s="76">
        <v>5.3766525824811562E-3</v>
      </c>
      <c r="F45" s="76">
        <v>6.6859578291953489E-3</v>
      </c>
      <c r="G45" s="76">
        <v>1.0683739170168913E-2</v>
      </c>
      <c r="H45" s="76">
        <v>1.5860299318292376E-2</v>
      </c>
      <c r="I45" s="76">
        <v>9.945500081502889E-3</v>
      </c>
      <c r="J45" s="76">
        <v>1.556184542951812E-2</v>
      </c>
      <c r="K45" s="76">
        <v>1.0736621912954386E-2</v>
      </c>
      <c r="L45" s="76">
        <v>1.2219850454793081E-2</v>
      </c>
      <c r="M45" s="76">
        <v>1.3067026782220341E-2</v>
      </c>
      <c r="N45" s="76">
        <v>1.431597115701508E-2</v>
      </c>
      <c r="O45" s="76">
        <v>1.4585094187614651E-2</v>
      </c>
      <c r="P45" s="76">
        <v>1.2647281902702029E-2</v>
      </c>
      <c r="Q45" s="76">
        <v>1.6782315965809532E-2</v>
      </c>
      <c r="R45" s="76">
        <v>1.6979470216268534E-2</v>
      </c>
      <c r="S45" s="76">
        <v>2.6791496237869136E-2</v>
      </c>
      <c r="T45" s="76">
        <v>1.9315439398498703E-2</v>
      </c>
      <c r="U45" s="76">
        <v>2.3307649918373145E-2</v>
      </c>
      <c r="V45" s="76">
        <v>2.3315844637555087E-2</v>
      </c>
      <c r="W45" s="76">
        <v>2.4675861375970137E-2</v>
      </c>
      <c r="X45" s="76">
        <v>2.892618234971376E-2</v>
      </c>
      <c r="Y45" s="76">
        <v>2.8344388297740216E-2</v>
      </c>
      <c r="Z45" s="76">
        <v>2.7185618110609839E-2</v>
      </c>
      <c r="AA45" s="76">
        <v>3.9339685213885763E-2</v>
      </c>
      <c r="AB45" s="76">
        <v>3.6353355872100722E-2</v>
      </c>
      <c r="AC45" s="76">
        <v>3.5429312759329576E-2</v>
      </c>
    </row>
    <row r="46" spans="1:29">
      <c r="A46" t="s">
        <v>382</v>
      </c>
      <c r="B46" s="76">
        <v>-7.9322114578069911E-2</v>
      </c>
      <c r="C46" s="76">
        <v>-6.6921742064427553E-2</v>
      </c>
      <c r="D46" s="76">
        <v>-2.9708967054698433E-2</v>
      </c>
      <c r="E46" s="76">
        <v>-2.9996432899507985E-2</v>
      </c>
      <c r="F46" s="76">
        <v>-1.7727957166300969E-2</v>
      </c>
      <c r="G46" s="76">
        <v>-2.4233336600852074E-2</v>
      </c>
      <c r="H46" s="76">
        <v>-3.1903094828702017E-2</v>
      </c>
      <c r="I46" s="76">
        <v>-2.8693015835703807E-2</v>
      </c>
      <c r="J46" s="76">
        <v>-3.217625209615993E-2</v>
      </c>
      <c r="K46" s="76">
        <v>-3.4788500322587533E-2</v>
      </c>
      <c r="L46" s="76">
        <v>-4.0825226881019749E-2</v>
      </c>
      <c r="M46" s="76">
        <v>-3.6165696777997983E-2</v>
      </c>
      <c r="N46" s="76">
        <v>-1.3402567858434007E-2</v>
      </c>
      <c r="O46" s="76">
        <v>-2.5639015316241798E-2</v>
      </c>
      <c r="P46" s="76">
        <v>-5.1210459887961114E-2</v>
      </c>
      <c r="Q46" s="76">
        <v>-4.2397364479431689E-2</v>
      </c>
      <c r="R46" s="76">
        <v>-3.5930123793954202E-2</v>
      </c>
      <c r="S46" s="76">
        <v>-2.9454085480011282E-2</v>
      </c>
      <c r="T46" s="76">
        <v>-2.8542528534932818E-2</v>
      </c>
      <c r="U46" s="76">
        <v>-2.9543956343765807E-2</v>
      </c>
      <c r="V46" s="76">
        <v>-2.5522017935729797E-2</v>
      </c>
      <c r="W46" s="76">
        <v>-2.4038988863458541E-2</v>
      </c>
      <c r="X46" s="76">
        <v>-2.4191048125962518E-2</v>
      </c>
      <c r="Y46" s="76">
        <v>-2.1651343870286811E-2</v>
      </c>
      <c r="Z46" s="76">
        <v>-1.5074178393826061E-2</v>
      </c>
      <c r="AA46" s="76">
        <v>-9.6556940708536973E-2</v>
      </c>
      <c r="AB46" s="76">
        <v>-9.0178563737018477E-2</v>
      </c>
      <c r="AC46" s="76">
        <v>-7.9564053934686033E-2</v>
      </c>
    </row>
    <row r="47" spans="1:29">
      <c r="A47" t="s">
        <v>383</v>
      </c>
      <c r="B47" s="76">
        <v>2.2760788080320223E-2</v>
      </c>
      <c r="C47" s="76">
        <v>2.8491147410757065E-2</v>
      </c>
      <c r="D47" s="76">
        <v>2.8601607951093767E-2</v>
      </c>
      <c r="E47" s="76">
        <v>1.8586470984718058E-2</v>
      </c>
      <c r="F47" s="76">
        <v>1.0375701134196117E-2</v>
      </c>
      <c r="G47" s="76">
        <v>-1.4498439766513907E-4</v>
      </c>
      <c r="H47" s="76">
        <v>2.3333441706422211E-3</v>
      </c>
      <c r="I47" s="76">
        <v>-5.013853269176749E-3</v>
      </c>
      <c r="J47" s="76">
        <v>-6.1877407877230636E-3</v>
      </c>
      <c r="K47" s="76">
        <v>-3.6087113092922421E-3</v>
      </c>
      <c r="L47" s="76">
        <v>-8.1699997315275025E-3</v>
      </c>
      <c r="M47" s="76">
        <v>-1.3817983124478163E-2</v>
      </c>
      <c r="N47" s="76">
        <v>-1.250031117637799E-2</v>
      </c>
      <c r="O47" s="76">
        <v>-2.8088793340218604E-2</v>
      </c>
      <c r="P47" s="76">
        <v>-1.8406651704393689E-2</v>
      </c>
      <c r="Q47" s="76">
        <v>-3.291732023632897E-2</v>
      </c>
      <c r="R47" s="76">
        <v>-2.7751229138966486E-2</v>
      </c>
      <c r="S47" s="76">
        <v>-6.3655890783236491E-4</v>
      </c>
      <c r="T47" s="76">
        <v>1.0632141483934937E-2</v>
      </c>
      <c r="U47" s="76">
        <v>2.0689986565119351E-2</v>
      </c>
      <c r="V47" s="76">
        <v>1.787954849563991E-2</v>
      </c>
      <c r="W47" s="76">
        <v>2.4358014816485186E-2</v>
      </c>
      <c r="X47" s="76">
        <v>2.6231825906453142E-2</v>
      </c>
      <c r="Y47" s="76">
        <v>2.6260715306703569E-2</v>
      </c>
      <c r="Z47" s="76">
        <v>3.2395874874801611E-2</v>
      </c>
      <c r="AA47" s="76">
        <v>3.9067563248339168E-2</v>
      </c>
      <c r="AB47" s="76">
        <v>3.1344616589790299E-2</v>
      </c>
      <c r="AC47" s="76">
        <v>-7.6798430466778573E-3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21"/>
  <sheetViews>
    <sheetView workbookViewId="0">
      <selection activeCell="A2" sqref="A2:D3"/>
    </sheetView>
  </sheetViews>
  <sheetFormatPr baseColWidth="10" defaultRowHeight="15"/>
  <sheetData>
    <row r="2" spans="1:25" ht="22.5" customHeight="1">
      <c r="A2" s="14" t="s">
        <v>268</v>
      </c>
    </row>
    <row r="3" spans="1:25">
      <c r="A3" s="15" t="s">
        <v>265</v>
      </c>
      <c r="B3" s="15" t="s">
        <v>266</v>
      </c>
    </row>
    <row r="5" spans="1:25">
      <c r="A5" t="s">
        <v>49</v>
      </c>
    </row>
    <row r="7" spans="1:25">
      <c r="B7" t="s">
        <v>11</v>
      </c>
      <c r="C7" t="s">
        <v>12</v>
      </c>
      <c r="D7" t="s">
        <v>13</v>
      </c>
      <c r="E7" t="s">
        <v>14</v>
      </c>
      <c r="F7" t="s">
        <v>15</v>
      </c>
      <c r="G7" t="s">
        <v>16</v>
      </c>
      <c r="H7" t="s">
        <v>17</v>
      </c>
      <c r="I7" t="s">
        <v>18</v>
      </c>
      <c r="J7" t="s">
        <v>19</v>
      </c>
      <c r="K7" t="s">
        <v>20</v>
      </c>
      <c r="L7" t="s">
        <v>21</v>
      </c>
      <c r="M7" t="s">
        <v>22</v>
      </c>
      <c r="N7" t="s">
        <v>23</v>
      </c>
      <c r="O7" t="s">
        <v>24</v>
      </c>
      <c r="P7" t="s">
        <v>25</v>
      </c>
      <c r="Q7" t="s">
        <v>26</v>
      </c>
      <c r="R7" t="s">
        <v>27</v>
      </c>
      <c r="S7" t="s">
        <v>28</v>
      </c>
      <c r="T7" t="s">
        <v>29</v>
      </c>
      <c r="U7" t="s">
        <v>30</v>
      </c>
      <c r="V7" t="s">
        <v>31</v>
      </c>
      <c r="W7" t="s">
        <v>32</v>
      </c>
      <c r="X7" t="s">
        <v>33</v>
      </c>
      <c r="Y7" t="s">
        <v>34</v>
      </c>
    </row>
    <row r="8" spans="1:25">
      <c r="A8" t="s">
        <v>50</v>
      </c>
      <c r="B8">
        <v>1.5</v>
      </c>
      <c r="C8">
        <v>0</v>
      </c>
      <c r="D8">
        <v>0.3</v>
      </c>
      <c r="E8">
        <v>0.6</v>
      </c>
      <c r="F8">
        <v>0.4</v>
      </c>
      <c r="G8">
        <v>0</v>
      </c>
      <c r="H8">
        <v>-0.9</v>
      </c>
      <c r="I8">
        <v>-1.2</v>
      </c>
      <c r="J8">
        <v>-1.7</v>
      </c>
      <c r="K8">
        <v>-2.5</v>
      </c>
      <c r="L8">
        <v>-1.9</v>
      </c>
      <c r="M8">
        <v>-2.4</v>
      </c>
      <c r="N8">
        <v>-3.2</v>
      </c>
      <c r="O8">
        <v>-2.6</v>
      </c>
      <c r="P8">
        <v>-2</v>
      </c>
      <c r="Q8">
        <v>-2</v>
      </c>
      <c r="R8">
        <v>-1.3</v>
      </c>
      <c r="S8">
        <v>-1.4</v>
      </c>
      <c r="T8">
        <v>-2</v>
      </c>
      <c r="U8">
        <v>-2.2000000000000002</v>
      </c>
      <c r="V8">
        <v>-1.9</v>
      </c>
      <c r="W8">
        <v>-2.6</v>
      </c>
      <c r="X8">
        <v>-2.7</v>
      </c>
      <c r="Y8">
        <v>-5.2</v>
      </c>
    </row>
    <row r="9" spans="1:25">
      <c r="A9" t="s">
        <v>51</v>
      </c>
      <c r="B9">
        <v>1</v>
      </c>
      <c r="C9">
        <v>0.9</v>
      </c>
      <c r="D9">
        <v>1</v>
      </c>
      <c r="E9">
        <v>1.2</v>
      </c>
      <c r="F9">
        <v>0.9</v>
      </c>
      <c r="G9">
        <v>0.9</v>
      </c>
      <c r="H9">
        <v>1</v>
      </c>
      <c r="I9">
        <v>1.1000000000000001</v>
      </c>
      <c r="J9">
        <v>1.3</v>
      </c>
      <c r="K9">
        <v>1.2</v>
      </c>
      <c r="L9">
        <v>1</v>
      </c>
      <c r="M9">
        <v>1</v>
      </c>
      <c r="N9">
        <v>1.3</v>
      </c>
      <c r="O9">
        <v>1.5</v>
      </c>
      <c r="P9">
        <v>1.4</v>
      </c>
      <c r="Q9">
        <v>1.2</v>
      </c>
      <c r="R9">
        <v>0.9</v>
      </c>
      <c r="S9">
        <v>0.9</v>
      </c>
      <c r="T9">
        <v>1.1000000000000001</v>
      </c>
      <c r="U9">
        <v>1</v>
      </c>
      <c r="V9">
        <v>1.1000000000000001</v>
      </c>
      <c r="W9">
        <v>0.8</v>
      </c>
      <c r="X9">
        <v>1.5</v>
      </c>
      <c r="Y9">
        <v>1.8</v>
      </c>
    </row>
    <row r="10" spans="1:25">
      <c r="A10" t="s">
        <v>52</v>
      </c>
      <c r="B10">
        <v>2.1</v>
      </c>
      <c r="C10">
        <v>1.8</v>
      </c>
      <c r="D10">
        <v>1.9</v>
      </c>
      <c r="E10">
        <v>0.9</v>
      </c>
      <c r="F10">
        <v>1.3</v>
      </c>
      <c r="G10">
        <v>1.4</v>
      </c>
      <c r="H10">
        <v>1.8</v>
      </c>
      <c r="I10">
        <v>2.1</v>
      </c>
      <c r="J10">
        <v>2.1</v>
      </c>
      <c r="K10">
        <v>2.2000000000000002</v>
      </c>
      <c r="L10">
        <v>2.2999999999999998</v>
      </c>
      <c r="M10">
        <v>2.6</v>
      </c>
      <c r="N10">
        <v>2.8</v>
      </c>
      <c r="O10">
        <v>2.2000000000000002</v>
      </c>
      <c r="P10">
        <v>2.2000000000000002</v>
      </c>
      <c r="Q10">
        <v>2.1</v>
      </c>
      <c r="R10">
        <v>2.1</v>
      </c>
      <c r="S10">
        <v>2.2000000000000002</v>
      </c>
      <c r="T10">
        <v>2.1</v>
      </c>
      <c r="U10">
        <v>2.2999999999999998</v>
      </c>
      <c r="V10">
        <v>3.2</v>
      </c>
      <c r="W10">
        <v>1.8</v>
      </c>
      <c r="X10">
        <v>3.3</v>
      </c>
      <c r="Y10">
        <v>2.8</v>
      </c>
    </row>
    <row r="11" spans="1:25">
      <c r="A11" t="s">
        <v>53</v>
      </c>
      <c r="B11">
        <v>-1.3</v>
      </c>
      <c r="C11">
        <v>-1.7</v>
      </c>
      <c r="D11">
        <v>-1.6</v>
      </c>
      <c r="E11">
        <v>-1.6</v>
      </c>
      <c r="F11">
        <v>-1.7</v>
      </c>
      <c r="G11">
        <v>-1.8</v>
      </c>
      <c r="H11">
        <v>-1.9</v>
      </c>
      <c r="I11">
        <v>-1.8</v>
      </c>
      <c r="J11">
        <v>-1.8</v>
      </c>
      <c r="K11">
        <v>-1.7</v>
      </c>
      <c r="L11">
        <v>-1.9</v>
      </c>
      <c r="M11">
        <v>-1.8</v>
      </c>
      <c r="N11">
        <v>-1.8</v>
      </c>
      <c r="O11">
        <v>-2</v>
      </c>
      <c r="P11">
        <v>-2.1</v>
      </c>
      <c r="Q11">
        <v>-2.2999999999999998</v>
      </c>
      <c r="R11">
        <v>-2</v>
      </c>
      <c r="S11">
        <v>-2.1</v>
      </c>
      <c r="T11">
        <v>-1.9</v>
      </c>
      <c r="U11">
        <v>-2</v>
      </c>
      <c r="V11">
        <v>-1.8</v>
      </c>
      <c r="W11">
        <v>-1.9</v>
      </c>
      <c r="X11">
        <v>-1.7</v>
      </c>
      <c r="Y11">
        <v>-1.6</v>
      </c>
    </row>
    <row r="12" spans="1:25">
      <c r="A12" t="s">
        <v>267</v>
      </c>
      <c r="B12">
        <v>3.4</v>
      </c>
      <c r="C12">
        <v>1.1000000000000001</v>
      </c>
      <c r="D12">
        <v>1.6</v>
      </c>
      <c r="E12">
        <v>1.1000000000000001</v>
      </c>
      <c r="F12">
        <v>0.8</v>
      </c>
      <c r="G12">
        <v>0.5</v>
      </c>
      <c r="H12">
        <v>0.1</v>
      </c>
      <c r="I12">
        <v>0.3</v>
      </c>
      <c r="J12">
        <v>-0.1</v>
      </c>
      <c r="K12">
        <v>-0.7</v>
      </c>
      <c r="L12">
        <v>-0.6</v>
      </c>
      <c r="M12">
        <v>-0.6</v>
      </c>
      <c r="N12">
        <v>-0.9</v>
      </c>
      <c r="O12">
        <v>-1</v>
      </c>
      <c r="P12">
        <v>-0.5</v>
      </c>
      <c r="Q12">
        <v>-1</v>
      </c>
      <c r="R12">
        <v>-0.4</v>
      </c>
      <c r="S12">
        <v>-0.5</v>
      </c>
      <c r="T12">
        <v>-0.8</v>
      </c>
      <c r="U12">
        <v>-0.8</v>
      </c>
      <c r="V12">
        <v>0.5</v>
      </c>
      <c r="W12">
        <v>-1.8</v>
      </c>
      <c r="X12">
        <v>0.4</v>
      </c>
      <c r="Y12">
        <v>-2.1</v>
      </c>
    </row>
    <row r="19" spans="1:2" ht="2.25" hidden="1" customHeight="1"/>
    <row r="20" spans="1:2">
      <c r="A20" s="14"/>
    </row>
    <row r="21" spans="1:2">
      <c r="A21" s="15"/>
      <c r="B21" s="15"/>
    </row>
  </sheetData>
  <hyperlinks>
    <hyperlink ref="A3" r:id="rId1"/>
    <hyperlink ref="B3" r:id="rId2"/>
  </hyperlinks>
  <pageMargins left="0.7" right="0.7" top="0.75" bottom="0.75" header="0.3" footer="0.3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1"/>
  <sheetViews>
    <sheetView topLeftCell="A14" workbookViewId="0">
      <selection sqref="A1:C2"/>
    </sheetView>
  </sheetViews>
  <sheetFormatPr baseColWidth="10" defaultRowHeight="15"/>
  <sheetData>
    <row r="1" spans="1:33">
      <c r="A1" s="14" t="s">
        <v>268</v>
      </c>
    </row>
    <row r="2" spans="1:33">
      <c r="A2" s="15" t="s">
        <v>265</v>
      </c>
      <c r="B2" s="15" t="s">
        <v>266</v>
      </c>
    </row>
    <row r="5" spans="1:33">
      <c r="A5" t="s">
        <v>60</v>
      </c>
    </row>
    <row r="6" spans="1:33">
      <c r="A6" t="s">
        <v>56</v>
      </c>
      <c r="B6" t="s">
        <v>61</v>
      </c>
    </row>
    <row r="7" spans="1:33">
      <c r="A7" t="s">
        <v>58</v>
      </c>
      <c r="B7" t="s">
        <v>59</v>
      </c>
    </row>
    <row r="16" spans="1:33">
      <c r="B16" t="s">
        <v>3</v>
      </c>
      <c r="C16" t="s">
        <v>4</v>
      </c>
      <c r="D16" t="s">
        <v>5</v>
      </c>
      <c r="E16" t="s">
        <v>6</v>
      </c>
      <c r="F16" t="s">
        <v>7</v>
      </c>
      <c r="G16" t="s">
        <v>8</v>
      </c>
      <c r="H16" t="s">
        <v>9</v>
      </c>
      <c r="I16" t="s">
        <v>10</v>
      </c>
      <c r="J16" t="s">
        <v>11</v>
      </c>
      <c r="K16" t="s">
        <v>12</v>
      </c>
      <c r="L16" t="s">
        <v>13</v>
      </c>
      <c r="M16" t="s">
        <v>14</v>
      </c>
      <c r="N16" t="s">
        <v>15</v>
      </c>
      <c r="O16" t="s">
        <v>16</v>
      </c>
      <c r="P16" t="s">
        <v>17</v>
      </c>
      <c r="Q16" t="s">
        <v>18</v>
      </c>
      <c r="R16" t="s">
        <v>19</v>
      </c>
      <c r="S16" t="s">
        <v>20</v>
      </c>
      <c r="T16" t="s">
        <v>21</v>
      </c>
      <c r="U16" t="s">
        <v>22</v>
      </c>
      <c r="V16" t="s">
        <v>23</v>
      </c>
      <c r="W16" t="s">
        <v>24</v>
      </c>
      <c r="X16" t="s">
        <v>25</v>
      </c>
      <c r="Y16" t="s">
        <v>26</v>
      </c>
      <c r="Z16" t="s">
        <v>27</v>
      </c>
      <c r="AA16" t="s">
        <v>28</v>
      </c>
      <c r="AB16" t="s">
        <v>29</v>
      </c>
      <c r="AC16" t="s">
        <v>30</v>
      </c>
      <c r="AD16" t="s">
        <v>31</v>
      </c>
      <c r="AE16" t="s">
        <v>32</v>
      </c>
      <c r="AF16" t="s">
        <v>33</v>
      </c>
      <c r="AG16" t="s">
        <v>34</v>
      </c>
    </row>
    <row r="17" spans="1:33">
      <c r="A17" t="s">
        <v>50</v>
      </c>
      <c r="B17">
        <v>1.2</v>
      </c>
      <c r="C17">
        <v>1.5</v>
      </c>
      <c r="D17">
        <v>2</v>
      </c>
      <c r="E17">
        <v>2.4</v>
      </c>
      <c r="F17">
        <v>2.6</v>
      </c>
      <c r="G17">
        <v>3</v>
      </c>
      <c r="H17">
        <v>3.4</v>
      </c>
      <c r="I17">
        <v>3.6</v>
      </c>
      <c r="J17">
        <v>3.3</v>
      </c>
      <c r="K17">
        <v>3</v>
      </c>
      <c r="L17">
        <v>4.7</v>
      </c>
      <c r="M17">
        <v>6.5</v>
      </c>
      <c r="N17">
        <v>5.9</v>
      </c>
      <c r="O17">
        <v>6.8</v>
      </c>
      <c r="P17">
        <v>6.8</v>
      </c>
      <c r="Q17">
        <v>6.7</v>
      </c>
      <c r="R17">
        <v>8.1</v>
      </c>
      <c r="S17">
        <v>7.2</v>
      </c>
      <c r="T17">
        <v>5.7</v>
      </c>
      <c r="U17">
        <v>6.3</v>
      </c>
      <c r="V17">
        <v>6.1</v>
      </c>
      <c r="W17">
        <v>7.3</v>
      </c>
      <c r="X17">
        <v>7.2</v>
      </c>
      <c r="Y17">
        <v>7.5</v>
      </c>
      <c r="Z17">
        <v>8.1999999999999993</v>
      </c>
      <c r="AA17">
        <v>8.1</v>
      </c>
      <c r="AB17">
        <v>7.8</v>
      </c>
      <c r="AC17">
        <v>6.6</v>
      </c>
      <c r="AD17">
        <v>6.3</v>
      </c>
      <c r="AE17">
        <v>5.6</v>
      </c>
      <c r="AF17">
        <v>5.4</v>
      </c>
      <c r="AG17">
        <v>2.9</v>
      </c>
    </row>
    <row r="18" spans="1:33">
      <c r="A18" t="s">
        <v>51</v>
      </c>
      <c r="B18">
        <v>-1.7</v>
      </c>
      <c r="C18">
        <v>-2</v>
      </c>
      <c r="D18">
        <v>-2</v>
      </c>
      <c r="E18">
        <v>-2.2000000000000002</v>
      </c>
      <c r="F18">
        <v>-2.2000000000000002</v>
      </c>
      <c r="G18">
        <v>-2.2999999999999998</v>
      </c>
      <c r="H18">
        <v>-2.4</v>
      </c>
      <c r="I18">
        <v>-2.2999999999999998</v>
      </c>
      <c r="J18">
        <v>-2.7</v>
      </c>
      <c r="K18">
        <v>-2.9</v>
      </c>
      <c r="L18">
        <v>-3</v>
      </c>
      <c r="M18">
        <v>-2.2000000000000002</v>
      </c>
      <c r="N18">
        <v>-2.1</v>
      </c>
      <c r="O18">
        <v>-1.6</v>
      </c>
      <c r="P18">
        <v>-1.6</v>
      </c>
      <c r="Q18">
        <v>-1.3</v>
      </c>
      <c r="R18">
        <v>-1.3</v>
      </c>
      <c r="S18">
        <v>-1.1000000000000001</v>
      </c>
      <c r="T18">
        <v>-0.7</v>
      </c>
      <c r="U18">
        <v>-1</v>
      </c>
      <c r="V18">
        <v>-1.1000000000000001</v>
      </c>
      <c r="W18">
        <v>-1.1000000000000001</v>
      </c>
      <c r="X18">
        <v>-1.4</v>
      </c>
      <c r="Y18">
        <v>-0.9</v>
      </c>
      <c r="Z18">
        <v>-0.6</v>
      </c>
      <c r="AA18">
        <v>-0.7</v>
      </c>
      <c r="AB18">
        <v>-0.7</v>
      </c>
      <c r="AC18">
        <v>-0.5</v>
      </c>
      <c r="AD18">
        <v>-0.4</v>
      </c>
      <c r="AE18">
        <v>0.2</v>
      </c>
      <c r="AF18">
        <v>0.1</v>
      </c>
      <c r="AG18">
        <v>-0.8</v>
      </c>
    </row>
    <row r="19" spans="1:33">
      <c r="A19" t="s">
        <v>52</v>
      </c>
      <c r="B19">
        <v>1</v>
      </c>
      <c r="C19">
        <v>0.9</v>
      </c>
      <c r="D19">
        <v>0.6</v>
      </c>
      <c r="E19">
        <v>0.1</v>
      </c>
      <c r="F19">
        <v>-0.1</v>
      </c>
      <c r="G19">
        <v>0.1</v>
      </c>
      <c r="H19">
        <v>-0.1</v>
      </c>
      <c r="I19">
        <v>-0.5</v>
      </c>
      <c r="J19">
        <v>-0.7</v>
      </c>
      <c r="K19">
        <v>-0.5</v>
      </c>
      <c r="L19">
        <v>-0.7</v>
      </c>
      <c r="M19">
        <v>-1</v>
      </c>
      <c r="N19">
        <v>-1</v>
      </c>
      <c r="O19">
        <v>0.6</v>
      </c>
      <c r="P19">
        <v>0.8</v>
      </c>
      <c r="Q19">
        <v>1.7</v>
      </c>
      <c r="R19">
        <v>1.4</v>
      </c>
      <c r="S19">
        <v>0.9</v>
      </c>
      <c r="T19">
        <v>2.2000000000000002</v>
      </c>
      <c r="U19">
        <v>2</v>
      </c>
      <c r="V19">
        <v>2.6</v>
      </c>
      <c r="W19">
        <v>2.4</v>
      </c>
      <c r="X19">
        <v>2.2999999999999998</v>
      </c>
      <c r="Y19">
        <v>2</v>
      </c>
      <c r="Z19">
        <v>2.2999999999999998</v>
      </c>
      <c r="AA19">
        <v>2.5</v>
      </c>
      <c r="AB19">
        <v>2.4</v>
      </c>
      <c r="AC19">
        <v>3.3</v>
      </c>
      <c r="AD19">
        <v>3.7</v>
      </c>
      <c r="AE19">
        <v>2.8</v>
      </c>
      <c r="AF19">
        <v>3.8</v>
      </c>
      <c r="AG19">
        <v>3.9</v>
      </c>
    </row>
    <row r="20" spans="1:33">
      <c r="A20" t="s">
        <v>53</v>
      </c>
      <c r="B20">
        <v>-2</v>
      </c>
      <c r="C20">
        <v>-1.6</v>
      </c>
      <c r="D20">
        <v>-1.6</v>
      </c>
      <c r="E20">
        <v>-1.7</v>
      </c>
      <c r="F20">
        <v>-1.5</v>
      </c>
      <c r="G20">
        <v>-1.4</v>
      </c>
      <c r="H20">
        <v>-1.5</v>
      </c>
      <c r="I20">
        <v>-1.5</v>
      </c>
      <c r="J20">
        <v>-1.3</v>
      </c>
      <c r="K20">
        <v>-1.4</v>
      </c>
      <c r="L20">
        <v>-1.3</v>
      </c>
      <c r="M20">
        <v>-1.3</v>
      </c>
      <c r="N20">
        <v>-1.4</v>
      </c>
      <c r="O20">
        <v>-1.3</v>
      </c>
      <c r="P20">
        <v>-1.4</v>
      </c>
      <c r="Q20">
        <v>-1.3</v>
      </c>
      <c r="R20">
        <v>-1.3</v>
      </c>
      <c r="S20">
        <v>-1.3</v>
      </c>
      <c r="T20">
        <v>-1.4</v>
      </c>
      <c r="U20">
        <v>-1.5</v>
      </c>
      <c r="V20">
        <v>-1.3</v>
      </c>
      <c r="W20">
        <v>-1.4</v>
      </c>
      <c r="X20">
        <v>-1.5</v>
      </c>
      <c r="Y20">
        <v>-1.4</v>
      </c>
      <c r="Z20">
        <v>-1.3</v>
      </c>
      <c r="AA20">
        <v>-1.2</v>
      </c>
      <c r="AB20">
        <v>-1.6</v>
      </c>
      <c r="AC20">
        <v>-1.5</v>
      </c>
      <c r="AD20">
        <v>-1.5</v>
      </c>
      <c r="AE20">
        <v>-1.6</v>
      </c>
      <c r="AF20">
        <v>-1.6</v>
      </c>
      <c r="AG20">
        <v>-1.8</v>
      </c>
    </row>
    <row r="21" spans="1:33">
      <c r="A21" t="s">
        <v>54</v>
      </c>
      <c r="B21">
        <v>-1.5</v>
      </c>
      <c r="C21">
        <v>-1.2</v>
      </c>
      <c r="D21">
        <v>-1</v>
      </c>
      <c r="E21">
        <v>-1.5</v>
      </c>
      <c r="F21">
        <v>-1.2</v>
      </c>
      <c r="G21">
        <v>-0.7</v>
      </c>
      <c r="H21">
        <v>-0.5</v>
      </c>
      <c r="I21">
        <v>-0.7</v>
      </c>
      <c r="J21">
        <v>-1.4</v>
      </c>
      <c r="K21">
        <v>-1.8</v>
      </c>
      <c r="L21">
        <v>-0.4</v>
      </c>
      <c r="M21">
        <v>1.9</v>
      </c>
      <c r="N21">
        <v>1.4</v>
      </c>
      <c r="O21">
        <v>4.5</v>
      </c>
      <c r="P21">
        <v>4.7</v>
      </c>
      <c r="Q21">
        <v>5.8</v>
      </c>
      <c r="R21">
        <v>6.9</v>
      </c>
      <c r="S21">
        <v>5.7</v>
      </c>
      <c r="T21">
        <v>5.8</v>
      </c>
      <c r="U21">
        <v>5.7</v>
      </c>
      <c r="V21">
        <v>6.2</v>
      </c>
      <c r="W21">
        <v>7.1</v>
      </c>
      <c r="X21">
        <v>6.6</v>
      </c>
      <c r="Y21">
        <v>7.2</v>
      </c>
      <c r="Z21">
        <v>8.6</v>
      </c>
      <c r="AA21">
        <v>8.6</v>
      </c>
      <c r="AB21">
        <v>7.8</v>
      </c>
      <c r="AC21">
        <v>8</v>
      </c>
      <c r="AD21">
        <v>8.1999999999999993</v>
      </c>
      <c r="AE21">
        <v>7.1</v>
      </c>
      <c r="AF21">
        <v>7.7</v>
      </c>
      <c r="AG21">
        <v>4.2</v>
      </c>
    </row>
  </sheetData>
  <hyperlinks>
    <hyperlink ref="A2" r:id="rId1"/>
    <hyperlink ref="B2" r:id="rId2"/>
  </hyperlinks>
  <pageMargins left="0.7" right="0.7" top="0.75" bottom="0.75" header="0.3" footer="0.3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1"/>
  <sheetViews>
    <sheetView topLeftCell="A16" workbookViewId="0">
      <selection activeCell="I49" sqref="I49"/>
    </sheetView>
  </sheetViews>
  <sheetFormatPr baseColWidth="10" defaultRowHeight="15"/>
  <sheetData>
    <row r="1" spans="1:33">
      <c r="A1" s="14" t="s">
        <v>268</v>
      </c>
    </row>
    <row r="2" spans="1:33">
      <c r="A2" s="15" t="s">
        <v>265</v>
      </c>
      <c r="B2" s="15" t="s">
        <v>266</v>
      </c>
    </row>
    <row r="5" spans="1:33">
      <c r="A5" t="s">
        <v>277</v>
      </c>
    </row>
    <row r="6" spans="1:33">
      <c r="A6" t="s">
        <v>56</v>
      </c>
      <c r="B6" t="s">
        <v>278</v>
      </c>
    </row>
    <row r="7" spans="1:33">
      <c r="A7" t="s">
        <v>279</v>
      </c>
      <c r="B7" t="s">
        <v>280</v>
      </c>
    </row>
    <row r="16" spans="1:33">
      <c r="B16" t="s">
        <v>3</v>
      </c>
      <c r="C16" t="s">
        <v>4</v>
      </c>
      <c r="D16" t="s">
        <v>5</v>
      </c>
      <c r="E16" t="s">
        <v>6</v>
      </c>
      <c r="F16" t="s">
        <v>7</v>
      </c>
      <c r="G16" t="s">
        <v>8</v>
      </c>
      <c r="H16" t="s">
        <v>9</v>
      </c>
      <c r="I16" t="s">
        <v>10</v>
      </c>
      <c r="J16" t="s">
        <v>11</v>
      </c>
      <c r="K16" t="s">
        <v>12</v>
      </c>
      <c r="L16" t="s">
        <v>13</v>
      </c>
      <c r="M16" t="s">
        <v>14</v>
      </c>
      <c r="N16" t="s">
        <v>15</v>
      </c>
      <c r="O16" t="s">
        <v>16</v>
      </c>
      <c r="P16" t="s">
        <v>17</v>
      </c>
      <c r="Q16" t="s">
        <v>18</v>
      </c>
      <c r="R16" t="s">
        <v>19</v>
      </c>
      <c r="S16" t="s">
        <v>20</v>
      </c>
      <c r="T16" t="s">
        <v>21</v>
      </c>
      <c r="U16" t="s">
        <v>22</v>
      </c>
      <c r="V16" t="s">
        <v>23</v>
      </c>
      <c r="W16" t="s">
        <v>24</v>
      </c>
      <c r="X16" t="s">
        <v>25</v>
      </c>
      <c r="Y16" t="s">
        <v>26</v>
      </c>
      <c r="Z16" t="s">
        <v>27</v>
      </c>
      <c r="AA16" t="s">
        <v>28</v>
      </c>
      <c r="AB16" t="s">
        <v>29</v>
      </c>
      <c r="AC16" t="s">
        <v>30</v>
      </c>
      <c r="AD16" t="s">
        <v>31</v>
      </c>
      <c r="AE16" t="s">
        <v>32</v>
      </c>
      <c r="AF16" t="s">
        <v>33</v>
      </c>
      <c r="AG16" t="s">
        <v>34</v>
      </c>
    </row>
    <row r="17" spans="1:33">
      <c r="A17" t="s">
        <v>50</v>
      </c>
      <c r="B17" t="e">
        <v>#N/A</v>
      </c>
      <c r="C17" t="e">
        <v>#N/A</v>
      </c>
      <c r="D17" t="e">
        <v>#N/A</v>
      </c>
      <c r="E17" t="e">
        <v>#N/A</v>
      </c>
      <c r="F17">
        <v>3.5</v>
      </c>
      <c r="G17">
        <v>4.0999999999999996</v>
      </c>
      <c r="H17">
        <v>3.1</v>
      </c>
      <c r="I17">
        <v>2.7</v>
      </c>
      <c r="J17">
        <v>1.8</v>
      </c>
      <c r="K17">
        <v>0.8</v>
      </c>
      <c r="L17">
        <v>1.3</v>
      </c>
      <c r="M17">
        <v>1</v>
      </c>
      <c r="N17">
        <v>0.7</v>
      </c>
      <c r="O17">
        <v>0.5</v>
      </c>
      <c r="P17">
        <v>0</v>
      </c>
      <c r="Q17">
        <v>-0.7</v>
      </c>
      <c r="R17">
        <v>0.1</v>
      </c>
      <c r="S17">
        <v>-0.1</v>
      </c>
      <c r="T17">
        <v>0</v>
      </c>
      <c r="U17">
        <v>-1.2</v>
      </c>
      <c r="V17">
        <v>-1</v>
      </c>
      <c r="W17">
        <v>1.2</v>
      </c>
      <c r="X17">
        <v>2.4</v>
      </c>
      <c r="Y17">
        <v>3</v>
      </c>
      <c r="Z17">
        <v>3.3</v>
      </c>
      <c r="AA17">
        <v>3.5</v>
      </c>
      <c r="AB17">
        <v>3.1</v>
      </c>
      <c r="AC17">
        <v>2.6</v>
      </c>
      <c r="AD17">
        <v>3.4</v>
      </c>
      <c r="AE17">
        <v>4.0999999999999996</v>
      </c>
      <c r="AF17">
        <v>2.8</v>
      </c>
      <c r="AG17">
        <v>-1</v>
      </c>
    </row>
    <row r="18" spans="1:33">
      <c r="A18" t="s">
        <v>51</v>
      </c>
      <c r="B18" t="e">
        <v>#N/A</v>
      </c>
      <c r="C18" t="e">
        <v>#N/A</v>
      </c>
      <c r="D18" t="e">
        <v>#N/A</v>
      </c>
      <c r="E18" t="e">
        <v>#N/A</v>
      </c>
      <c r="F18">
        <v>0.4</v>
      </c>
      <c r="G18">
        <v>0.4</v>
      </c>
      <c r="H18">
        <v>0.5</v>
      </c>
      <c r="I18">
        <v>0.2</v>
      </c>
      <c r="J18">
        <v>0</v>
      </c>
      <c r="K18">
        <v>0.1</v>
      </c>
      <c r="L18">
        <v>-0.1</v>
      </c>
      <c r="M18">
        <v>-0.3</v>
      </c>
      <c r="N18">
        <v>-0.3</v>
      </c>
      <c r="O18">
        <v>0</v>
      </c>
      <c r="P18">
        <v>-0.1</v>
      </c>
      <c r="Q18">
        <v>-0.2</v>
      </c>
      <c r="R18">
        <v>-0.5</v>
      </c>
      <c r="S18">
        <v>-0.7</v>
      </c>
      <c r="T18">
        <v>-0.6</v>
      </c>
      <c r="U18">
        <v>-0.6</v>
      </c>
      <c r="V18">
        <v>-0.4</v>
      </c>
      <c r="W18">
        <v>0</v>
      </c>
      <c r="X18">
        <v>0</v>
      </c>
      <c r="Y18">
        <v>-0.1</v>
      </c>
      <c r="Z18">
        <v>-0.3</v>
      </c>
      <c r="AA18">
        <v>-0.2</v>
      </c>
      <c r="AB18">
        <v>-0.2</v>
      </c>
      <c r="AC18">
        <v>-0.2</v>
      </c>
      <c r="AD18">
        <v>0</v>
      </c>
      <c r="AE18">
        <v>-0.5</v>
      </c>
      <c r="AF18">
        <v>-0.5</v>
      </c>
      <c r="AG18">
        <v>-0.5</v>
      </c>
    </row>
    <row r="19" spans="1:33">
      <c r="A19" t="s">
        <v>52</v>
      </c>
      <c r="B19" t="e">
        <v>#N/A</v>
      </c>
      <c r="C19" t="e">
        <v>#N/A</v>
      </c>
      <c r="D19" t="e">
        <v>#N/A</v>
      </c>
      <c r="E19" t="e">
        <v>#N/A</v>
      </c>
      <c r="F19" t="e">
        <v>#N/A</v>
      </c>
      <c r="G19" t="e">
        <v>#N/A</v>
      </c>
      <c r="H19" t="e">
        <v>#N/A</v>
      </c>
      <c r="I19" t="e">
        <v>#N/A</v>
      </c>
      <c r="J19">
        <v>-0.1</v>
      </c>
      <c r="K19">
        <v>-0.4</v>
      </c>
      <c r="L19">
        <v>-0.2</v>
      </c>
      <c r="M19">
        <v>-0.4</v>
      </c>
      <c r="N19">
        <v>-0.4</v>
      </c>
      <c r="O19">
        <v>-0.1</v>
      </c>
      <c r="P19">
        <v>0.2</v>
      </c>
      <c r="Q19">
        <v>0.5</v>
      </c>
      <c r="R19">
        <v>0.1</v>
      </c>
      <c r="S19">
        <v>-0.9</v>
      </c>
      <c r="T19">
        <v>-0.1</v>
      </c>
      <c r="U19">
        <v>-0.3</v>
      </c>
      <c r="V19">
        <v>-0.3</v>
      </c>
      <c r="W19">
        <v>-0.2</v>
      </c>
      <c r="X19">
        <v>-0.2</v>
      </c>
      <c r="Y19">
        <v>0</v>
      </c>
      <c r="Z19">
        <v>-0.7</v>
      </c>
      <c r="AA19">
        <v>0.3</v>
      </c>
      <c r="AB19">
        <v>0.5</v>
      </c>
      <c r="AC19">
        <v>1.1000000000000001</v>
      </c>
      <c r="AD19">
        <v>0.8</v>
      </c>
      <c r="AE19">
        <v>1.2</v>
      </c>
      <c r="AF19">
        <v>1.9</v>
      </c>
      <c r="AG19">
        <v>1.2</v>
      </c>
    </row>
    <row r="20" spans="1:33">
      <c r="A20" t="s">
        <v>53</v>
      </c>
      <c r="B20" t="e">
        <v>#N/A</v>
      </c>
      <c r="C20" t="e">
        <v>#N/A</v>
      </c>
      <c r="D20" t="e">
        <v>#N/A</v>
      </c>
      <c r="E20" t="e">
        <v>#N/A</v>
      </c>
      <c r="F20" t="e">
        <v>#N/A</v>
      </c>
      <c r="G20" t="e">
        <v>#N/A</v>
      </c>
      <c r="H20" t="e">
        <v>#N/A</v>
      </c>
      <c r="I20" t="e">
        <v>#N/A</v>
      </c>
      <c r="J20">
        <v>-0.8</v>
      </c>
      <c r="K20">
        <v>-0.7</v>
      </c>
      <c r="L20">
        <v>-0.8</v>
      </c>
      <c r="M20">
        <v>-0.8</v>
      </c>
      <c r="N20">
        <v>-0.8</v>
      </c>
      <c r="O20">
        <v>-0.9</v>
      </c>
      <c r="P20">
        <v>-0.9</v>
      </c>
      <c r="Q20">
        <v>-1.1000000000000001</v>
      </c>
      <c r="R20">
        <v>-1.1000000000000001</v>
      </c>
      <c r="S20">
        <v>-1.1000000000000001</v>
      </c>
      <c r="T20">
        <v>-1.2</v>
      </c>
      <c r="U20">
        <v>-1.2</v>
      </c>
      <c r="V20">
        <v>-1.2</v>
      </c>
      <c r="W20">
        <v>-1.2</v>
      </c>
      <c r="X20">
        <v>-1.1000000000000001</v>
      </c>
      <c r="Y20">
        <v>-1</v>
      </c>
      <c r="Z20">
        <v>-0.9</v>
      </c>
      <c r="AA20">
        <v>-0.9</v>
      </c>
      <c r="AB20">
        <v>-0.8</v>
      </c>
      <c r="AC20">
        <v>-0.9</v>
      </c>
      <c r="AD20">
        <v>-0.9</v>
      </c>
      <c r="AE20">
        <v>-1</v>
      </c>
      <c r="AF20">
        <v>-1.1000000000000001</v>
      </c>
      <c r="AG20">
        <v>-0.9</v>
      </c>
    </row>
    <row r="21" spans="1:33">
      <c r="A21" t="s">
        <v>267</v>
      </c>
      <c r="B21" t="e">
        <v>#N/A</v>
      </c>
      <c r="C21" t="e">
        <v>#N/A</v>
      </c>
      <c r="D21" t="e">
        <v>#N/A</v>
      </c>
      <c r="E21" t="e">
        <v>#N/A</v>
      </c>
      <c r="F21">
        <v>2.1</v>
      </c>
      <c r="G21">
        <v>2.8</v>
      </c>
      <c r="H21">
        <v>2.6</v>
      </c>
      <c r="I21">
        <v>1.7</v>
      </c>
      <c r="J21">
        <v>0.8</v>
      </c>
      <c r="K21">
        <v>-0.3</v>
      </c>
      <c r="L21">
        <v>0.2</v>
      </c>
      <c r="M21">
        <v>-0.5</v>
      </c>
      <c r="N21">
        <v>-0.8</v>
      </c>
      <c r="O21">
        <v>-0.5</v>
      </c>
      <c r="P21">
        <v>-0.9</v>
      </c>
      <c r="Q21">
        <v>-1.5</v>
      </c>
      <c r="R21">
        <v>-1.4</v>
      </c>
      <c r="S21">
        <v>-2.8</v>
      </c>
      <c r="T21">
        <v>-1.9</v>
      </c>
      <c r="U21">
        <v>-3.3</v>
      </c>
      <c r="V21">
        <v>-2.8</v>
      </c>
      <c r="W21">
        <v>-0.2</v>
      </c>
      <c r="X21">
        <v>1.1000000000000001</v>
      </c>
      <c r="Y21">
        <v>1.9</v>
      </c>
      <c r="Z21">
        <v>1.4</v>
      </c>
      <c r="AA21">
        <v>2.6</v>
      </c>
      <c r="AB21">
        <v>2.7</v>
      </c>
      <c r="AC21">
        <v>2.6</v>
      </c>
      <c r="AD21">
        <v>3.3</v>
      </c>
      <c r="AE21">
        <v>3.9</v>
      </c>
      <c r="AF21">
        <v>3.1</v>
      </c>
      <c r="AG21">
        <v>-1.3</v>
      </c>
    </row>
  </sheetData>
  <hyperlinks>
    <hyperlink ref="A2" r:id="rId1"/>
    <hyperlink ref="B2" r:id="rId2"/>
  </hyperlinks>
  <pageMargins left="0.7" right="0.7" top="0.75" bottom="0.75" header="0.3" footer="0.3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5"/>
  <sheetViews>
    <sheetView workbookViewId="0">
      <selection activeCell="C3" activeCellId="1" sqref="A1:D2 C3"/>
    </sheetView>
  </sheetViews>
  <sheetFormatPr baseColWidth="10" defaultRowHeight="15"/>
  <sheetData>
    <row r="1" spans="1:29">
      <c r="A1" s="14" t="s">
        <v>268</v>
      </c>
    </row>
    <row r="2" spans="1:29">
      <c r="A2" s="15" t="s">
        <v>265</v>
      </c>
      <c r="B2" s="15" t="s">
        <v>266</v>
      </c>
    </row>
    <row r="4" spans="1:29">
      <c r="A4" t="s">
        <v>55</v>
      </c>
    </row>
    <row r="5" spans="1:29">
      <c r="A5" t="s">
        <v>56</v>
      </c>
      <c r="B5" t="s">
        <v>57</v>
      </c>
    </row>
    <row r="6" spans="1:29">
      <c r="A6" t="s">
        <v>58</v>
      </c>
      <c r="B6" t="s">
        <v>59</v>
      </c>
    </row>
    <row r="10" spans="1:29">
      <c r="B10" t="s">
        <v>7</v>
      </c>
      <c r="C10" t="s">
        <v>8</v>
      </c>
      <c r="D10" t="s">
        <v>9</v>
      </c>
      <c r="E10" t="s">
        <v>10</v>
      </c>
      <c r="F10" t="s">
        <v>11</v>
      </c>
      <c r="G10" t="s">
        <v>12</v>
      </c>
      <c r="H10" t="s">
        <v>13</v>
      </c>
      <c r="I10" t="s">
        <v>14</v>
      </c>
      <c r="J10" t="s">
        <v>15</v>
      </c>
      <c r="K10" t="s">
        <v>16</v>
      </c>
      <c r="L10" t="s">
        <v>17</v>
      </c>
      <c r="M10" t="s">
        <v>18</v>
      </c>
      <c r="N10" t="s">
        <v>19</v>
      </c>
      <c r="O10" t="s">
        <v>20</v>
      </c>
      <c r="P10" t="s">
        <v>21</v>
      </c>
      <c r="Q10" t="s">
        <v>22</v>
      </c>
      <c r="R10" t="s">
        <v>23</v>
      </c>
      <c r="S10" t="s">
        <v>24</v>
      </c>
      <c r="T10" t="s">
        <v>25</v>
      </c>
      <c r="U10" t="s">
        <v>26</v>
      </c>
      <c r="V10" t="s">
        <v>27</v>
      </c>
      <c r="W10" t="s">
        <v>28</v>
      </c>
      <c r="X10" t="s">
        <v>29</v>
      </c>
      <c r="Y10" t="s">
        <v>30</v>
      </c>
      <c r="Z10" t="s">
        <v>31</v>
      </c>
      <c r="AA10" t="s">
        <v>32</v>
      </c>
      <c r="AB10" t="s">
        <v>33</v>
      </c>
      <c r="AC10" t="s">
        <v>34</v>
      </c>
    </row>
    <row r="11" spans="1:29">
      <c r="A11" t="s">
        <v>50</v>
      </c>
      <c r="B11">
        <v>-3.4</v>
      </c>
      <c r="C11">
        <v>-2.7</v>
      </c>
      <c r="D11">
        <v>-2.7</v>
      </c>
      <c r="E11">
        <v>-3.8</v>
      </c>
      <c r="F11">
        <v>-5.2</v>
      </c>
      <c r="G11">
        <v>-6.4</v>
      </c>
      <c r="H11">
        <v>-5.7</v>
      </c>
      <c r="I11">
        <v>-5.2</v>
      </c>
      <c r="J11">
        <v>-5.3</v>
      </c>
      <c r="K11">
        <v>-6.6</v>
      </c>
      <c r="L11">
        <v>-7.7</v>
      </c>
      <c r="M11">
        <v>-8.6</v>
      </c>
      <c r="N11">
        <v>-8.6999999999999993</v>
      </c>
      <c r="O11">
        <v>-7.9</v>
      </c>
      <c r="P11">
        <v>-3.9</v>
      </c>
      <c r="Q11">
        <v>-4.5</v>
      </c>
      <c r="R11">
        <v>-4</v>
      </c>
      <c r="S11">
        <v>-2.7</v>
      </c>
      <c r="T11">
        <v>-1.2</v>
      </c>
      <c r="U11">
        <v>-2.1</v>
      </c>
      <c r="V11">
        <v>-1.9</v>
      </c>
      <c r="W11">
        <v>-1.3</v>
      </c>
      <c r="X11">
        <v>-1.9</v>
      </c>
      <c r="Y11">
        <v>-2.4</v>
      </c>
      <c r="Z11">
        <v>-2.1</v>
      </c>
      <c r="AA11">
        <v>-0.8</v>
      </c>
      <c r="AB11">
        <v>-1.6</v>
      </c>
      <c r="AC11">
        <v>-4.4000000000000004</v>
      </c>
    </row>
    <row r="12" spans="1:29">
      <c r="A12" t="s">
        <v>51</v>
      </c>
      <c r="B12">
        <v>2.2999999999999998</v>
      </c>
      <c r="C12">
        <v>2.6</v>
      </c>
      <c r="D12">
        <v>2.9</v>
      </c>
      <c r="E12">
        <v>3.3</v>
      </c>
      <c r="F12">
        <v>3.3</v>
      </c>
      <c r="G12">
        <v>3.4</v>
      </c>
      <c r="H12">
        <v>3.5</v>
      </c>
      <c r="I12">
        <v>3.2</v>
      </c>
      <c r="J12">
        <v>3.1</v>
      </c>
      <c r="K12">
        <v>2.9</v>
      </c>
      <c r="L12">
        <v>2.9</v>
      </c>
      <c r="M12">
        <v>2.9</v>
      </c>
      <c r="N12">
        <v>3</v>
      </c>
      <c r="O12">
        <v>3.2</v>
      </c>
      <c r="P12">
        <v>3</v>
      </c>
      <c r="Q12">
        <v>3.4</v>
      </c>
      <c r="R12">
        <v>4.3</v>
      </c>
      <c r="S12">
        <v>4.8</v>
      </c>
      <c r="T12">
        <v>5.2</v>
      </c>
      <c r="U12">
        <v>5.2</v>
      </c>
      <c r="V12">
        <v>5</v>
      </c>
      <c r="W12">
        <v>5.3</v>
      </c>
      <c r="X12">
        <v>5.5</v>
      </c>
      <c r="Y12">
        <v>5.2</v>
      </c>
      <c r="Z12">
        <v>5.0999999999999996</v>
      </c>
      <c r="AA12">
        <v>2.2000000000000002</v>
      </c>
      <c r="AB12">
        <v>3.1</v>
      </c>
      <c r="AC12">
        <v>5.8</v>
      </c>
    </row>
    <row r="13" spans="1:29">
      <c r="A13" t="s">
        <v>52</v>
      </c>
      <c r="B13">
        <v>0</v>
      </c>
      <c r="C13">
        <v>-0.3</v>
      </c>
      <c r="D13">
        <v>-0.5</v>
      </c>
      <c r="E13">
        <v>-0.8</v>
      </c>
      <c r="F13">
        <v>-0.9</v>
      </c>
      <c r="G13">
        <v>-0.7</v>
      </c>
      <c r="H13">
        <v>-1.4</v>
      </c>
      <c r="I13">
        <v>-1.1000000000000001</v>
      </c>
      <c r="J13">
        <v>-0.8</v>
      </c>
      <c r="K13">
        <v>-0.9</v>
      </c>
      <c r="L13">
        <v>-1.4</v>
      </c>
      <c r="M13">
        <v>-1.8</v>
      </c>
      <c r="N13">
        <v>-2.5</v>
      </c>
      <c r="O13">
        <v>-2.8</v>
      </c>
      <c r="P13">
        <v>-1.9</v>
      </c>
      <c r="Q13">
        <v>-1.5</v>
      </c>
      <c r="R13">
        <v>-1.8</v>
      </c>
      <c r="S13">
        <v>-0.8</v>
      </c>
      <c r="T13">
        <v>-0.7</v>
      </c>
      <c r="U13">
        <v>-0.4</v>
      </c>
      <c r="V13">
        <v>0</v>
      </c>
      <c r="W13">
        <v>0.2</v>
      </c>
      <c r="X13">
        <v>0</v>
      </c>
      <c r="Y13">
        <v>0.1</v>
      </c>
      <c r="Z13">
        <v>0.2</v>
      </c>
      <c r="AA13">
        <v>0.2</v>
      </c>
      <c r="AB13">
        <v>0.5</v>
      </c>
      <c r="AC13">
        <v>0.3</v>
      </c>
    </row>
    <row r="14" spans="1:29">
      <c r="A14" t="s">
        <v>53</v>
      </c>
      <c r="B14">
        <v>-0.2</v>
      </c>
      <c r="C14">
        <v>-0.3</v>
      </c>
      <c r="D14">
        <v>-0.4</v>
      </c>
      <c r="E14">
        <v>-0.4</v>
      </c>
      <c r="F14">
        <v>-0.4</v>
      </c>
      <c r="G14">
        <v>-0.6</v>
      </c>
      <c r="H14">
        <v>-0.7</v>
      </c>
      <c r="I14">
        <v>-0.6</v>
      </c>
      <c r="J14">
        <v>-0.9</v>
      </c>
      <c r="K14">
        <v>-0.8</v>
      </c>
      <c r="L14">
        <v>-1.1000000000000001</v>
      </c>
      <c r="M14">
        <v>-1.3</v>
      </c>
      <c r="N14">
        <v>-1.2</v>
      </c>
      <c r="O14">
        <v>-1.4</v>
      </c>
      <c r="P14">
        <v>-1.3</v>
      </c>
      <c r="Q14">
        <v>-1.2</v>
      </c>
      <c r="R14">
        <v>-1.2</v>
      </c>
      <c r="S14">
        <v>-1.2</v>
      </c>
      <c r="T14">
        <v>-1.2</v>
      </c>
      <c r="U14">
        <v>-1</v>
      </c>
      <c r="V14">
        <v>-1</v>
      </c>
      <c r="W14">
        <v>-1.1000000000000001</v>
      </c>
      <c r="X14">
        <v>-0.9</v>
      </c>
      <c r="Y14">
        <v>-1</v>
      </c>
      <c r="Z14">
        <v>-1</v>
      </c>
      <c r="AA14">
        <v>-1.1000000000000001</v>
      </c>
      <c r="AB14">
        <v>-1.1000000000000001</v>
      </c>
      <c r="AC14">
        <v>-1.1000000000000001</v>
      </c>
    </row>
    <row r="15" spans="1:29">
      <c r="A15" t="s">
        <v>267</v>
      </c>
      <c r="B15">
        <v>-1.2</v>
      </c>
      <c r="C15">
        <v>-0.8</v>
      </c>
      <c r="D15">
        <v>-0.7</v>
      </c>
      <c r="E15">
        <v>-1.7</v>
      </c>
      <c r="F15">
        <v>-3.2</v>
      </c>
      <c r="G15">
        <v>-4.3</v>
      </c>
      <c r="H15">
        <v>-4.4000000000000004</v>
      </c>
      <c r="I15">
        <v>-3.7</v>
      </c>
      <c r="J15">
        <v>-3.9</v>
      </c>
      <c r="K15">
        <v>-5.5</v>
      </c>
      <c r="L15">
        <v>-7.3</v>
      </c>
      <c r="M15">
        <v>-8.9</v>
      </c>
      <c r="N15">
        <v>-9.4</v>
      </c>
      <c r="O15">
        <v>-8.9</v>
      </c>
      <c r="P15">
        <v>-4.0999999999999996</v>
      </c>
      <c r="Q15">
        <v>-3.7</v>
      </c>
      <c r="R15">
        <v>-2.7</v>
      </c>
      <c r="S15">
        <v>0.1</v>
      </c>
      <c r="T15">
        <v>2</v>
      </c>
      <c r="U15">
        <v>1.7</v>
      </c>
      <c r="V15">
        <v>2</v>
      </c>
      <c r="W15">
        <v>3.2</v>
      </c>
      <c r="X15">
        <v>2.8</v>
      </c>
      <c r="Y15">
        <v>1.9</v>
      </c>
      <c r="Z15">
        <v>2.1</v>
      </c>
      <c r="AA15">
        <v>0.6</v>
      </c>
      <c r="AB15">
        <v>1</v>
      </c>
      <c r="AC15">
        <v>0.6</v>
      </c>
    </row>
  </sheetData>
  <hyperlinks>
    <hyperlink ref="A2" r:id="rId1"/>
    <hyperlink ref="B2" r:id="rId2"/>
  </hyperlinks>
  <pageMargins left="0.7" right="0.7" top="0.75" bottom="0.75" header="0.3" footer="0.3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A4" sqref="A4:D15"/>
    </sheetView>
  </sheetViews>
  <sheetFormatPr baseColWidth="10" defaultRowHeight="15"/>
  <cols>
    <col min="2" max="2" width="19.7109375" bestFit="1" customWidth="1"/>
    <col min="3" max="3" width="23.5703125" bestFit="1" customWidth="1"/>
  </cols>
  <sheetData>
    <row r="1" spans="1:4">
      <c r="A1" t="s">
        <v>67</v>
      </c>
    </row>
    <row r="2" spans="1:4">
      <c r="A2" s="5" t="s">
        <v>66</v>
      </c>
    </row>
    <row r="4" spans="1:4">
      <c r="B4" t="s">
        <v>64</v>
      </c>
      <c r="C4" t="s">
        <v>68</v>
      </c>
      <c r="D4" t="s">
        <v>65</v>
      </c>
    </row>
    <row r="5" spans="1:4">
      <c r="A5" t="s">
        <v>35</v>
      </c>
      <c r="B5">
        <v>0</v>
      </c>
      <c r="C5">
        <v>2.6</v>
      </c>
      <c r="D5">
        <f>B5-C5</f>
        <v>-2.6</v>
      </c>
    </row>
    <row r="6" spans="1:4">
      <c r="A6" t="s">
        <v>36</v>
      </c>
      <c r="B6">
        <v>0.4</v>
      </c>
      <c r="C6">
        <v>0.3</v>
      </c>
      <c r="D6">
        <f>B6-C6</f>
        <v>0.10000000000000003</v>
      </c>
    </row>
    <row r="7" spans="1:4">
      <c r="A7" t="s">
        <v>38</v>
      </c>
      <c r="B7">
        <v>7.4</v>
      </c>
      <c r="C7">
        <v>3.3</v>
      </c>
      <c r="D7">
        <f>B7-C7</f>
        <v>4.1000000000000005</v>
      </c>
    </row>
    <row r="8" spans="1:4">
      <c r="A8" t="s">
        <v>39</v>
      </c>
      <c r="B8">
        <v>2.4</v>
      </c>
      <c r="C8">
        <v>3.4</v>
      </c>
      <c r="D8">
        <f t="shared" ref="D8:D15" si="0">B8-C8</f>
        <v>-1</v>
      </c>
    </row>
    <row r="9" spans="1:4">
      <c r="A9" t="s">
        <v>40</v>
      </c>
      <c r="B9">
        <v>2.9</v>
      </c>
      <c r="C9">
        <v>3.9</v>
      </c>
      <c r="D9">
        <f t="shared" si="0"/>
        <v>-1</v>
      </c>
    </row>
    <row r="10" spans="1:4">
      <c r="A10" t="s">
        <v>41</v>
      </c>
      <c r="B10">
        <v>9</v>
      </c>
      <c r="C10">
        <v>5.0999999999999996</v>
      </c>
      <c r="D10">
        <f t="shared" si="0"/>
        <v>3.9000000000000004</v>
      </c>
    </row>
    <row r="11" spans="1:4">
      <c r="A11" t="s">
        <v>42</v>
      </c>
      <c r="B11">
        <v>0.9</v>
      </c>
      <c r="C11">
        <v>0</v>
      </c>
      <c r="D11">
        <f t="shared" si="0"/>
        <v>0.9</v>
      </c>
    </row>
    <row r="12" spans="1:4">
      <c r="A12" t="s">
        <v>43</v>
      </c>
      <c r="B12">
        <v>5.5</v>
      </c>
      <c r="C12">
        <v>1.2</v>
      </c>
      <c r="D12">
        <f t="shared" si="0"/>
        <v>4.3</v>
      </c>
    </row>
    <row r="13" spans="1:4">
      <c r="A13" t="s">
        <v>44</v>
      </c>
      <c r="B13">
        <v>-2.6</v>
      </c>
      <c r="C13">
        <v>-0.7</v>
      </c>
      <c r="D13">
        <f t="shared" si="0"/>
        <v>-1.9000000000000001</v>
      </c>
    </row>
    <row r="14" spans="1:4">
      <c r="A14" t="s">
        <v>62</v>
      </c>
      <c r="B14">
        <v>-3.6</v>
      </c>
      <c r="C14">
        <v>-1.3</v>
      </c>
      <c r="D14">
        <f t="shared" si="0"/>
        <v>-2.2999999999999998</v>
      </c>
    </row>
    <row r="15" spans="1:4">
      <c r="A15" t="s">
        <v>63</v>
      </c>
      <c r="B15">
        <v>2.4</v>
      </c>
      <c r="C15">
        <v>0.6</v>
      </c>
      <c r="D15">
        <f t="shared" si="0"/>
        <v>1.7999999999999998</v>
      </c>
    </row>
    <row r="19" spans="1:2">
      <c r="B19" t="s">
        <v>247</v>
      </c>
    </row>
    <row r="20" spans="1:2">
      <c r="A20" t="s">
        <v>35</v>
      </c>
      <c r="B20" s="13">
        <v>-7.2</v>
      </c>
    </row>
    <row r="21" spans="1:2">
      <c r="A21" t="s">
        <v>36</v>
      </c>
      <c r="B21" s="13">
        <v>8.1999999999999993</v>
      </c>
    </row>
    <row r="22" spans="1:2">
      <c r="A22" t="s">
        <v>38</v>
      </c>
      <c r="B22" s="13">
        <v>-7.9</v>
      </c>
    </row>
    <row r="23" spans="1:2">
      <c r="A23" t="s">
        <v>39</v>
      </c>
      <c r="B23" s="13">
        <v>10.8</v>
      </c>
    </row>
    <row r="24" spans="1:2">
      <c r="A24" t="s">
        <v>40</v>
      </c>
      <c r="B24" s="13">
        <v>-18.399999999999999</v>
      </c>
    </row>
    <row r="25" spans="1:2">
      <c r="A25" t="s">
        <v>41</v>
      </c>
      <c r="B25" s="13">
        <v>6</v>
      </c>
    </row>
    <row r="26" spans="1:2">
      <c r="A26" t="s">
        <v>42</v>
      </c>
      <c r="B26" s="13">
        <v>26.4</v>
      </c>
    </row>
    <row r="27" spans="1:2">
      <c r="A27" t="s">
        <v>43</v>
      </c>
      <c r="B27" s="13">
        <v>-14.8</v>
      </c>
    </row>
    <row r="28" spans="1:2">
      <c r="A28" t="s">
        <v>44</v>
      </c>
      <c r="B28" s="13">
        <v>5.6</v>
      </c>
    </row>
    <row r="29" spans="1:2">
      <c r="A29" t="s">
        <v>62</v>
      </c>
      <c r="B29" s="13">
        <v>8.9</v>
      </c>
    </row>
    <row r="30" spans="1:2">
      <c r="A30" t="s">
        <v>63</v>
      </c>
      <c r="B30" s="13">
        <v>7.1</v>
      </c>
    </row>
  </sheetData>
  <hyperlinks>
    <hyperlink ref="A2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6"/>
  <sheetViews>
    <sheetView topLeftCell="K36" workbookViewId="0">
      <selection activeCell="W45" sqref="W45"/>
    </sheetView>
  </sheetViews>
  <sheetFormatPr baseColWidth="10" defaultRowHeight="15"/>
  <cols>
    <col min="1" max="16384" width="11.42578125" style="36"/>
  </cols>
  <sheetData>
    <row r="1" spans="1:19">
      <c r="A1" s="36" t="s">
        <v>632</v>
      </c>
    </row>
    <row r="2" spans="1:19" ht="15.75">
      <c r="A2" s="83" t="s">
        <v>281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</row>
    <row r="3" spans="1:19">
      <c r="A3" s="37" t="s">
        <v>282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5" spans="1:19">
      <c r="A5" s="39"/>
      <c r="B5" s="39" t="s">
        <v>17</v>
      </c>
      <c r="C5" s="39" t="s">
        <v>18</v>
      </c>
      <c r="D5" s="39" t="s">
        <v>19</v>
      </c>
      <c r="E5" s="39" t="s">
        <v>20</v>
      </c>
      <c r="F5" s="39" t="s">
        <v>21</v>
      </c>
      <c r="G5" s="39" t="s">
        <v>22</v>
      </c>
      <c r="H5" s="39" t="s">
        <v>23</v>
      </c>
      <c r="I5" s="39" t="s">
        <v>24</v>
      </c>
      <c r="J5" s="39" t="s">
        <v>25</v>
      </c>
      <c r="K5" s="39" t="s">
        <v>26</v>
      </c>
      <c r="L5" s="39" t="s">
        <v>27</v>
      </c>
      <c r="M5" s="39" t="s">
        <v>28</v>
      </c>
      <c r="N5" s="39" t="s">
        <v>29</v>
      </c>
      <c r="O5" s="39" t="s">
        <v>30</v>
      </c>
      <c r="P5" s="39" t="s">
        <v>31</v>
      </c>
      <c r="Q5" s="39" t="s">
        <v>32</v>
      </c>
      <c r="R5" s="39" t="s">
        <v>33</v>
      </c>
      <c r="S5" s="39" t="s">
        <v>34</v>
      </c>
    </row>
    <row r="6" spans="1:19">
      <c r="A6" s="39" t="s">
        <v>283</v>
      </c>
      <c r="B6" s="39">
        <v>-63084.556064186429</v>
      </c>
      <c r="C6" s="39" t="s">
        <v>284</v>
      </c>
      <c r="D6" s="39">
        <v>-40649.769516985158</v>
      </c>
      <c r="E6" s="39">
        <v>-40874.936281744289</v>
      </c>
      <c r="F6" s="39">
        <v>-20895.797766087104</v>
      </c>
      <c r="G6" s="39">
        <v>-20431.340338290192</v>
      </c>
      <c r="H6" s="39">
        <v>-7681.7214569827729</v>
      </c>
      <c r="I6" s="39">
        <v>-13397.99197207846</v>
      </c>
      <c r="J6" s="39">
        <v>5775.7121676914339</v>
      </c>
      <c r="K6" s="39">
        <v>13700.755594605813</v>
      </c>
      <c r="L6" s="39">
        <v>8285.0743644643244</v>
      </c>
      <c r="M6" s="39">
        <v>15426.319019384186</v>
      </c>
      <c r="N6" s="39">
        <v>18925.180247359433</v>
      </c>
      <c r="O6" s="39">
        <v>26498.131248965601</v>
      </c>
      <c r="P6" s="39">
        <v>64334.768017918686</v>
      </c>
      <c r="Q6" s="39">
        <v>53615.747931178237</v>
      </c>
      <c r="R6" s="39">
        <v>67771.928304015892</v>
      </c>
      <c r="S6" s="39" t="s">
        <v>285</v>
      </c>
    </row>
    <row r="7" spans="1:19">
      <c r="A7" s="39" t="s">
        <v>286</v>
      </c>
      <c r="B7" s="39">
        <v>119318.35447623704</v>
      </c>
      <c r="C7" s="39">
        <v>119583.49690971785</v>
      </c>
      <c r="D7" s="39">
        <v>142132.61783957455</v>
      </c>
      <c r="E7" s="39" t="s">
        <v>287</v>
      </c>
      <c r="F7" s="39">
        <v>290313.89850384125</v>
      </c>
      <c r="G7" s="39">
        <v>272933.57286923501</v>
      </c>
      <c r="H7" s="39">
        <v>249970.19606627279</v>
      </c>
      <c r="I7" s="39">
        <v>208010.39842611898</v>
      </c>
      <c r="J7" s="39">
        <v>233866.31657438594</v>
      </c>
      <c r="K7" s="39">
        <v>219221.63212908743</v>
      </c>
      <c r="L7" s="39">
        <v>205231.96940525857</v>
      </c>
      <c r="M7" s="39">
        <v>247241.66493038085</v>
      </c>
      <c r="N7" s="39">
        <v>299072.08165329607</v>
      </c>
      <c r="O7" s="39">
        <v>180728.83102174505</v>
      </c>
      <c r="P7" s="39">
        <v>219890.36261055077</v>
      </c>
      <c r="Q7" s="39">
        <v>263578.15550110763</v>
      </c>
      <c r="R7" s="39">
        <v>363466.01610960765</v>
      </c>
      <c r="S7" s="39">
        <v>315932.90242751449</v>
      </c>
    </row>
    <row r="8" spans="1:19">
      <c r="A8" s="39" t="s">
        <v>35</v>
      </c>
      <c r="B8" s="39">
        <v>-154604.31832816533</v>
      </c>
      <c r="C8" s="39">
        <v>-53597.103671220415</v>
      </c>
      <c r="D8" s="39">
        <v>-185191.9200126077</v>
      </c>
      <c r="E8" s="39">
        <v>-121294.59036431964</v>
      </c>
      <c r="F8" s="39">
        <v>-210544.11801932057</v>
      </c>
      <c r="G8" s="39">
        <v>-302960.89198209072</v>
      </c>
      <c r="H8" s="39">
        <v>-297666.48406652699</v>
      </c>
      <c r="I8" s="39">
        <v>-361889.20855200849</v>
      </c>
      <c r="J8" s="39">
        <v>-25403.7403833235</v>
      </c>
      <c r="K8" s="39">
        <v>27355.250937042838</v>
      </c>
      <c r="L8" s="39">
        <v>323213.9189300306</v>
      </c>
      <c r="M8" s="39">
        <v>304009.25595947274</v>
      </c>
      <c r="N8" s="39">
        <v>579178.45338570559</v>
      </c>
      <c r="O8" s="39">
        <v>449675.91794133198</v>
      </c>
      <c r="P8" s="39">
        <v>472676.3315030947</v>
      </c>
      <c r="Q8" s="39">
        <v>744725.87517890881</v>
      </c>
      <c r="R8" s="39">
        <v>1016668.2501266373</v>
      </c>
      <c r="S8" s="39">
        <v>655619.61092498805</v>
      </c>
    </row>
    <row r="9" spans="1:19">
      <c r="A9" s="39" t="s">
        <v>36</v>
      </c>
      <c r="B9" s="39">
        <v>-34070.339630018047</v>
      </c>
      <c r="C9" s="39">
        <v>-107529.83271755087</v>
      </c>
      <c r="D9" s="39">
        <v>-239171.39929752506</v>
      </c>
      <c r="E9" s="39">
        <v>-368195.95053729776</v>
      </c>
      <c r="F9" s="39">
        <v>-394677.03992905177</v>
      </c>
      <c r="G9" s="39">
        <v>-226537.635252423</v>
      </c>
      <c r="H9" s="39">
        <v>-200850.97277291413</v>
      </c>
      <c r="I9" s="39">
        <v>-353301.63532520231</v>
      </c>
      <c r="J9" s="39">
        <v>-483369.84510071605</v>
      </c>
      <c r="K9" s="39">
        <v>-407577.50300755585</v>
      </c>
      <c r="L9" s="39">
        <v>-309405.63949785143</v>
      </c>
      <c r="M9" s="39">
        <v>-306291.44644501497</v>
      </c>
      <c r="N9" s="39">
        <v>-554193.6169744035</v>
      </c>
      <c r="O9" s="39">
        <v>-521450.32660414488</v>
      </c>
      <c r="P9" s="39">
        <v>-674128.93764817982</v>
      </c>
      <c r="Q9" s="39">
        <v>-837467.83125914133</v>
      </c>
      <c r="R9" s="39">
        <v>-875238.23799258482</v>
      </c>
      <c r="S9" s="39">
        <v>-671488.11658401194</v>
      </c>
    </row>
    <row r="10" spans="1:19">
      <c r="A10" s="39" t="s">
        <v>288</v>
      </c>
      <c r="B10" s="39">
        <v>356520.4859615356</v>
      </c>
      <c r="C10" s="39">
        <v>423928.60599823092</v>
      </c>
      <c r="D10" s="39">
        <v>429060.27734232123</v>
      </c>
      <c r="E10" s="39">
        <v>594006.83086796221</v>
      </c>
      <c r="F10" s="39">
        <v>763505.6635561476</v>
      </c>
      <c r="G10" s="39">
        <v>720532.7579316718</v>
      </c>
      <c r="H10" s="39">
        <v>648467.93222619116</v>
      </c>
      <c r="I10" s="39">
        <v>814476.72546678584</v>
      </c>
      <c r="J10" s="39">
        <v>983450.07160758483</v>
      </c>
      <c r="K10" s="39">
        <v>1044255.022377589</v>
      </c>
      <c r="L10" s="39">
        <v>1150434.5060749478</v>
      </c>
      <c r="M10" s="39">
        <v>1306069.506632081</v>
      </c>
      <c r="N10" s="39">
        <v>1747464.1008562024</v>
      </c>
      <c r="O10" s="39">
        <v>2016053.843059012</v>
      </c>
      <c r="P10" s="39">
        <v>2282042.6573568587</v>
      </c>
      <c r="Q10" s="39">
        <v>2667654.6043747594</v>
      </c>
      <c r="R10" s="39">
        <v>2859785.7018864607</v>
      </c>
      <c r="S10" s="39">
        <v>2932912.7763223695</v>
      </c>
    </row>
    <row r="11" spans="1:19">
      <c r="A11" s="39" t="s">
        <v>289</v>
      </c>
      <c r="B11" s="39">
        <v>-271421.65049569786</v>
      </c>
      <c r="C11" s="39">
        <v>-409695.46863565198</v>
      </c>
      <c r="D11" s="39">
        <v>-501650.52970793628</v>
      </c>
      <c r="E11" s="39">
        <v>-493220.2398134144</v>
      </c>
      <c r="F11" s="39">
        <v>-506498.41289681429</v>
      </c>
      <c r="G11" s="39">
        <v>-433461.81183605414</v>
      </c>
      <c r="H11" s="39">
        <v>-388284.79787017184</v>
      </c>
      <c r="I11" s="39">
        <v>-492226.12834164366</v>
      </c>
      <c r="J11" s="39">
        <v>-522247.06331483705</v>
      </c>
      <c r="K11" s="39">
        <v>-415191.00831554749</v>
      </c>
      <c r="L11" s="39">
        <v>-351350.2426081599</v>
      </c>
      <c r="M11" s="39">
        <v>-216883.25536728435</v>
      </c>
      <c r="N11" s="39">
        <v>-155584.72654539411</v>
      </c>
      <c r="O11" s="39">
        <v>-105213.3914562631</v>
      </c>
      <c r="P11" s="39">
        <v>-29401.98368559112</v>
      </c>
      <c r="Q11" s="39">
        <v>30178.580148221638</v>
      </c>
      <c r="R11" s="39">
        <v>168211.38958001893</v>
      </c>
      <c r="S11" s="39">
        <v>78606.111401507325</v>
      </c>
    </row>
    <row r="12" spans="1:19">
      <c r="A12" s="39" t="s">
        <v>290</v>
      </c>
      <c r="B12" s="39">
        <v>1531754.1096117715</v>
      </c>
      <c r="C12" s="39">
        <v>1808167.2706627261</v>
      </c>
      <c r="D12" s="39">
        <v>2194948.5083287354</v>
      </c>
      <c r="E12" s="39">
        <v>2489372.0696772519</v>
      </c>
      <c r="F12" s="39">
        <v>2916475.828242999</v>
      </c>
      <c r="G12" s="39">
        <v>3150372.7636478851</v>
      </c>
      <c r="H12" s="39">
        <v>3419240.4335894366</v>
      </c>
      <c r="I12" s="39">
        <v>3458135.5700265449</v>
      </c>
      <c r="J12" s="39">
        <v>3093318.9325937</v>
      </c>
      <c r="K12" s="39">
        <v>2910482.8650791938</v>
      </c>
      <c r="L12" s="39">
        <v>2715205.4431033405</v>
      </c>
      <c r="M12" s="39">
        <v>2879243.2895212541</v>
      </c>
      <c r="N12" s="39">
        <v>2916644.4322029524</v>
      </c>
      <c r="O12" s="39">
        <v>3080380.8148862193</v>
      </c>
      <c r="P12" s="39">
        <v>3270455.9783199942</v>
      </c>
      <c r="Q12" s="39">
        <v>3470001.0936269159</v>
      </c>
      <c r="R12" s="39">
        <v>3659000.528417802</v>
      </c>
      <c r="S12" s="39">
        <v>3155939.51750866</v>
      </c>
    </row>
    <row r="13" spans="1:19">
      <c r="A13" s="39" t="s">
        <v>291</v>
      </c>
      <c r="B13" s="39">
        <v>-34352.127694577357</v>
      </c>
      <c r="C13" s="39">
        <v>-17058.453029450164</v>
      </c>
      <c r="D13" s="39">
        <v>-137654.71348691182</v>
      </c>
      <c r="E13" s="39">
        <v>-74863.218342897919</v>
      </c>
      <c r="F13" s="39">
        <v>7964.4730793166773</v>
      </c>
      <c r="G13" s="39">
        <v>89489.610563090915</v>
      </c>
      <c r="H13" s="39">
        <v>164482.3926911868</v>
      </c>
      <c r="I13" s="39">
        <v>262864.53510231577</v>
      </c>
      <c r="J13" s="39">
        <v>279276.50122039398</v>
      </c>
      <c r="K13" s="39">
        <v>391686.53308405628</v>
      </c>
      <c r="L13" s="39">
        <v>375366.58677563723</v>
      </c>
      <c r="M13" s="39">
        <v>467494.16702479374</v>
      </c>
      <c r="N13" s="39">
        <v>544044.15634027671</v>
      </c>
      <c r="O13" s="39">
        <v>647645.05994516821</v>
      </c>
      <c r="P13" s="39">
        <v>818466.3246077596</v>
      </c>
      <c r="Q13" s="39">
        <v>1104477.1139668946</v>
      </c>
      <c r="R13" s="39">
        <v>902669.40625078115</v>
      </c>
      <c r="S13" s="39">
        <v>753884.90301281377</v>
      </c>
    </row>
    <row r="14" spans="1:19">
      <c r="A14" s="39" t="s">
        <v>292</v>
      </c>
      <c r="B14" s="39">
        <v>-698606.00247819221</v>
      </c>
      <c r="C14" s="39">
        <v>-966949.31403664721</v>
      </c>
      <c r="D14" s="39">
        <v>-1350588.8196837313</v>
      </c>
      <c r="E14" s="39">
        <v>-1318408.7829275888</v>
      </c>
      <c r="F14" s="39">
        <v>-1503728.2622927218</v>
      </c>
      <c r="G14" s="39">
        <v>-1303862.4551934209</v>
      </c>
      <c r="H14" s="39">
        <v>-1290482.7301166656</v>
      </c>
      <c r="I14" s="39">
        <v>-1233557.7280625878</v>
      </c>
      <c r="J14" s="39">
        <v>-1306323.2874389992</v>
      </c>
      <c r="K14" s="39">
        <v>-1202327.8225076986</v>
      </c>
      <c r="L14" s="39">
        <v>-1043061.6243730845</v>
      </c>
      <c r="M14" s="39">
        <v>-1003302.9158519633</v>
      </c>
      <c r="N14" s="39">
        <v>-1191790.1139758346</v>
      </c>
      <c r="O14" s="39">
        <v>-1090454.0207731414</v>
      </c>
      <c r="P14" s="39">
        <v>-1031216.2475848789</v>
      </c>
      <c r="Q14" s="39">
        <v>-1175203.122447785</v>
      </c>
      <c r="R14" s="39">
        <v>-977011.85756966646</v>
      </c>
      <c r="S14" s="39">
        <v>-855832.80339455127</v>
      </c>
    </row>
    <row r="15" spans="1:19">
      <c r="A15" s="39" t="s">
        <v>293</v>
      </c>
      <c r="B15" s="39">
        <v>-63763.793140840382</v>
      </c>
      <c r="C15" s="39">
        <v>-44678.472927910254</v>
      </c>
      <c r="D15" s="39">
        <v>5695.7894700040133</v>
      </c>
      <c r="E15" s="39" t="s">
        <v>294</v>
      </c>
      <c r="F15" s="39">
        <v>-36958.241745282394</v>
      </c>
      <c r="G15" s="39">
        <v>-32663.603808886248</v>
      </c>
      <c r="H15" s="39">
        <v>-48470.242548155264</v>
      </c>
      <c r="I15" s="39">
        <v>-92720.297067097446</v>
      </c>
      <c r="J15" s="39">
        <v>-102193.74498940082</v>
      </c>
      <c r="K15" s="39">
        <v>-19225.857608811468</v>
      </c>
      <c r="L15" s="39">
        <v>-33254.798154266537</v>
      </c>
      <c r="M15" s="39">
        <v>-16897.310323903126</v>
      </c>
      <c r="N15" s="39">
        <v>-6292.4062899214787</v>
      </c>
      <c r="O15" s="39">
        <v>44004.948367678473</v>
      </c>
      <c r="P15" s="39">
        <v>73043.18265581342</v>
      </c>
      <c r="Q15" s="39">
        <v>61178.773234886052</v>
      </c>
      <c r="R15" s="39">
        <v>144003.10053933371</v>
      </c>
      <c r="S15" s="39">
        <v>226003.69918359962</v>
      </c>
    </row>
    <row r="16" spans="1:19">
      <c r="A16" s="39" t="s">
        <v>295</v>
      </c>
      <c r="B16" s="39">
        <v>-204555.29259669565</v>
      </c>
      <c r="C16" s="39">
        <v>-332061.95272857591</v>
      </c>
      <c r="D16" s="39">
        <v>-401846.17470427486</v>
      </c>
      <c r="E16" s="39">
        <v>154770.32138421474</v>
      </c>
      <c r="F16" s="39">
        <v>-419178.87211939477</v>
      </c>
      <c r="G16" s="39">
        <v>-204448.44827355951</v>
      </c>
      <c r="H16" s="39">
        <v>-232880.18499391971</v>
      </c>
      <c r="I16" s="39">
        <v>-697636.81146236148</v>
      </c>
      <c r="J16" s="39">
        <v>-453145.11508620478</v>
      </c>
      <c r="K16" s="39">
        <v>-567126.04651969485</v>
      </c>
      <c r="L16" s="39">
        <v>-460279.96353024698</v>
      </c>
      <c r="M16" s="39">
        <v>196047.39729455925</v>
      </c>
      <c r="N16" s="39">
        <v>-94186.976883936237</v>
      </c>
      <c r="O16" s="39">
        <v>-83548.712565052207</v>
      </c>
      <c r="P16" s="39">
        <v>-313968.98333959124</v>
      </c>
      <c r="Q16" s="39">
        <v>-515768.43799075345</v>
      </c>
      <c r="R16" s="39">
        <v>-465776.4115466284</v>
      </c>
      <c r="S16" s="39">
        <v>-324268.20575647568</v>
      </c>
    </row>
    <row r="17" spans="1:19">
      <c r="A17" s="39" t="s">
        <v>296</v>
      </c>
      <c r="B17" s="39">
        <v>-1857865.0989866506</v>
      </c>
      <c r="C17" s="39">
        <v>-1807818.4468976227</v>
      </c>
      <c r="D17" s="39">
        <v>-1278830.0819121636</v>
      </c>
      <c r="E17" s="39">
        <v>-3994624.1602773718</v>
      </c>
      <c r="F17" s="39">
        <v>-2626940.0435190885</v>
      </c>
      <c r="G17" s="39">
        <v>-2511071.7566298498</v>
      </c>
      <c r="H17" s="39">
        <v>-4454617.3536208477</v>
      </c>
      <c r="I17" s="39">
        <v>-4569527.883372372</v>
      </c>
      <c r="J17" s="39">
        <v>-5443587.0816938756</v>
      </c>
      <c r="K17" s="39">
        <v>-7021187.5530436495</v>
      </c>
      <c r="L17" s="39">
        <v>-7590469.7322823955</v>
      </c>
      <c r="M17" s="39">
        <v>-8258387.1646537548</v>
      </c>
      <c r="N17" s="39">
        <v>-7830723.5963020939</v>
      </c>
      <c r="O17" s="39">
        <v>-9795820.7824412566</v>
      </c>
      <c r="P17" s="39">
        <v>-11653050.284541253</v>
      </c>
      <c r="Q17" s="39">
        <v>-14707423.716704955</v>
      </c>
      <c r="R17" s="39">
        <v>-18124292.932340834</v>
      </c>
      <c r="S17" s="39">
        <v>-16117073.337760162</v>
      </c>
    </row>
    <row r="20" spans="1:19" ht="15.75">
      <c r="A20" s="83" t="s">
        <v>281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</row>
    <row r="21" spans="1:19">
      <c r="A21" s="37" t="s">
        <v>297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</row>
    <row r="23" spans="1:19">
      <c r="A23" s="39"/>
      <c r="B23" s="39" t="s">
        <v>17</v>
      </c>
      <c r="C23" s="39" t="s">
        <v>18</v>
      </c>
      <c r="D23" s="39" t="s">
        <v>19</v>
      </c>
      <c r="E23" s="39" t="s">
        <v>20</v>
      </c>
      <c r="F23" s="39" t="s">
        <v>21</v>
      </c>
      <c r="G23" s="39" t="s">
        <v>22</v>
      </c>
      <c r="H23" s="39" t="s">
        <v>23</v>
      </c>
      <c r="I23" s="39" t="s">
        <v>24</v>
      </c>
      <c r="J23" s="39" t="s">
        <v>25</v>
      </c>
      <c r="K23" s="39" t="s">
        <v>26</v>
      </c>
      <c r="L23" s="39" t="s">
        <v>27</v>
      </c>
      <c r="M23" s="39" t="s">
        <v>28</v>
      </c>
      <c r="N23" s="39" t="s">
        <v>29</v>
      </c>
      <c r="O23" s="39" t="s">
        <v>30</v>
      </c>
      <c r="P23" s="39" t="s">
        <v>31</v>
      </c>
      <c r="Q23" s="39" t="s">
        <v>32</v>
      </c>
      <c r="R23" s="39" t="s">
        <v>33</v>
      </c>
      <c r="S23" s="39" t="s">
        <v>34</v>
      </c>
    </row>
    <row r="24" spans="1:19">
      <c r="A24" s="39" t="s">
        <v>283</v>
      </c>
      <c r="B24" s="39">
        <f t="shared" ref="B24:B35" si="0">B6/1000</f>
        <v>-63.08455606418643</v>
      </c>
      <c r="C24" s="39" t="e">
        <f t="shared" ref="C24:S35" si="1">C6/1000</f>
        <v>#VALUE!</v>
      </c>
      <c r="D24" s="39">
        <f t="shared" si="1"/>
        <v>-40.64976951698516</v>
      </c>
      <c r="E24" s="39">
        <f t="shared" si="1"/>
        <v>-40.87493628174429</v>
      </c>
      <c r="F24" s="39">
        <f t="shared" si="1"/>
        <v>-20.895797766087103</v>
      </c>
      <c r="G24" s="39">
        <f t="shared" si="1"/>
        <v>-20.431340338290191</v>
      </c>
      <c r="H24" s="39">
        <f t="shared" si="1"/>
        <v>-7.681721456982773</v>
      </c>
      <c r="I24" s="39">
        <f t="shared" si="1"/>
        <v>-13.39799197207846</v>
      </c>
      <c r="J24" s="39">
        <f t="shared" si="1"/>
        <v>5.7757121676914336</v>
      </c>
      <c r="K24" s="39">
        <f t="shared" si="1"/>
        <v>13.700755594605813</v>
      </c>
      <c r="L24" s="39">
        <f t="shared" si="1"/>
        <v>8.2850743644643252</v>
      </c>
      <c r="M24" s="39">
        <f t="shared" si="1"/>
        <v>15.426319019384186</v>
      </c>
      <c r="N24" s="39">
        <f t="shared" si="1"/>
        <v>18.925180247359432</v>
      </c>
      <c r="O24" s="39">
        <f t="shared" si="1"/>
        <v>26.498131248965603</v>
      </c>
      <c r="P24" s="39">
        <f t="shared" si="1"/>
        <v>64.334768017918691</v>
      </c>
      <c r="Q24" s="39">
        <f t="shared" si="1"/>
        <v>53.615747931178234</v>
      </c>
      <c r="R24" s="39">
        <f t="shared" si="1"/>
        <v>67.771928304015887</v>
      </c>
      <c r="S24" s="39" t="e">
        <f t="shared" si="1"/>
        <v>#VALUE!</v>
      </c>
    </row>
    <row r="25" spans="1:19">
      <c r="A25" s="39" t="s">
        <v>286</v>
      </c>
      <c r="B25" s="39">
        <f t="shared" si="0"/>
        <v>119.31835447623705</v>
      </c>
      <c r="C25" s="39">
        <f t="shared" ref="C25:Q25" si="2">C7/1000</f>
        <v>119.58349690971785</v>
      </c>
      <c r="D25" s="39">
        <f t="shared" si="2"/>
        <v>142.13261783957455</v>
      </c>
      <c r="E25" s="39" t="e">
        <f t="shared" si="2"/>
        <v>#VALUE!</v>
      </c>
      <c r="F25" s="39">
        <f t="shared" si="2"/>
        <v>290.31389850384124</v>
      </c>
      <c r="G25" s="39">
        <f t="shared" si="2"/>
        <v>272.93357286923504</v>
      </c>
      <c r="H25" s="39">
        <f t="shared" si="2"/>
        <v>249.97019606627279</v>
      </c>
      <c r="I25" s="39">
        <f t="shared" si="2"/>
        <v>208.01039842611897</v>
      </c>
      <c r="J25" s="39">
        <f t="shared" si="2"/>
        <v>233.86631657438593</v>
      </c>
      <c r="K25" s="39">
        <f t="shared" si="2"/>
        <v>219.22163212908742</v>
      </c>
      <c r="L25" s="39">
        <f t="shared" si="2"/>
        <v>205.23196940525858</v>
      </c>
      <c r="M25" s="39">
        <f t="shared" si="2"/>
        <v>247.24166493038086</v>
      </c>
      <c r="N25" s="39">
        <f t="shared" si="2"/>
        <v>299.0720816532961</v>
      </c>
      <c r="O25" s="39">
        <f t="shared" si="2"/>
        <v>180.72883102174504</v>
      </c>
      <c r="P25" s="39">
        <f t="shared" si="2"/>
        <v>219.89036261055077</v>
      </c>
      <c r="Q25" s="39">
        <f t="shared" si="2"/>
        <v>263.57815550110763</v>
      </c>
      <c r="R25" s="39">
        <f t="shared" si="1"/>
        <v>363.46601610960766</v>
      </c>
      <c r="S25" s="39">
        <f t="shared" si="1"/>
        <v>315.93290242751448</v>
      </c>
    </row>
    <row r="26" spans="1:19">
      <c r="A26" s="39" t="s">
        <v>35</v>
      </c>
      <c r="B26" s="39">
        <f t="shared" si="0"/>
        <v>-154.60431832816533</v>
      </c>
      <c r="C26" s="39">
        <f t="shared" si="1"/>
        <v>-53.597103671220417</v>
      </c>
      <c r="D26" s="39">
        <f t="shared" si="1"/>
        <v>-185.19192001260771</v>
      </c>
      <c r="E26" s="39">
        <f t="shared" si="1"/>
        <v>-121.29459036431963</v>
      </c>
      <c r="F26" s="39">
        <f t="shared" si="1"/>
        <v>-210.54411801932056</v>
      </c>
      <c r="G26" s="39">
        <f t="shared" si="1"/>
        <v>-302.96089198209074</v>
      </c>
      <c r="H26" s="39">
        <f t="shared" si="1"/>
        <v>-297.666484066527</v>
      </c>
      <c r="I26" s="39">
        <f t="shared" si="1"/>
        <v>-361.88920855200848</v>
      </c>
      <c r="J26" s="39">
        <f t="shared" si="1"/>
        <v>-25.403740383323502</v>
      </c>
      <c r="K26" s="39">
        <f t="shared" si="1"/>
        <v>27.35525093704284</v>
      </c>
      <c r="L26" s="39">
        <f t="shared" si="1"/>
        <v>323.21391893003062</v>
      </c>
      <c r="M26" s="39">
        <f t="shared" si="1"/>
        <v>304.00925595947274</v>
      </c>
      <c r="N26" s="39">
        <f t="shared" si="1"/>
        <v>579.17845338570555</v>
      </c>
      <c r="O26" s="39">
        <f t="shared" si="1"/>
        <v>449.67591794133199</v>
      </c>
      <c r="P26" s="39">
        <f t="shared" si="1"/>
        <v>472.67633150309467</v>
      </c>
      <c r="Q26" s="39">
        <f t="shared" si="1"/>
        <v>744.72587517890884</v>
      </c>
      <c r="R26" s="39">
        <f t="shared" si="1"/>
        <v>1016.6682501266373</v>
      </c>
      <c r="S26" s="39">
        <f t="shared" si="1"/>
        <v>655.61961092498802</v>
      </c>
    </row>
    <row r="27" spans="1:19">
      <c r="A27" s="39" t="s">
        <v>36</v>
      </c>
      <c r="B27" s="39">
        <f t="shared" si="0"/>
        <v>-34.070339630018047</v>
      </c>
      <c r="C27" s="39">
        <f t="shared" si="1"/>
        <v>-107.52983271755087</v>
      </c>
      <c r="D27" s="39">
        <f t="shared" si="1"/>
        <v>-239.17139929752506</v>
      </c>
      <c r="E27" s="39">
        <f t="shared" si="1"/>
        <v>-368.19595053729773</v>
      </c>
      <c r="F27" s="39">
        <f t="shared" si="1"/>
        <v>-394.67703992905177</v>
      </c>
      <c r="G27" s="39">
        <f t="shared" si="1"/>
        <v>-226.537635252423</v>
      </c>
      <c r="H27" s="39">
        <f t="shared" si="1"/>
        <v>-200.85097277291413</v>
      </c>
      <c r="I27" s="39">
        <f t="shared" si="1"/>
        <v>-353.30163532520231</v>
      </c>
      <c r="J27" s="39">
        <f t="shared" si="1"/>
        <v>-483.36984510071602</v>
      </c>
      <c r="K27" s="39">
        <f t="shared" si="1"/>
        <v>-407.57750300755583</v>
      </c>
      <c r="L27" s="39">
        <f t="shared" si="1"/>
        <v>-309.40563949785144</v>
      </c>
      <c r="M27" s="39">
        <f t="shared" si="1"/>
        <v>-306.29144644501497</v>
      </c>
      <c r="N27" s="39">
        <f t="shared" si="1"/>
        <v>-554.19361697440354</v>
      </c>
      <c r="O27" s="39">
        <f t="shared" si="1"/>
        <v>-521.45032660414483</v>
      </c>
      <c r="P27" s="39">
        <f t="shared" si="1"/>
        <v>-674.12893764817977</v>
      </c>
      <c r="Q27" s="39">
        <f t="shared" si="1"/>
        <v>-837.46783125914135</v>
      </c>
      <c r="R27" s="39">
        <f t="shared" si="1"/>
        <v>-875.2382379925848</v>
      </c>
      <c r="S27" s="39">
        <f t="shared" si="1"/>
        <v>-671.48811658401189</v>
      </c>
    </row>
    <row r="28" spans="1:19">
      <c r="A28" s="39" t="s">
        <v>288</v>
      </c>
      <c r="B28" s="39">
        <f t="shared" si="0"/>
        <v>356.5204859615356</v>
      </c>
      <c r="C28" s="39">
        <f t="shared" si="1"/>
        <v>423.92860599823092</v>
      </c>
      <c r="D28" s="39">
        <f t="shared" si="1"/>
        <v>429.06027734232123</v>
      </c>
      <c r="E28" s="39">
        <f t="shared" si="1"/>
        <v>594.00683086796221</v>
      </c>
      <c r="F28" s="39">
        <f t="shared" si="1"/>
        <v>763.50566355614762</v>
      </c>
      <c r="G28" s="39">
        <f t="shared" si="1"/>
        <v>720.53275793167177</v>
      </c>
      <c r="H28" s="39">
        <f t="shared" si="1"/>
        <v>648.46793222619112</v>
      </c>
      <c r="I28" s="39">
        <f t="shared" si="1"/>
        <v>814.47672546678587</v>
      </c>
      <c r="J28" s="39">
        <f t="shared" si="1"/>
        <v>983.45007160758485</v>
      </c>
      <c r="K28" s="39">
        <f t="shared" si="1"/>
        <v>1044.2550223775891</v>
      </c>
      <c r="L28" s="39">
        <f t="shared" si="1"/>
        <v>1150.4345060749479</v>
      </c>
      <c r="M28" s="39">
        <f t="shared" si="1"/>
        <v>1306.0695066320809</v>
      </c>
      <c r="N28" s="39">
        <f t="shared" si="1"/>
        <v>1747.4641008562023</v>
      </c>
      <c r="O28" s="39">
        <f t="shared" si="1"/>
        <v>2016.053843059012</v>
      </c>
      <c r="P28" s="39">
        <f t="shared" si="1"/>
        <v>2282.0426573568589</v>
      </c>
      <c r="Q28" s="39">
        <f t="shared" si="1"/>
        <v>2667.6546043747594</v>
      </c>
      <c r="R28" s="39">
        <f t="shared" si="1"/>
        <v>2859.7857018864606</v>
      </c>
      <c r="S28" s="39">
        <f t="shared" si="1"/>
        <v>2932.9127763223696</v>
      </c>
    </row>
    <row r="29" spans="1:19">
      <c r="A29" s="39" t="s">
        <v>289</v>
      </c>
      <c r="B29" s="39">
        <f t="shared" si="0"/>
        <v>-271.42165049569786</v>
      </c>
      <c r="C29" s="39">
        <f t="shared" si="1"/>
        <v>-409.69546863565199</v>
      </c>
      <c r="D29" s="39">
        <f t="shared" si="1"/>
        <v>-501.6505297079363</v>
      </c>
      <c r="E29" s="39">
        <f t="shared" si="1"/>
        <v>-493.22023981341442</v>
      </c>
      <c r="F29" s="39">
        <f t="shared" si="1"/>
        <v>-506.49841289681427</v>
      </c>
      <c r="G29" s="39">
        <f t="shared" si="1"/>
        <v>-433.46181183605415</v>
      </c>
      <c r="H29" s="39">
        <f t="shared" si="1"/>
        <v>-388.28479787017181</v>
      </c>
      <c r="I29" s="39">
        <f t="shared" si="1"/>
        <v>-492.22612834164369</v>
      </c>
      <c r="J29" s="39">
        <f t="shared" si="1"/>
        <v>-522.24706331483708</v>
      </c>
      <c r="K29" s="39">
        <f t="shared" si="1"/>
        <v>-415.19100831554749</v>
      </c>
      <c r="L29" s="39">
        <f t="shared" si="1"/>
        <v>-351.35024260815987</v>
      </c>
      <c r="M29" s="39">
        <f t="shared" si="1"/>
        <v>-216.88325536728436</v>
      </c>
      <c r="N29" s="39">
        <f t="shared" si="1"/>
        <v>-155.58472654539412</v>
      </c>
      <c r="O29" s="39">
        <f t="shared" si="1"/>
        <v>-105.2133914562631</v>
      </c>
      <c r="P29" s="39">
        <f t="shared" si="1"/>
        <v>-29.401983685591119</v>
      </c>
      <c r="Q29" s="39">
        <f t="shared" si="1"/>
        <v>30.178580148221638</v>
      </c>
      <c r="R29" s="39">
        <f t="shared" si="1"/>
        <v>168.21138958001893</v>
      </c>
      <c r="S29" s="39">
        <f t="shared" si="1"/>
        <v>78.60611140150732</v>
      </c>
    </row>
    <row r="30" spans="1:19">
      <c r="A30" s="39" t="s">
        <v>290</v>
      </c>
      <c r="B30" s="39">
        <f t="shared" si="0"/>
        <v>1531.7541096117716</v>
      </c>
      <c r="C30" s="39">
        <f t="shared" si="1"/>
        <v>1808.1672706627262</v>
      </c>
      <c r="D30" s="39">
        <f t="shared" si="1"/>
        <v>2194.9485083287354</v>
      </c>
      <c r="E30" s="39">
        <f t="shared" si="1"/>
        <v>2489.3720696772521</v>
      </c>
      <c r="F30" s="39">
        <f t="shared" si="1"/>
        <v>2916.4758282429989</v>
      </c>
      <c r="G30" s="39">
        <f t="shared" si="1"/>
        <v>3150.3727636478852</v>
      </c>
      <c r="H30" s="39">
        <f t="shared" si="1"/>
        <v>3419.2404335894366</v>
      </c>
      <c r="I30" s="39">
        <f t="shared" si="1"/>
        <v>3458.1355700265449</v>
      </c>
      <c r="J30" s="39">
        <f t="shared" si="1"/>
        <v>3093.3189325937001</v>
      </c>
      <c r="K30" s="39">
        <f t="shared" si="1"/>
        <v>2910.4828650791937</v>
      </c>
      <c r="L30" s="39">
        <f t="shared" si="1"/>
        <v>2715.2054431033403</v>
      </c>
      <c r="M30" s="39">
        <f t="shared" si="1"/>
        <v>2879.2432895212542</v>
      </c>
      <c r="N30" s="39">
        <f t="shared" si="1"/>
        <v>2916.6444322029524</v>
      </c>
      <c r="O30" s="39">
        <f t="shared" si="1"/>
        <v>3080.3808148862195</v>
      </c>
      <c r="P30" s="39">
        <f t="shared" si="1"/>
        <v>3270.4559783199943</v>
      </c>
      <c r="Q30" s="39">
        <f t="shared" si="1"/>
        <v>3470.0010936269159</v>
      </c>
      <c r="R30" s="39">
        <f t="shared" si="1"/>
        <v>3659.0005284178019</v>
      </c>
      <c r="S30" s="39">
        <f t="shared" si="1"/>
        <v>3155.9395175086602</v>
      </c>
    </row>
    <row r="31" spans="1:19">
      <c r="A31" s="39" t="s">
        <v>291</v>
      </c>
      <c r="B31" s="39">
        <f t="shared" si="0"/>
        <v>-34.352127694577355</v>
      </c>
      <c r="C31" s="39">
        <f t="shared" si="1"/>
        <v>-17.058453029450163</v>
      </c>
      <c r="D31" s="39">
        <f t="shared" si="1"/>
        <v>-137.65471348691182</v>
      </c>
      <c r="E31" s="39">
        <f t="shared" si="1"/>
        <v>-74.863218342897923</v>
      </c>
      <c r="F31" s="39">
        <f t="shared" si="1"/>
        <v>7.9644730793166776</v>
      </c>
      <c r="G31" s="39">
        <f t="shared" si="1"/>
        <v>89.48961056309092</v>
      </c>
      <c r="H31" s="39">
        <f t="shared" si="1"/>
        <v>164.48239269118682</v>
      </c>
      <c r="I31" s="39">
        <f t="shared" si="1"/>
        <v>262.86453510231576</v>
      </c>
      <c r="J31" s="39">
        <f t="shared" si="1"/>
        <v>279.27650122039398</v>
      </c>
      <c r="K31" s="39">
        <f t="shared" si="1"/>
        <v>391.68653308405629</v>
      </c>
      <c r="L31" s="39">
        <f t="shared" si="1"/>
        <v>375.36658677563724</v>
      </c>
      <c r="M31" s="39">
        <f t="shared" si="1"/>
        <v>467.49416702479374</v>
      </c>
      <c r="N31" s="39">
        <f t="shared" si="1"/>
        <v>544.04415634027669</v>
      </c>
      <c r="O31" s="39">
        <f t="shared" si="1"/>
        <v>647.64505994516821</v>
      </c>
      <c r="P31" s="39">
        <f t="shared" si="1"/>
        <v>818.46632460775959</v>
      </c>
      <c r="Q31" s="39">
        <f t="shared" si="1"/>
        <v>1104.4771139668946</v>
      </c>
      <c r="R31" s="39">
        <f t="shared" si="1"/>
        <v>902.66940625078109</v>
      </c>
      <c r="S31" s="39">
        <f t="shared" si="1"/>
        <v>753.88490301281377</v>
      </c>
    </row>
    <row r="32" spans="1:19">
      <c r="A32" s="39" t="s">
        <v>292</v>
      </c>
      <c r="B32" s="39">
        <f t="shared" si="0"/>
        <v>-698.60600247819218</v>
      </c>
      <c r="C32" s="39">
        <f t="shared" si="1"/>
        <v>-966.94931403664725</v>
      </c>
      <c r="D32" s="39">
        <f t="shared" si="1"/>
        <v>-1350.5888196837313</v>
      </c>
      <c r="E32" s="39">
        <f t="shared" si="1"/>
        <v>-1318.4087829275888</v>
      </c>
      <c r="F32" s="39">
        <f t="shared" si="1"/>
        <v>-1503.7282622927219</v>
      </c>
      <c r="G32" s="39">
        <f t="shared" si="1"/>
        <v>-1303.8624551934208</v>
      </c>
      <c r="H32" s="39">
        <f t="shared" si="1"/>
        <v>-1290.4827301166656</v>
      </c>
      <c r="I32" s="39">
        <f t="shared" si="1"/>
        <v>-1233.5577280625878</v>
      </c>
      <c r="J32" s="39">
        <f t="shared" si="1"/>
        <v>-1306.3232874389992</v>
      </c>
      <c r="K32" s="39">
        <f t="shared" si="1"/>
        <v>-1202.3278225076986</v>
      </c>
      <c r="L32" s="39">
        <f t="shared" si="1"/>
        <v>-1043.0616243730844</v>
      </c>
      <c r="M32" s="39">
        <f t="shared" si="1"/>
        <v>-1003.3029158519633</v>
      </c>
      <c r="N32" s="39">
        <f t="shared" si="1"/>
        <v>-1191.7901139758346</v>
      </c>
      <c r="O32" s="39">
        <f t="shared" si="1"/>
        <v>-1090.4540207731413</v>
      </c>
      <c r="P32" s="39">
        <f t="shared" si="1"/>
        <v>-1031.2162475848788</v>
      </c>
      <c r="Q32" s="39">
        <f t="shared" si="1"/>
        <v>-1175.2031224477851</v>
      </c>
      <c r="R32" s="39">
        <f t="shared" si="1"/>
        <v>-977.01185756966652</v>
      </c>
      <c r="S32" s="39">
        <f t="shared" si="1"/>
        <v>-855.83280339455132</v>
      </c>
    </row>
    <row r="33" spans="1:19">
      <c r="A33" s="39" t="s">
        <v>293</v>
      </c>
      <c r="B33" s="39">
        <f t="shared" si="0"/>
        <v>-63.763793140840384</v>
      </c>
      <c r="C33" s="39">
        <f t="shared" si="1"/>
        <v>-44.678472927910256</v>
      </c>
      <c r="D33" s="39">
        <f t="shared" si="1"/>
        <v>5.695789470004013</v>
      </c>
      <c r="E33" s="39" t="e">
        <f t="shared" si="1"/>
        <v>#VALUE!</v>
      </c>
      <c r="F33" s="39">
        <f t="shared" si="1"/>
        <v>-36.958241745282393</v>
      </c>
      <c r="G33" s="39">
        <f t="shared" si="1"/>
        <v>-32.663603808886251</v>
      </c>
      <c r="H33" s="39">
        <f t="shared" si="1"/>
        <v>-48.470242548155262</v>
      </c>
      <c r="I33" s="39">
        <f t="shared" si="1"/>
        <v>-92.720297067097448</v>
      </c>
      <c r="J33" s="39">
        <f t="shared" si="1"/>
        <v>-102.19374498940081</v>
      </c>
      <c r="K33" s="39">
        <f t="shared" si="1"/>
        <v>-19.225857608811467</v>
      </c>
      <c r="L33" s="39">
        <f t="shared" si="1"/>
        <v>-33.254798154266538</v>
      </c>
      <c r="M33" s="39">
        <f t="shared" si="1"/>
        <v>-16.897310323903127</v>
      </c>
      <c r="N33" s="39">
        <f t="shared" si="1"/>
        <v>-6.2924062899214785</v>
      </c>
      <c r="O33" s="39">
        <f t="shared" si="1"/>
        <v>44.004948367678473</v>
      </c>
      <c r="P33" s="39">
        <f t="shared" si="1"/>
        <v>73.043182655813425</v>
      </c>
      <c r="Q33" s="39">
        <f t="shared" si="1"/>
        <v>61.178773234886052</v>
      </c>
      <c r="R33" s="39">
        <f t="shared" si="1"/>
        <v>144.0031005393337</v>
      </c>
      <c r="S33" s="39">
        <f t="shared" si="1"/>
        <v>226.00369918359962</v>
      </c>
    </row>
    <row r="34" spans="1:19">
      <c r="A34" s="39" t="s">
        <v>295</v>
      </c>
      <c r="B34" s="39">
        <f t="shared" si="0"/>
        <v>-204.55529259669566</v>
      </c>
      <c r="C34" s="39">
        <f t="shared" si="1"/>
        <v>-332.06195272857593</v>
      </c>
      <c r="D34" s="39">
        <f t="shared" si="1"/>
        <v>-401.84617470427486</v>
      </c>
      <c r="E34" s="39">
        <f t="shared" si="1"/>
        <v>154.77032138421472</v>
      </c>
      <c r="F34" s="39">
        <f t="shared" si="1"/>
        <v>-419.17887211939478</v>
      </c>
      <c r="G34" s="39">
        <f t="shared" si="1"/>
        <v>-204.44844827355951</v>
      </c>
      <c r="H34" s="39">
        <f t="shared" si="1"/>
        <v>-232.88018499391973</v>
      </c>
      <c r="I34" s="39">
        <f t="shared" si="1"/>
        <v>-697.63681146236149</v>
      </c>
      <c r="J34" s="39">
        <f t="shared" si="1"/>
        <v>-453.14511508620478</v>
      </c>
      <c r="K34" s="39">
        <f t="shared" si="1"/>
        <v>-567.1260465196948</v>
      </c>
      <c r="L34" s="39">
        <f t="shared" si="1"/>
        <v>-460.27996353024696</v>
      </c>
      <c r="M34" s="39">
        <f t="shared" si="1"/>
        <v>196.04739729455926</v>
      </c>
      <c r="N34" s="39">
        <f t="shared" si="1"/>
        <v>-94.186976883936239</v>
      </c>
      <c r="O34" s="39">
        <f t="shared" si="1"/>
        <v>-83.548712565052213</v>
      </c>
      <c r="P34" s="39">
        <f t="shared" si="1"/>
        <v>-313.96898333959126</v>
      </c>
      <c r="Q34" s="39">
        <f t="shared" si="1"/>
        <v>-515.76843799075345</v>
      </c>
      <c r="R34" s="39">
        <f t="shared" si="1"/>
        <v>-465.77641154662842</v>
      </c>
      <c r="S34" s="39">
        <f t="shared" si="1"/>
        <v>-324.26820575647571</v>
      </c>
    </row>
    <row r="35" spans="1:19">
      <c r="A35" s="39" t="s">
        <v>296</v>
      </c>
      <c r="B35" s="39">
        <f t="shared" si="0"/>
        <v>-1857.8650989866505</v>
      </c>
      <c r="C35" s="39">
        <f t="shared" si="1"/>
        <v>-1807.8184468976226</v>
      </c>
      <c r="D35" s="39">
        <f t="shared" si="1"/>
        <v>-1278.8300819121637</v>
      </c>
      <c r="E35" s="39">
        <f t="shared" si="1"/>
        <v>-3994.6241602773716</v>
      </c>
      <c r="F35" s="39">
        <f t="shared" si="1"/>
        <v>-2626.9400435190887</v>
      </c>
      <c r="G35" s="39">
        <f t="shared" si="1"/>
        <v>-2511.0717566298499</v>
      </c>
      <c r="H35" s="39">
        <f t="shared" si="1"/>
        <v>-4454.617353620848</v>
      </c>
      <c r="I35" s="39">
        <f t="shared" si="1"/>
        <v>-4569.5278833723723</v>
      </c>
      <c r="J35" s="39">
        <f t="shared" si="1"/>
        <v>-5443.5870816938759</v>
      </c>
      <c r="K35" s="39">
        <f t="shared" si="1"/>
        <v>-7021.1875530436491</v>
      </c>
      <c r="L35" s="39">
        <f t="shared" si="1"/>
        <v>-7590.4697322823959</v>
      </c>
      <c r="M35" s="39">
        <f t="shared" si="1"/>
        <v>-8258.3871646537555</v>
      </c>
      <c r="N35" s="39">
        <f t="shared" si="1"/>
        <v>-7830.7235963020939</v>
      </c>
      <c r="O35" s="39">
        <f t="shared" si="1"/>
        <v>-9795.8207824412566</v>
      </c>
      <c r="P35" s="39">
        <f t="shared" si="1"/>
        <v>-11653.050284541254</v>
      </c>
      <c r="Q35" s="39">
        <f t="shared" si="1"/>
        <v>-14707.423716704956</v>
      </c>
      <c r="R35" s="39">
        <f t="shared" si="1"/>
        <v>-18124.292932340835</v>
      </c>
      <c r="S35" s="39">
        <f t="shared" si="1"/>
        <v>-16117.073337760161</v>
      </c>
    </row>
    <row r="37" spans="1:19" ht="17.25" customHeight="1">
      <c r="A37" s="83" t="s">
        <v>298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</row>
    <row r="38" spans="1:19">
      <c r="B38" s="36">
        <v>2005</v>
      </c>
      <c r="C38" s="36">
        <v>2006</v>
      </c>
      <c r="D38" s="36">
        <v>2007</v>
      </c>
      <c r="E38" s="36">
        <v>2008</v>
      </c>
      <c r="F38" s="36">
        <v>2009</v>
      </c>
      <c r="G38" s="36">
        <v>2010</v>
      </c>
      <c r="H38" s="36">
        <v>2011</v>
      </c>
      <c r="I38" s="36">
        <v>2012</v>
      </c>
      <c r="J38" s="36">
        <v>2013</v>
      </c>
      <c r="K38" s="36">
        <v>2014</v>
      </c>
      <c r="L38" s="36">
        <v>2015</v>
      </c>
      <c r="M38" s="36">
        <v>2016</v>
      </c>
      <c r="N38" s="36">
        <v>2017</v>
      </c>
      <c r="O38" s="36">
        <v>2018</v>
      </c>
      <c r="P38" s="36">
        <v>2019</v>
      </c>
      <c r="Q38" s="36">
        <v>2020</v>
      </c>
      <c r="R38" s="36">
        <v>2021</v>
      </c>
      <c r="S38" s="36">
        <v>2022</v>
      </c>
    </row>
    <row r="39" spans="1:19">
      <c r="A39" s="40" t="s">
        <v>283</v>
      </c>
      <c r="B39" s="40">
        <v>316.267</v>
      </c>
      <c r="C39" s="40">
        <v>336.298</v>
      </c>
      <c r="D39" s="40">
        <v>389.23099999999999</v>
      </c>
      <c r="E39" s="40">
        <v>432.005</v>
      </c>
      <c r="F39" s="40">
        <v>401.32299999999998</v>
      </c>
      <c r="G39" s="40">
        <v>392.59500000000003</v>
      </c>
      <c r="H39" s="40">
        <v>431.60899999999998</v>
      </c>
      <c r="I39" s="40">
        <v>409.661</v>
      </c>
      <c r="J39" s="40">
        <v>430.197</v>
      </c>
      <c r="K39" s="40">
        <v>442.69900000000001</v>
      </c>
      <c r="L39" s="40">
        <v>382.01</v>
      </c>
      <c r="M39" s="40">
        <v>395.72800000000001</v>
      </c>
      <c r="N39" s="40">
        <v>417.11399999999998</v>
      </c>
      <c r="O39" s="40">
        <v>455.19799999999998</v>
      </c>
      <c r="P39" s="40">
        <v>444.67</v>
      </c>
      <c r="Q39" s="40">
        <v>434.87700000000001</v>
      </c>
      <c r="R39" s="40">
        <v>480.68799999999999</v>
      </c>
      <c r="S39" s="40">
        <v>471.685</v>
      </c>
    </row>
    <row r="40" spans="1:19">
      <c r="A40" s="40" t="s">
        <v>286</v>
      </c>
      <c r="B40" s="40">
        <v>385.92700000000002</v>
      </c>
      <c r="C40" s="40">
        <v>408.28100000000001</v>
      </c>
      <c r="D40" s="40">
        <v>470.97800000000001</v>
      </c>
      <c r="E40" s="40">
        <v>517.27</v>
      </c>
      <c r="F40" s="40">
        <v>482.73</v>
      </c>
      <c r="G40" s="40">
        <v>481.81400000000002</v>
      </c>
      <c r="H40" s="40">
        <v>523.23900000000003</v>
      </c>
      <c r="I40" s="40">
        <v>496.46699999999998</v>
      </c>
      <c r="J40" s="40">
        <v>521.79899999999998</v>
      </c>
      <c r="K40" s="40">
        <v>535.529</v>
      </c>
      <c r="L40" s="40">
        <v>462.38299999999998</v>
      </c>
      <c r="M40" s="40">
        <v>475.93099999999998</v>
      </c>
      <c r="N40" s="40">
        <v>502.58699999999999</v>
      </c>
      <c r="O40" s="40">
        <v>543.54600000000005</v>
      </c>
      <c r="P40" s="40">
        <v>535.89</v>
      </c>
      <c r="Q40" s="40">
        <v>524.79100000000005</v>
      </c>
      <c r="R40" s="40">
        <v>594.5</v>
      </c>
      <c r="S40" s="40">
        <v>582.21</v>
      </c>
    </row>
    <row r="41" spans="1:19">
      <c r="A41" s="40" t="s">
        <v>35</v>
      </c>
      <c r="B41" s="40">
        <v>1173.5050000000001</v>
      </c>
      <c r="C41" s="40">
        <v>1319.356</v>
      </c>
      <c r="D41" s="40">
        <v>1468.896</v>
      </c>
      <c r="E41" s="40">
        <v>1552.864</v>
      </c>
      <c r="F41" s="40">
        <v>1376.509</v>
      </c>
      <c r="G41" s="40">
        <v>1617.345</v>
      </c>
      <c r="H41" s="40">
        <v>1793.327</v>
      </c>
      <c r="I41" s="40">
        <v>1828.3620000000001</v>
      </c>
      <c r="J41" s="40">
        <v>1846.595</v>
      </c>
      <c r="K41" s="40">
        <v>1805.751</v>
      </c>
      <c r="L41" s="40">
        <v>1556.508</v>
      </c>
      <c r="M41" s="40">
        <v>1527.9960000000001</v>
      </c>
      <c r="N41" s="40">
        <v>1649.2660000000001</v>
      </c>
      <c r="O41" s="40">
        <v>1725.3</v>
      </c>
      <c r="P41" s="40">
        <v>1743.7249999999999</v>
      </c>
      <c r="Q41" s="40">
        <v>1647.598</v>
      </c>
      <c r="R41" s="40">
        <v>2001.4870000000001</v>
      </c>
      <c r="S41" s="40">
        <v>2139.84</v>
      </c>
    </row>
    <row r="42" spans="1:19">
      <c r="A42" s="40" t="s">
        <v>36</v>
      </c>
      <c r="B42" s="40">
        <v>2198.16</v>
      </c>
      <c r="C42" s="40">
        <v>2320.6590000000001</v>
      </c>
      <c r="D42" s="40">
        <v>2660.9050000000002</v>
      </c>
      <c r="E42" s="40">
        <v>2929.9830000000002</v>
      </c>
      <c r="F42" s="40">
        <v>2697.9549999999999</v>
      </c>
      <c r="G42" s="40">
        <v>2647.348</v>
      </c>
      <c r="H42" s="40">
        <v>2864.6529999999998</v>
      </c>
      <c r="I42" s="40">
        <v>2685.3710000000001</v>
      </c>
      <c r="J42" s="40">
        <v>2811.9180000000001</v>
      </c>
      <c r="K42" s="40">
        <v>2856.701</v>
      </c>
      <c r="L42" s="40">
        <v>2439.4360000000001</v>
      </c>
      <c r="M42" s="40">
        <v>2472.2820000000002</v>
      </c>
      <c r="N42" s="40">
        <v>2594.2350000000001</v>
      </c>
      <c r="O42" s="40">
        <v>2792.223</v>
      </c>
      <c r="P42" s="40">
        <v>2729.1709999999998</v>
      </c>
      <c r="Q42" s="40">
        <v>2635.9209999999998</v>
      </c>
      <c r="R42" s="40">
        <v>2957.4229999999998</v>
      </c>
      <c r="S42" s="40">
        <v>2784.02</v>
      </c>
    </row>
    <row r="43" spans="1:19">
      <c r="A43" s="40" t="s">
        <v>288</v>
      </c>
      <c r="B43" s="40">
        <v>2848.4380000000001</v>
      </c>
      <c r="C43" s="40">
        <v>2994.8620000000001</v>
      </c>
      <c r="D43" s="40">
        <v>3425.982</v>
      </c>
      <c r="E43" s="40">
        <v>3744.8539999999998</v>
      </c>
      <c r="F43" s="40">
        <v>3407.5569999999998</v>
      </c>
      <c r="G43" s="40">
        <v>3402.444</v>
      </c>
      <c r="H43" s="40">
        <v>3748.6550000000002</v>
      </c>
      <c r="I43" s="40">
        <v>3529.377</v>
      </c>
      <c r="J43" s="40">
        <v>3733.8589999999999</v>
      </c>
      <c r="K43" s="40">
        <v>3890.0949999999998</v>
      </c>
      <c r="L43" s="40">
        <v>3357.9259999999999</v>
      </c>
      <c r="M43" s="40">
        <v>3468.8960000000002</v>
      </c>
      <c r="N43" s="40">
        <v>3689.547</v>
      </c>
      <c r="O43" s="40">
        <v>3976.2460000000001</v>
      </c>
      <c r="P43" s="40">
        <v>3888.6550000000002</v>
      </c>
      <c r="Q43" s="40">
        <v>3886.5549999999998</v>
      </c>
      <c r="R43" s="40">
        <v>4262.7669999999998</v>
      </c>
      <c r="S43" s="40">
        <v>4075.395</v>
      </c>
    </row>
    <row r="44" spans="1:19">
      <c r="A44" s="40" t="s">
        <v>289</v>
      </c>
      <c r="B44" s="40">
        <v>1859.2439999999999</v>
      </c>
      <c r="C44" s="40">
        <v>1949.6569999999999</v>
      </c>
      <c r="D44" s="40">
        <v>2213.364</v>
      </c>
      <c r="E44" s="40">
        <v>2408.3919999999998</v>
      </c>
      <c r="F44" s="40">
        <v>2197.54</v>
      </c>
      <c r="G44" s="40">
        <v>2137.8449999999998</v>
      </c>
      <c r="H44" s="40">
        <v>2294.5909999999999</v>
      </c>
      <c r="I44" s="40">
        <v>2088.2800000000002</v>
      </c>
      <c r="J44" s="40">
        <v>2141.9540000000002</v>
      </c>
      <c r="K44" s="40">
        <v>2162.567</v>
      </c>
      <c r="L44" s="40">
        <v>1836.8240000000001</v>
      </c>
      <c r="M44" s="40">
        <v>1876.5540000000001</v>
      </c>
      <c r="N44" s="40">
        <v>1961.104</v>
      </c>
      <c r="O44" s="40">
        <v>2092.8809999999999</v>
      </c>
      <c r="P44" s="40">
        <v>2011.5239999999999</v>
      </c>
      <c r="Q44" s="40">
        <v>1895.692</v>
      </c>
      <c r="R44" s="40">
        <v>2115.7620000000002</v>
      </c>
      <c r="S44" s="40">
        <v>2012.0129999999999</v>
      </c>
    </row>
    <row r="45" spans="1:19">
      <c r="A45" s="40" t="s">
        <v>290</v>
      </c>
      <c r="B45" s="40">
        <v>4831.4669999999996</v>
      </c>
      <c r="C45" s="40">
        <v>4601.6629999999996</v>
      </c>
      <c r="D45" s="40">
        <v>4579.75</v>
      </c>
      <c r="E45" s="40">
        <v>5106.6790000000001</v>
      </c>
      <c r="F45" s="40">
        <v>5289.4939999999997</v>
      </c>
      <c r="G45" s="40">
        <v>5759.0720000000001</v>
      </c>
      <c r="H45" s="40">
        <v>6233.1480000000001</v>
      </c>
      <c r="I45" s="40">
        <v>6272.3620000000001</v>
      </c>
      <c r="J45" s="40">
        <v>5212.3280000000004</v>
      </c>
      <c r="K45" s="40">
        <v>4896.9949999999999</v>
      </c>
      <c r="L45" s="40">
        <v>4444.9309999999996</v>
      </c>
      <c r="M45" s="40">
        <v>5003.6779999999999</v>
      </c>
      <c r="N45" s="40">
        <v>4930.8370000000004</v>
      </c>
      <c r="O45" s="40">
        <v>5040.8810000000003</v>
      </c>
      <c r="P45" s="40">
        <v>5117.9949999999999</v>
      </c>
      <c r="Q45" s="40">
        <v>5048.79</v>
      </c>
      <c r="R45" s="40">
        <v>5005.5370000000003</v>
      </c>
      <c r="S45" s="40">
        <v>4233.5379999999996</v>
      </c>
    </row>
    <row r="46" spans="1:19">
      <c r="A46" s="40" t="s">
        <v>299</v>
      </c>
      <c r="B46" s="40">
        <v>685.72699999999998</v>
      </c>
      <c r="C46" s="40">
        <v>733.99400000000003</v>
      </c>
      <c r="D46" s="40">
        <v>848.65899999999999</v>
      </c>
      <c r="E46" s="40">
        <v>951.76599999999996</v>
      </c>
      <c r="F46" s="40">
        <v>870.572</v>
      </c>
      <c r="G46" s="40">
        <v>848.07299999999998</v>
      </c>
      <c r="H46" s="40">
        <v>905.11099999999999</v>
      </c>
      <c r="I46" s="40">
        <v>839.45500000000004</v>
      </c>
      <c r="J46" s="40">
        <v>877.18600000000004</v>
      </c>
      <c r="K46" s="40">
        <v>892.39800000000002</v>
      </c>
      <c r="L46" s="40">
        <v>765.65</v>
      </c>
      <c r="M46" s="40">
        <v>783.84400000000005</v>
      </c>
      <c r="N46" s="40">
        <v>833.57500000000005</v>
      </c>
      <c r="O46" s="40">
        <v>914.45799999999997</v>
      </c>
      <c r="P46" s="40">
        <v>910.29499999999996</v>
      </c>
      <c r="Q46" s="40">
        <v>909.06500000000005</v>
      </c>
      <c r="R46" s="40">
        <v>1013.52</v>
      </c>
      <c r="S46" s="40">
        <v>993.68100000000004</v>
      </c>
    </row>
    <row r="47" spans="1:19">
      <c r="A47" s="40" t="s">
        <v>292</v>
      </c>
      <c r="B47" s="40">
        <v>1154.354</v>
      </c>
      <c r="C47" s="40">
        <v>1260.4659999999999</v>
      </c>
      <c r="D47" s="40">
        <v>1474.1759999999999</v>
      </c>
      <c r="E47" s="40">
        <v>1631.6849999999999</v>
      </c>
      <c r="F47" s="40">
        <v>1489.8530000000001</v>
      </c>
      <c r="G47" s="40">
        <v>1423.27</v>
      </c>
      <c r="H47" s="40">
        <v>1480.45</v>
      </c>
      <c r="I47" s="40">
        <v>1325.59</v>
      </c>
      <c r="J47" s="40">
        <v>1355.5989999999999</v>
      </c>
      <c r="K47" s="40">
        <v>1372.174</v>
      </c>
      <c r="L47" s="40">
        <v>1196.278</v>
      </c>
      <c r="M47" s="40">
        <v>1233.2149999999999</v>
      </c>
      <c r="N47" s="40">
        <v>1312.7819999999999</v>
      </c>
      <c r="O47" s="40">
        <v>1422.347</v>
      </c>
      <c r="P47" s="40">
        <v>1394.4739999999999</v>
      </c>
      <c r="Q47" s="40">
        <v>1275.941</v>
      </c>
      <c r="R47" s="40">
        <v>1428.33</v>
      </c>
      <c r="S47" s="40">
        <v>1400.52</v>
      </c>
    </row>
    <row r="48" spans="1:19">
      <c r="A48" s="40" t="s">
        <v>293</v>
      </c>
      <c r="B48" s="40">
        <v>392.21899999999999</v>
      </c>
      <c r="C48" s="40">
        <v>423.09100000000001</v>
      </c>
      <c r="D48" s="40">
        <v>491.255</v>
      </c>
      <c r="E48" s="40">
        <v>517.70600000000002</v>
      </c>
      <c r="F48" s="40">
        <v>436.536</v>
      </c>
      <c r="G48" s="40">
        <v>495.81299999999999</v>
      </c>
      <c r="H48" s="40">
        <v>574.09400000000005</v>
      </c>
      <c r="I48" s="40">
        <v>552.48400000000004</v>
      </c>
      <c r="J48" s="40">
        <v>586.84199999999998</v>
      </c>
      <c r="K48" s="40">
        <v>581.96400000000006</v>
      </c>
      <c r="L48" s="40">
        <v>505.10399999999998</v>
      </c>
      <c r="M48" s="40">
        <v>515.65499999999997</v>
      </c>
      <c r="N48" s="40">
        <v>541.01900000000001</v>
      </c>
      <c r="O48" s="40">
        <v>555.45500000000004</v>
      </c>
      <c r="P48" s="40">
        <v>533.88</v>
      </c>
      <c r="Q48" s="40">
        <v>547.05399999999997</v>
      </c>
      <c r="R48" s="40">
        <v>636.85599999999999</v>
      </c>
      <c r="S48" s="40">
        <v>585.93899999999996</v>
      </c>
    </row>
    <row r="49" spans="1:19">
      <c r="A49" s="40" t="s">
        <v>295</v>
      </c>
      <c r="B49" s="40">
        <v>2547.665</v>
      </c>
      <c r="C49" s="40">
        <v>2713.7289999999998</v>
      </c>
      <c r="D49" s="40">
        <v>3094.0059999999999</v>
      </c>
      <c r="E49" s="40">
        <v>2962.502</v>
      </c>
      <c r="F49" s="40">
        <v>2426.2910000000002</v>
      </c>
      <c r="G49" s="40">
        <v>2493.8440000000001</v>
      </c>
      <c r="H49" s="40">
        <v>2667.317</v>
      </c>
      <c r="I49" s="40">
        <v>2706.8220000000001</v>
      </c>
      <c r="J49" s="40">
        <v>2788.1280000000002</v>
      </c>
      <c r="K49" s="40">
        <v>3066.819</v>
      </c>
      <c r="L49" s="40">
        <v>2935.5059999999999</v>
      </c>
      <c r="M49" s="40">
        <v>2709.6779999999999</v>
      </c>
      <c r="N49" s="40">
        <v>2685.6370000000002</v>
      </c>
      <c r="O49" s="40">
        <v>2881.8449999999998</v>
      </c>
      <c r="P49" s="40">
        <v>2858.7280000000001</v>
      </c>
      <c r="Q49" s="40">
        <v>2706.5419999999999</v>
      </c>
      <c r="R49" s="40">
        <v>3123.2310000000002</v>
      </c>
      <c r="S49" s="40">
        <v>3070.6</v>
      </c>
    </row>
    <row r="50" spans="1:19">
      <c r="A50" s="40" t="s">
        <v>296</v>
      </c>
      <c r="B50" s="40">
        <v>13039.2</v>
      </c>
      <c r="C50" s="40">
        <v>13815.6</v>
      </c>
      <c r="D50" s="40">
        <v>14474.25</v>
      </c>
      <c r="E50" s="40">
        <v>14769.85</v>
      </c>
      <c r="F50" s="40">
        <v>14478.05</v>
      </c>
      <c r="G50" s="40">
        <v>15048.975</v>
      </c>
      <c r="H50" s="40">
        <v>15599.725</v>
      </c>
      <c r="I50" s="40">
        <v>16253.95</v>
      </c>
      <c r="J50" s="40">
        <v>16843.224999999999</v>
      </c>
      <c r="K50" s="40">
        <v>17550.674999999999</v>
      </c>
      <c r="L50" s="40">
        <v>18206.025000000001</v>
      </c>
      <c r="M50" s="40">
        <v>18695.099999999999</v>
      </c>
      <c r="N50" s="40">
        <v>19477.349999999999</v>
      </c>
      <c r="O50" s="40">
        <v>20533.075000000001</v>
      </c>
      <c r="P50" s="40">
        <v>21380.95</v>
      </c>
      <c r="Q50" s="40">
        <v>21060.45</v>
      </c>
      <c r="R50" s="40">
        <v>23315.075000000001</v>
      </c>
      <c r="S50" s="40">
        <v>25464.474999999999</v>
      </c>
    </row>
    <row r="54" spans="1:19">
      <c r="B54" s="36">
        <v>2005</v>
      </c>
      <c r="C54" s="36">
        <v>2006</v>
      </c>
      <c r="D54" s="36">
        <v>2007</v>
      </c>
      <c r="E54" s="36">
        <v>2008</v>
      </c>
      <c r="F54" s="36">
        <v>2009</v>
      </c>
      <c r="G54" s="36">
        <v>2010</v>
      </c>
      <c r="H54" s="36">
        <v>2011</v>
      </c>
      <c r="I54" s="36">
        <v>2012</v>
      </c>
      <c r="J54" s="36">
        <v>2013</v>
      </c>
      <c r="K54" s="36">
        <v>2014</v>
      </c>
      <c r="L54" s="36">
        <v>2015</v>
      </c>
      <c r="M54" s="36">
        <v>2016</v>
      </c>
      <c r="N54" s="36">
        <v>2017</v>
      </c>
      <c r="O54" s="36">
        <v>2018</v>
      </c>
      <c r="P54" s="36">
        <v>2019</v>
      </c>
      <c r="Q54" s="36">
        <v>2020</v>
      </c>
      <c r="R54" s="36">
        <v>2021</v>
      </c>
      <c r="S54" s="36">
        <v>2022</v>
      </c>
    </row>
    <row r="55" spans="1:19">
      <c r="A55" s="40" t="s">
        <v>259</v>
      </c>
      <c r="B55" s="41">
        <f>B24/B39</f>
        <v>-0.19946613482970538</v>
      </c>
      <c r="C55" s="41" t="e">
        <v>#N/A</v>
      </c>
      <c r="D55" s="41">
        <f t="shared" ref="D55:R55" si="3">D24/D39</f>
        <v>-0.10443610482460328</v>
      </c>
      <c r="E55" s="41">
        <f t="shared" si="3"/>
        <v>-9.4616812957591445E-2</v>
      </c>
      <c r="F55" s="41">
        <f t="shared" si="3"/>
        <v>-5.2067281880398344E-2</v>
      </c>
      <c r="G55" s="41">
        <f t="shared" si="3"/>
        <v>-5.204177419042573E-2</v>
      </c>
      <c r="H55" s="41">
        <f t="shared" si="3"/>
        <v>-1.7797871353430472E-2</v>
      </c>
      <c r="I55" s="41">
        <f t="shared" si="3"/>
        <v>-3.2705070709875869E-2</v>
      </c>
      <c r="J55" s="41">
        <f t="shared" si="3"/>
        <v>1.3425737900755779E-2</v>
      </c>
      <c r="K55" s="41">
        <f t="shared" si="3"/>
        <v>3.0948241569567159E-2</v>
      </c>
      <c r="L55" s="41">
        <f t="shared" si="3"/>
        <v>2.1688108595231344E-2</v>
      </c>
      <c r="M55" s="41">
        <f t="shared" si="3"/>
        <v>3.8982126661202106E-2</v>
      </c>
      <c r="N55" s="41">
        <f t="shared" si="3"/>
        <v>4.5371721513445804E-2</v>
      </c>
      <c r="O55" s="41">
        <f t="shared" si="3"/>
        <v>5.821231914236355E-2</v>
      </c>
      <c r="P55" s="41">
        <f t="shared" si="3"/>
        <v>0.14467980304027411</v>
      </c>
      <c r="Q55" s="41">
        <f t="shared" si="3"/>
        <v>0.12328945410122456</v>
      </c>
      <c r="R55" s="41">
        <f t="shared" si="3"/>
        <v>0.14098943244685927</v>
      </c>
      <c r="S55" s="41" t="e">
        <v>#N/A</v>
      </c>
    </row>
    <row r="56" spans="1:19">
      <c r="A56" s="40" t="s">
        <v>249</v>
      </c>
      <c r="B56" s="41">
        <f t="shared" ref="B56:Q66" si="4">B25/B40</f>
        <v>0.30917337858257399</v>
      </c>
      <c r="C56" s="41">
        <f t="shared" si="4"/>
        <v>0.29289508184245128</v>
      </c>
      <c r="D56" s="41">
        <f t="shared" si="4"/>
        <v>0.30178186208182661</v>
      </c>
      <c r="E56" s="41" t="e">
        <v>#N/A</v>
      </c>
      <c r="F56" s="41">
        <f t="shared" si="4"/>
        <v>0.6014001584816383</v>
      </c>
      <c r="G56" s="41">
        <f t="shared" si="4"/>
        <v>0.5664708224942302</v>
      </c>
      <c r="H56" s="41">
        <f t="shared" si="4"/>
        <v>0.47773617040448585</v>
      </c>
      <c r="I56" s="41">
        <f t="shared" si="4"/>
        <v>0.41898131885124079</v>
      </c>
      <c r="J56" s="41">
        <f t="shared" si="4"/>
        <v>0.44819234336283886</v>
      </c>
      <c r="K56" s="41">
        <f t="shared" si="4"/>
        <v>0.40935529565922185</v>
      </c>
      <c r="L56" s="41">
        <f t="shared" si="4"/>
        <v>0.44385708255982287</v>
      </c>
      <c r="M56" s="41">
        <f t="shared" si="4"/>
        <v>0.51949056676362937</v>
      </c>
      <c r="N56" s="41">
        <f t="shared" si="4"/>
        <v>0.59506529546784159</v>
      </c>
      <c r="O56" s="41">
        <f t="shared" si="4"/>
        <v>0.33249960632907799</v>
      </c>
      <c r="P56" s="41">
        <f t="shared" si="4"/>
        <v>0.41032742281167922</v>
      </c>
      <c r="Q56" s="41">
        <f t="shared" si="4"/>
        <v>0.50225357428215733</v>
      </c>
      <c r="R56" s="41">
        <f t="shared" ref="R56:S66" si="5">R25/R40</f>
        <v>0.611381019528356</v>
      </c>
      <c r="S56" s="41">
        <f t="shared" si="5"/>
        <v>0.54264423906754344</v>
      </c>
    </row>
    <row r="57" spans="1:19">
      <c r="A57" s="40" t="s">
        <v>35</v>
      </c>
      <c r="B57" s="41">
        <f t="shared" si="4"/>
        <v>-0.13174576872545521</v>
      </c>
      <c r="C57" s="41">
        <f t="shared" si="4"/>
        <v>-4.0623685852203967E-2</v>
      </c>
      <c r="D57" s="41">
        <f t="shared" si="4"/>
        <v>-0.12607558330379259</v>
      </c>
      <c r="E57" s="41">
        <f t="shared" si="4"/>
        <v>-7.8110246849897758E-2</v>
      </c>
      <c r="F57" s="41">
        <f t="shared" si="4"/>
        <v>-0.15295513361650417</v>
      </c>
      <c r="G57" s="41">
        <f t="shared" si="4"/>
        <v>-0.18731989277617994</v>
      </c>
      <c r="H57" s="41">
        <f t="shared" si="4"/>
        <v>-0.16598561448443425</v>
      </c>
      <c r="I57" s="41">
        <f t="shared" si="4"/>
        <v>-0.19793083019227509</v>
      </c>
      <c r="J57" s="41">
        <f t="shared" si="4"/>
        <v>-1.3757072007301819E-2</v>
      </c>
      <c r="K57" s="41">
        <f t="shared" si="4"/>
        <v>1.5148960702246788E-2</v>
      </c>
      <c r="L57" s="41">
        <f t="shared" si="4"/>
        <v>0.20765323334671623</v>
      </c>
      <c r="M57" s="41">
        <f t="shared" si="4"/>
        <v>0.19895945798252923</v>
      </c>
      <c r="N57" s="41">
        <f t="shared" si="4"/>
        <v>0.35117346345932404</v>
      </c>
      <c r="O57" s="41">
        <f t="shared" si="4"/>
        <v>0.26063636349697561</v>
      </c>
      <c r="P57" s="41">
        <f t="shared" si="4"/>
        <v>0.27107275029210148</v>
      </c>
      <c r="Q57" s="41">
        <f t="shared" si="4"/>
        <v>0.45200702791512787</v>
      </c>
      <c r="R57" s="41">
        <f t="shared" si="5"/>
        <v>0.5079564594357282</v>
      </c>
      <c r="S57" s="41">
        <f t="shared" si="5"/>
        <v>0.30638721162562993</v>
      </c>
    </row>
    <row r="58" spans="1:19">
      <c r="A58" s="40" t="s">
        <v>36</v>
      </c>
      <c r="B58" s="41">
        <f>B27/B42</f>
        <v>-1.5499481216116228E-2</v>
      </c>
      <c r="C58" s="41">
        <f t="shared" si="4"/>
        <v>-4.6335904033100457E-2</v>
      </c>
      <c r="D58" s="41">
        <f t="shared" si="4"/>
        <v>-8.9883479228880792E-2</v>
      </c>
      <c r="E58" s="41">
        <f t="shared" si="4"/>
        <v>-0.12566487605467258</v>
      </c>
      <c r="F58" s="41">
        <f t="shared" si="4"/>
        <v>-0.14628748067667985</v>
      </c>
      <c r="G58" s="41">
        <f t="shared" si="4"/>
        <v>-8.5571536213759208E-2</v>
      </c>
      <c r="H58" s="41">
        <f t="shared" si="4"/>
        <v>-7.0113543515711724E-2</v>
      </c>
      <c r="I58" s="41">
        <f t="shared" si="4"/>
        <v>-0.1315652978025019</v>
      </c>
      <c r="J58" s="41">
        <f t="shared" si="4"/>
        <v>-0.17190040573754853</v>
      </c>
      <c r="K58" s="41">
        <f t="shared" si="4"/>
        <v>-0.14267419061622333</v>
      </c>
      <c r="L58" s="41">
        <f t="shared" si="4"/>
        <v>-0.12683490753512344</v>
      </c>
      <c r="M58" s="41">
        <f t="shared" si="4"/>
        <v>-0.1238901737119855</v>
      </c>
      <c r="N58" s="41">
        <f t="shared" si="4"/>
        <v>-0.21362506364088199</v>
      </c>
      <c r="O58" s="41">
        <f t="shared" si="4"/>
        <v>-0.18675096029369603</v>
      </c>
      <c r="P58" s="41">
        <f t="shared" si="4"/>
        <v>-0.24700868419317801</v>
      </c>
      <c r="Q58" s="41">
        <f t="shared" si="4"/>
        <v>-0.31771355486721392</v>
      </c>
      <c r="R58" s="41">
        <f t="shared" si="5"/>
        <v>-0.29594624711871953</v>
      </c>
      <c r="S58" s="41">
        <f t="shared" si="5"/>
        <v>-0.24119371146184723</v>
      </c>
    </row>
    <row r="59" spans="1:19">
      <c r="A59" s="40" t="s">
        <v>38</v>
      </c>
      <c r="B59" s="41">
        <f t="shared" si="4"/>
        <v>0.12516350573947391</v>
      </c>
      <c r="C59" s="41">
        <f t="shared" si="4"/>
        <v>0.14155196666765643</v>
      </c>
      <c r="D59" s="41">
        <f t="shared" si="4"/>
        <v>0.12523716626132922</v>
      </c>
      <c r="E59" s="41">
        <f t="shared" si="4"/>
        <v>0.15861948980333071</v>
      </c>
      <c r="F59" s="41">
        <f t="shared" si="4"/>
        <v>0.22406247747466812</v>
      </c>
      <c r="G59" s="41">
        <f t="shared" si="4"/>
        <v>0.21176917472607096</v>
      </c>
      <c r="H59" s="41">
        <f t="shared" si="4"/>
        <v>0.17298682653543501</v>
      </c>
      <c r="I59" s="41">
        <f t="shared" si="4"/>
        <v>0.23077067864010728</v>
      </c>
      <c r="J59" s="41">
        <f t="shared" si="4"/>
        <v>0.26338704048749156</v>
      </c>
      <c r="K59" s="41">
        <f t="shared" si="4"/>
        <v>0.26843946545716468</v>
      </c>
      <c r="L59" s="41">
        <f t="shared" si="4"/>
        <v>0.34260269763983719</v>
      </c>
      <c r="M59" s="41">
        <f t="shared" si="4"/>
        <v>0.37650869516759244</v>
      </c>
      <c r="N59" s="41">
        <f t="shared" si="4"/>
        <v>0.47362565129437362</v>
      </c>
      <c r="O59" s="41">
        <f t="shared" si="4"/>
        <v>0.50702442531448311</v>
      </c>
      <c r="P59" s="41">
        <f t="shared" si="4"/>
        <v>0.58684626364562009</v>
      </c>
      <c r="Q59" s="41">
        <f t="shared" si="4"/>
        <v>0.68638025304537298</v>
      </c>
      <c r="R59" s="41">
        <f t="shared" si="5"/>
        <v>0.67087544355261752</v>
      </c>
      <c r="S59" s="41">
        <f t="shared" si="5"/>
        <v>0.71966343785629849</v>
      </c>
    </row>
    <row r="60" spans="1:19">
      <c r="A60" s="40" t="s">
        <v>39</v>
      </c>
      <c r="B60" s="41">
        <f t="shared" si="4"/>
        <v>-0.14598495436623588</v>
      </c>
      <c r="C60" s="41">
        <f t="shared" si="4"/>
        <v>-0.21013720292115587</v>
      </c>
      <c r="D60" s="41">
        <f t="shared" si="4"/>
        <v>-0.22664619543280559</v>
      </c>
      <c r="E60" s="41">
        <f t="shared" si="4"/>
        <v>-0.20479234269729116</v>
      </c>
      <c r="F60" s="41">
        <f t="shared" si="4"/>
        <v>-0.23048427464201529</v>
      </c>
      <c r="G60" s="41">
        <f t="shared" si="4"/>
        <v>-0.20275642613756104</v>
      </c>
      <c r="H60" s="41">
        <f t="shared" si="4"/>
        <v>-0.16921743259263713</v>
      </c>
      <c r="I60" s="41">
        <f t="shared" si="4"/>
        <v>-0.23570887445248895</v>
      </c>
      <c r="J60" s="41">
        <f t="shared" si="4"/>
        <v>-0.24381805739751508</v>
      </c>
      <c r="K60" s="41">
        <f t="shared" si="4"/>
        <v>-0.19198989363823063</v>
      </c>
      <c r="L60" s="41">
        <f t="shared" si="4"/>
        <v>-0.19128138711610904</v>
      </c>
      <c r="M60" s="41">
        <f t="shared" si="4"/>
        <v>-0.11557528073654387</v>
      </c>
      <c r="N60" s="41">
        <f t="shared" si="4"/>
        <v>-7.9335275714798453E-2</v>
      </c>
      <c r="O60" s="41">
        <f t="shared" si="4"/>
        <v>-5.0272037185230836E-2</v>
      </c>
      <c r="P60" s="41">
        <f t="shared" si="4"/>
        <v>-1.4616770013975036E-2</v>
      </c>
      <c r="Q60" s="41">
        <f t="shared" si="4"/>
        <v>1.5919558740671816E-2</v>
      </c>
      <c r="R60" s="41">
        <f t="shared" si="5"/>
        <v>7.9503927937083149E-2</v>
      </c>
      <c r="S60" s="41">
        <f t="shared" si="5"/>
        <v>3.9068391407762935E-2</v>
      </c>
    </row>
    <row r="61" spans="1:19">
      <c r="A61" s="40" t="s">
        <v>40</v>
      </c>
      <c r="B61" s="41">
        <f t="shared" si="4"/>
        <v>0.31703706340367671</v>
      </c>
      <c r="C61" s="41">
        <f t="shared" si="4"/>
        <v>0.39293778589669132</v>
      </c>
      <c r="D61" s="41">
        <f t="shared" si="4"/>
        <v>0.4792725603643726</v>
      </c>
      <c r="E61" s="41">
        <f t="shared" si="4"/>
        <v>0.48747377105105921</v>
      </c>
      <c r="F61" s="41">
        <f t="shared" si="4"/>
        <v>0.55137142196266775</v>
      </c>
      <c r="G61" s="41">
        <f t="shared" si="4"/>
        <v>0.54702784817551942</v>
      </c>
      <c r="H61" s="41">
        <f t="shared" si="4"/>
        <v>0.54855755608393009</v>
      </c>
      <c r="I61" s="41">
        <f t="shared" si="4"/>
        <v>0.55132907986282442</v>
      </c>
      <c r="J61" s="41">
        <f t="shared" si="4"/>
        <v>0.5934620638980701</v>
      </c>
      <c r="K61" s="41">
        <f t="shared" si="4"/>
        <v>0.59434058337392504</v>
      </c>
      <c r="L61" s="41">
        <f t="shared" si="4"/>
        <v>0.61085435141813016</v>
      </c>
      <c r="M61" s="41">
        <f t="shared" si="4"/>
        <v>0.57542537499840207</v>
      </c>
      <c r="N61" s="41">
        <f t="shared" si="4"/>
        <v>0.59151102180075155</v>
      </c>
      <c r="O61" s="41">
        <f t="shared" si="4"/>
        <v>0.61107985189220282</v>
      </c>
      <c r="P61" s="41">
        <f t="shared" si="4"/>
        <v>0.63901117103865757</v>
      </c>
      <c r="Q61" s="41">
        <f t="shared" si="4"/>
        <v>0.68729360770143266</v>
      </c>
      <c r="R61" s="41">
        <f t="shared" si="5"/>
        <v>0.73099060668571658</v>
      </c>
      <c r="S61" s="41">
        <f t="shared" si="5"/>
        <v>0.74546148339962004</v>
      </c>
    </row>
    <row r="62" spans="1:19">
      <c r="A62" s="40" t="s">
        <v>41</v>
      </c>
      <c r="B62" s="41">
        <f t="shared" si="4"/>
        <v>-5.009592402600066E-2</v>
      </c>
      <c r="C62" s="41">
        <f t="shared" si="4"/>
        <v>-2.3240589200252539E-2</v>
      </c>
      <c r="D62" s="41">
        <f t="shared" si="4"/>
        <v>-0.16220262023605692</v>
      </c>
      <c r="E62" s="41">
        <f t="shared" si="4"/>
        <v>-7.8657168193545401E-2</v>
      </c>
      <c r="F62" s="41">
        <f t="shared" si="4"/>
        <v>9.1485518478846978E-3</v>
      </c>
      <c r="G62" s="41">
        <f t="shared" si="4"/>
        <v>0.10552111736028728</v>
      </c>
      <c r="H62" s="41">
        <f t="shared" si="4"/>
        <v>0.18172621114005555</v>
      </c>
      <c r="I62" s="41">
        <f t="shared" si="4"/>
        <v>0.31313713671645976</v>
      </c>
      <c r="J62" s="41">
        <f t="shared" si="4"/>
        <v>0.31837774567810473</v>
      </c>
      <c r="K62" s="41">
        <f t="shared" si="4"/>
        <v>0.43891462451065139</v>
      </c>
      <c r="L62" s="41">
        <f t="shared" si="4"/>
        <v>0.4902587171365993</v>
      </c>
      <c r="M62" s="41">
        <f t="shared" si="4"/>
        <v>0.59641225425568567</v>
      </c>
      <c r="N62" s="41">
        <f t="shared" si="4"/>
        <v>0.65266371513094401</v>
      </c>
      <c r="O62" s="41">
        <f t="shared" si="4"/>
        <v>0.708228327539557</v>
      </c>
      <c r="P62" s="41">
        <f t="shared" si="4"/>
        <v>0.8991220698869703</v>
      </c>
      <c r="Q62" s="41">
        <f t="shared" si="4"/>
        <v>1.2149594517079578</v>
      </c>
      <c r="R62" s="41">
        <f t="shared" si="5"/>
        <v>0.89062811414750687</v>
      </c>
      <c r="S62" s="41">
        <f t="shared" si="5"/>
        <v>0.75867899558592122</v>
      </c>
    </row>
    <row r="63" spans="1:19">
      <c r="A63" s="40" t="s">
        <v>42</v>
      </c>
      <c r="B63" s="41">
        <f t="shared" si="4"/>
        <v>-0.60519217023390759</v>
      </c>
      <c r="C63" s="41">
        <f t="shared" si="4"/>
        <v>-0.76713637181538208</v>
      </c>
      <c r="D63" s="41">
        <f t="shared" si="4"/>
        <v>-0.91616524735427207</v>
      </c>
      <c r="E63" s="41">
        <f t="shared" si="4"/>
        <v>-0.80800447569695677</v>
      </c>
      <c r="F63" s="41">
        <f t="shared" si="4"/>
        <v>-1.0093131753889288</v>
      </c>
      <c r="G63" s="41">
        <f t="shared" si="4"/>
        <v>-0.91610337827216259</v>
      </c>
      <c r="H63" s="41">
        <f t="shared" si="4"/>
        <v>-0.87168275194479083</v>
      </c>
      <c r="I63" s="41">
        <f t="shared" si="4"/>
        <v>-0.93057259640053702</v>
      </c>
      <c r="J63" s="41">
        <f t="shared" si="4"/>
        <v>-0.96365022948452983</v>
      </c>
      <c r="K63" s="41">
        <f t="shared" si="4"/>
        <v>-0.87622110789717522</v>
      </c>
      <c r="L63" s="41">
        <f t="shared" si="4"/>
        <v>-0.87192243305743689</v>
      </c>
      <c r="M63" s="41">
        <f t="shared" si="4"/>
        <v>-0.81356690913746865</v>
      </c>
      <c r="N63" s="41">
        <f t="shared" si="4"/>
        <v>-0.90783550808575586</v>
      </c>
      <c r="O63" s="41">
        <f t="shared" si="4"/>
        <v>-0.76665822107625026</v>
      </c>
      <c r="P63" s="41">
        <f t="shared" si="4"/>
        <v>-0.7395019538441584</v>
      </c>
      <c r="Q63" s="41">
        <f t="shared" si="4"/>
        <v>-0.9210481695061018</v>
      </c>
      <c r="R63" s="41">
        <f t="shared" si="5"/>
        <v>-0.68402390033792371</v>
      </c>
      <c r="S63" s="41">
        <f t="shared" si="5"/>
        <v>-0.61108217190368674</v>
      </c>
    </row>
    <row r="64" spans="1:19">
      <c r="A64" s="40" t="s">
        <v>43</v>
      </c>
      <c r="B64" s="41">
        <f t="shared" si="4"/>
        <v>-0.1625719129895298</v>
      </c>
      <c r="C64" s="41">
        <f t="shared" si="4"/>
        <v>-0.10560014967917128</v>
      </c>
      <c r="D64" s="41">
        <f t="shared" si="4"/>
        <v>1.1594364372889869E-2</v>
      </c>
      <c r="E64" s="41" t="e">
        <v>#N/A</v>
      </c>
      <c r="F64" s="41">
        <f t="shared" si="4"/>
        <v>-8.466252896733005E-2</v>
      </c>
      <c r="G64" s="41">
        <f t="shared" si="4"/>
        <v>-6.5878877336589106E-2</v>
      </c>
      <c r="H64" s="41">
        <f t="shared" si="4"/>
        <v>-8.442910489946813E-2</v>
      </c>
      <c r="I64" s="41">
        <f t="shared" si="4"/>
        <v>-0.16782440227607939</v>
      </c>
      <c r="J64" s="41">
        <f t="shared" si="4"/>
        <v>-0.17414183884146128</v>
      </c>
      <c r="K64" s="41">
        <f t="shared" si="4"/>
        <v>-3.3036163076773588E-2</v>
      </c>
      <c r="L64" s="41">
        <f t="shared" si="4"/>
        <v>-6.583752683460542E-2</v>
      </c>
      <c r="M64" s="41">
        <f t="shared" si="4"/>
        <v>-3.2768634695490448E-2</v>
      </c>
      <c r="N64" s="41">
        <f t="shared" si="4"/>
        <v>-1.1630656760523158E-2</v>
      </c>
      <c r="O64" s="41">
        <f t="shared" si="4"/>
        <v>7.9223246469432212E-2</v>
      </c>
      <c r="P64" s="41">
        <f t="shared" si="4"/>
        <v>0.13681573135501129</v>
      </c>
      <c r="Q64" s="41">
        <f t="shared" si="4"/>
        <v>0.11183315218403678</v>
      </c>
      <c r="R64" s="41">
        <f t="shared" si="5"/>
        <v>0.22611563766272705</v>
      </c>
      <c r="S64" s="41">
        <f t="shared" si="5"/>
        <v>0.3857119925173092</v>
      </c>
    </row>
    <row r="65" spans="1:19">
      <c r="A65" s="40" t="s">
        <v>44</v>
      </c>
      <c r="B65" s="41">
        <f t="shared" si="4"/>
        <v>-8.02912834288243E-2</v>
      </c>
      <c r="C65" s="41">
        <f t="shared" si="4"/>
        <v>-0.12236371160442916</v>
      </c>
      <c r="D65" s="41">
        <f t="shared" si="4"/>
        <v>-0.12987892547857854</v>
      </c>
      <c r="E65" s="41">
        <f t="shared" si="4"/>
        <v>5.224311118919573E-2</v>
      </c>
      <c r="F65" s="41">
        <f t="shared" si="4"/>
        <v>-0.17276529159915061</v>
      </c>
      <c r="G65" s="41">
        <f t="shared" si="4"/>
        <v>-8.1981249939274276E-2</v>
      </c>
      <c r="H65" s="41">
        <f t="shared" si="4"/>
        <v>-8.7308776944742497E-2</v>
      </c>
      <c r="I65" s="41">
        <f t="shared" si="4"/>
        <v>-0.25773279937223853</v>
      </c>
      <c r="J65" s="41">
        <f t="shared" si="4"/>
        <v>-0.16252665411566641</v>
      </c>
      <c r="K65" s="41">
        <f t="shared" si="4"/>
        <v>-0.18492322061383304</v>
      </c>
      <c r="L65" s="41">
        <f t="shared" si="4"/>
        <v>-0.15679748688309511</v>
      </c>
      <c r="M65" s="41">
        <f t="shared" si="4"/>
        <v>7.2350809688294798E-2</v>
      </c>
      <c r="N65" s="41">
        <f t="shared" si="4"/>
        <v>-3.5070628265821566E-2</v>
      </c>
      <c r="O65" s="41">
        <f t="shared" si="4"/>
        <v>-2.8991397026922758E-2</v>
      </c>
      <c r="P65" s="41">
        <f t="shared" si="4"/>
        <v>-0.10982821147712943</v>
      </c>
      <c r="Q65" s="41">
        <f t="shared" si="4"/>
        <v>-0.19056361881350944</v>
      </c>
      <c r="R65" s="41">
        <f t="shared" si="5"/>
        <v>-0.14913287283157359</v>
      </c>
      <c r="S65" s="41">
        <f t="shared" si="5"/>
        <v>-0.1056041834678811</v>
      </c>
    </row>
    <row r="66" spans="1:19">
      <c r="A66" s="40" t="s">
        <v>635</v>
      </c>
      <c r="B66" s="41">
        <f t="shared" si="4"/>
        <v>-0.14248305869889644</v>
      </c>
      <c r="C66" s="41">
        <f t="shared" si="4"/>
        <v>-0.13085341547943069</v>
      </c>
      <c r="D66" s="41">
        <f t="shared" si="4"/>
        <v>-8.8352079169018341E-2</v>
      </c>
      <c r="E66" s="41">
        <f t="shared" si="4"/>
        <v>-0.27045800467014708</v>
      </c>
      <c r="F66" s="41">
        <f t="shared" si="4"/>
        <v>-0.18144294594362423</v>
      </c>
      <c r="G66" s="41">
        <f t="shared" si="4"/>
        <v>-0.16685998592129031</v>
      </c>
      <c r="H66" s="41">
        <f t="shared" si="4"/>
        <v>-0.28555742832779729</v>
      </c>
      <c r="I66" s="41">
        <f t="shared" si="4"/>
        <v>-0.28113337886313</v>
      </c>
      <c r="J66" s="41">
        <f t="shared" si="4"/>
        <v>-0.32319149579097095</v>
      </c>
      <c r="K66" s="41">
        <f t="shared" si="4"/>
        <v>-0.40005228021393191</v>
      </c>
      <c r="L66" s="41">
        <f t="shared" si="4"/>
        <v>-0.41692075740214546</v>
      </c>
      <c r="M66" s="41">
        <f t="shared" si="4"/>
        <v>-0.44174073231241107</v>
      </c>
      <c r="N66" s="41">
        <f t="shared" si="4"/>
        <v>-0.40204255693418739</v>
      </c>
      <c r="O66" s="41">
        <f t="shared" si="4"/>
        <v>-0.47707519611364863</v>
      </c>
      <c r="P66" s="41">
        <f t="shared" si="4"/>
        <v>-0.54502022990284593</v>
      </c>
      <c r="Q66" s="41">
        <f t="shared" si="4"/>
        <v>-0.69834327930813234</v>
      </c>
      <c r="R66" s="41">
        <f t="shared" si="5"/>
        <v>-0.77736369848009645</v>
      </c>
      <c r="S66" s="41">
        <f t="shared" si="5"/>
        <v>-0.63292384145992253</v>
      </c>
    </row>
  </sheetData>
  <mergeCells count="3">
    <mergeCell ref="A2:M2"/>
    <mergeCell ref="A20:M20"/>
    <mergeCell ref="A37:M37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20"/>
  <sheetViews>
    <sheetView topLeftCell="C10" workbookViewId="0">
      <selection activeCell="J23" sqref="J23"/>
    </sheetView>
  </sheetViews>
  <sheetFormatPr baseColWidth="10" defaultRowHeight="15"/>
  <sheetData>
    <row r="2" spans="1:36">
      <c r="A2" s="6" t="s">
        <v>74</v>
      </c>
    </row>
    <row r="3" spans="1:36">
      <c r="A3" s="3" t="s">
        <v>69</v>
      </c>
    </row>
    <row r="4" spans="1:36">
      <c r="A4" s="7"/>
    </row>
    <row r="5" spans="1:36">
      <c r="A5" s="7"/>
    </row>
    <row r="6" spans="1:36">
      <c r="A6" s="7"/>
    </row>
    <row r="7" spans="1:36">
      <c r="A7" s="7"/>
    </row>
    <row r="8" spans="1:36">
      <c r="B8" t="s">
        <v>2</v>
      </c>
      <c r="C8" t="s">
        <v>3</v>
      </c>
      <c r="D8" t="s">
        <v>4</v>
      </c>
      <c r="E8" t="s">
        <v>5</v>
      </c>
      <c r="F8" t="s">
        <v>6</v>
      </c>
      <c r="G8" t="s">
        <v>7</v>
      </c>
      <c r="H8" t="s">
        <v>8</v>
      </c>
      <c r="I8" t="s">
        <v>9</v>
      </c>
      <c r="J8" t="s">
        <v>10</v>
      </c>
      <c r="K8" t="s">
        <v>11</v>
      </c>
      <c r="L8" t="s">
        <v>12</v>
      </c>
      <c r="M8" t="s">
        <v>13</v>
      </c>
      <c r="N8" t="s">
        <v>14</v>
      </c>
      <c r="O8" t="s">
        <v>15</v>
      </c>
      <c r="P8" t="s">
        <v>16</v>
      </c>
      <c r="Q8" t="s">
        <v>17</v>
      </c>
      <c r="R8" t="s">
        <v>18</v>
      </c>
      <c r="S8" t="s">
        <v>19</v>
      </c>
      <c r="T8" t="s">
        <v>20</v>
      </c>
      <c r="U8" t="s">
        <v>21</v>
      </c>
      <c r="V8" t="s">
        <v>22</v>
      </c>
      <c r="W8" t="s">
        <v>23</v>
      </c>
      <c r="X8" t="s">
        <v>24</v>
      </c>
      <c r="Y8" t="s">
        <v>25</v>
      </c>
      <c r="Z8" t="s">
        <v>26</v>
      </c>
      <c r="AA8" t="s">
        <v>27</v>
      </c>
      <c r="AB8" t="s">
        <v>28</v>
      </c>
      <c r="AC8" t="s">
        <v>29</v>
      </c>
      <c r="AD8" t="s">
        <v>30</v>
      </c>
      <c r="AE8" t="s">
        <v>31</v>
      </c>
      <c r="AF8" t="s">
        <v>32</v>
      </c>
      <c r="AG8" t="s">
        <v>33</v>
      </c>
      <c r="AH8" t="s">
        <v>34</v>
      </c>
      <c r="AI8" t="s">
        <v>71</v>
      </c>
      <c r="AJ8" t="s">
        <v>303</v>
      </c>
    </row>
    <row r="9" spans="1:36">
      <c r="A9" t="s">
        <v>35</v>
      </c>
      <c r="B9">
        <v>3.5921969487117398</v>
      </c>
      <c r="C9">
        <v>3.41053313792679</v>
      </c>
      <c r="D9">
        <v>3.2782311425882198</v>
      </c>
      <c r="E9">
        <v>3.5658488081456898</v>
      </c>
      <c r="F9">
        <v>3.5839829538709602</v>
      </c>
      <c r="G9">
        <v>3.4740391508720601</v>
      </c>
      <c r="H9">
        <v>3.5294830017166898</v>
      </c>
      <c r="I9">
        <v>3.6341123648702398</v>
      </c>
      <c r="J9">
        <v>3.7522817881085802</v>
      </c>
      <c r="K9">
        <v>4.0518087580475104</v>
      </c>
      <c r="L9">
        <v>4.2117009734710997</v>
      </c>
      <c r="M9">
        <v>4.0994913650073199</v>
      </c>
      <c r="N9">
        <v>3.8300980087779499</v>
      </c>
      <c r="O9">
        <v>3.5814424269400398</v>
      </c>
      <c r="P9">
        <v>3.4158498259107102</v>
      </c>
      <c r="Q9">
        <v>3.3854186908809001</v>
      </c>
      <c r="R9">
        <v>3.1738933556099602</v>
      </c>
      <c r="S9">
        <v>2.9354370316869298</v>
      </c>
      <c r="T9">
        <v>2.7289301033496001</v>
      </c>
      <c r="U9">
        <v>2.4925800533095201</v>
      </c>
      <c r="V9">
        <v>2.50893803044714</v>
      </c>
      <c r="W9">
        <v>2.45604961734014</v>
      </c>
      <c r="X9">
        <v>2.4480473554886899</v>
      </c>
      <c r="Y9">
        <v>2.40054614602075</v>
      </c>
      <c r="Z9">
        <v>2.4128313949481699</v>
      </c>
      <c r="AA9">
        <v>2.3476982881907</v>
      </c>
      <c r="AB9">
        <v>2.3206880206248299</v>
      </c>
      <c r="AC9">
        <v>2.2673342667378802</v>
      </c>
      <c r="AD9">
        <v>2.2223528807131099</v>
      </c>
      <c r="AE9">
        <v>2.2857899872264298</v>
      </c>
      <c r="AF9">
        <v>2.19361722856363</v>
      </c>
      <c r="AG9">
        <v>2.2275352549348599</v>
      </c>
      <c r="AH9">
        <v>2.3322637004515601</v>
      </c>
      <c r="AI9">
        <v>2.2162213226711902</v>
      </c>
      <c r="AJ9">
        <v>2.16039637088255</v>
      </c>
    </row>
    <row r="10" spans="1:36">
      <c r="A10" t="s">
        <v>36</v>
      </c>
      <c r="B10">
        <v>6.4249833670531302</v>
      </c>
      <c r="C10">
        <v>6.2190373743949099</v>
      </c>
      <c r="D10">
        <v>6.29815481653376</v>
      </c>
      <c r="E10">
        <v>5.7994720121202903</v>
      </c>
      <c r="F10">
        <v>5.7006748167851899</v>
      </c>
      <c r="G10">
        <v>5.7727559510801196</v>
      </c>
      <c r="H10">
        <v>5.5923217366250997</v>
      </c>
      <c r="I10">
        <v>5.4054897122502403</v>
      </c>
      <c r="J10">
        <v>5.8193719074992698</v>
      </c>
      <c r="K10">
        <v>5.5419325571814699</v>
      </c>
      <c r="L10">
        <v>5.0013372916313097</v>
      </c>
      <c r="M10">
        <v>5.15129342825945</v>
      </c>
      <c r="N10">
        <v>5.1993520190362803</v>
      </c>
      <c r="O10">
        <v>5.2326436889570598</v>
      </c>
      <c r="P10">
        <v>4.97695954155152</v>
      </c>
      <c r="Q10">
        <v>4.6388282490724002</v>
      </c>
      <c r="R10">
        <v>4.4117795179473998</v>
      </c>
      <c r="S10">
        <v>4.3254569613703397</v>
      </c>
      <c r="T10">
        <v>4.1859470731661297</v>
      </c>
      <c r="U10">
        <v>4.2453521072449396</v>
      </c>
      <c r="V10">
        <v>3.7595967170531401</v>
      </c>
      <c r="W10">
        <v>3.6299169449433899</v>
      </c>
      <c r="X10">
        <v>3.4622736879123499</v>
      </c>
      <c r="Y10">
        <v>3.5441144800133202</v>
      </c>
      <c r="Z10">
        <v>3.57343433458708</v>
      </c>
      <c r="AA10">
        <v>3.5328129693097501</v>
      </c>
      <c r="AB10">
        <v>3.6019563632418201</v>
      </c>
      <c r="AC10">
        <v>3.51102701897402</v>
      </c>
      <c r="AD10">
        <v>3.5317986923829499</v>
      </c>
      <c r="AE10">
        <v>3.4991177490484699</v>
      </c>
      <c r="AF10">
        <v>3.2337530358245399</v>
      </c>
      <c r="AG10">
        <v>3.1899249782435</v>
      </c>
      <c r="AH10">
        <v>3.10752319449597</v>
      </c>
      <c r="AI10">
        <v>3.17902213945478</v>
      </c>
      <c r="AJ10">
        <v>3.1660392843475602</v>
      </c>
    </row>
    <row r="11" spans="1:36">
      <c r="A11" t="s">
        <v>38</v>
      </c>
      <c r="B11">
        <v>9.75649261716217</v>
      </c>
      <c r="C11">
        <v>10.203903540245101</v>
      </c>
      <c r="D11">
        <v>9.9499578876838299</v>
      </c>
      <c r="E11">
        <v>8.8679659584700392</v>
      </c>
      <c r="F11">
        <v>8.7840443794307994</v>
      </c>
      <c r="G11">
        <v>9.0368555883191206</v>
      </c>
      <c r="H11">
        <v>8.6311354317435693</v>
      </c>
      <c r="I11">
        <v>8.1881904204442009</v>
      </c>
      <c r="J11">
        <v>8.7297612781680005</v>
      </c>
      <c r="K11">
        <v>8.3973753997894001</v>
      </c>
      <c r="L11">
        <v>7.6764948545587997</v>
      </c>
      <c r="M11">
        <v>8.2156473533910894</v>
      </c>
      <c r="N11">
        <v>8.5383940639355504</v>
      </c>
      <c r="O11">
        <v>8.91488986581947</v>
      </c>
      <c r="P11">
        <v>8.8870629925178495</v>
      </c>
      <c r="Q11">
        <v>8.4437775563601303</v>
      </c>
      <c r="R11">
        <v>8.43003931735905</v>
      </c>
      <c r="S11">
        <v>8.6779642528682803</v>
      </c>
      <c r="T11">
        <v>8.3104716368074403</v>
      </c>
      <c r="U11">
        <v>8.1980489365472504</v>
      </c>
      <c r="V11">
        <v>7.64138058895404</v>
      </c>
      <c r="W11">
        <v>7.5076548724750696</v>
      </c>
      <c r="X11">
        <v>7.2246679969055201</v>
      </c>
      <c r="Y11">
        <v>7.2944704111868299</v>
      </c>
      <c r="Z11">
        <v>7.4846893808364499</v>
      </c>
      <c r="AA11">
        <v>7.4346457709334697</v>
      </c>
      <c r="AB11">
        <v>7.6711492990602101</v>
      </c>
      <c r="AC11">
        <v>7.6138532277481303</v>
      </c>
      <c r="AD11">
        <v>7.5232322745849203</v>
      </c>
      <c r="AE11">
        <v>7.3829631801055502</v>
      </c>
      <c r="AF11">
        <v>7.4578792289557798</v>
      </c>
      <c r="AG11">
        <v>7.1717907231370202</v>
      </c>
      <c r="AH11">
        <v>6.6085214447124496</v>
      </c>
      <c r="AI11">
        <v>6.7704614218084203</v>
      </c>
      <c r="AJ11">
        <v>6.7152588563321398</v>
      </c>
    </row>
    <row r="12" spans="1:36">
      <c r="A12" t="s">
        <v>39</v>
      </c>
      <c r="B12">
        <v>5.2037967014467501</v>
      </c>
      <c r="C12">
        <v>4.8770359305514397</v>
      </c>
      <c r="D12">
        <v>4.8640765307581999</v>
      </c>
      <c r="E12">
        <v>4.5794119009356997</v>
      </c>
      <c r="F12">
        <v>4.5507336878690898</v>
      </c>
      <c r="G12">
        <v>4.6264040063255596</v>
      </c>
      <c r="H12">
        <v>4.6870985374422602</v>
      </c>
      <c r="I12">
        <v>4.3661729750116596</v>
      </c>
      <c r="J12">
        <v>4.5088560157856703</v>
      </c>
      <c r="K12">
        <v>4.1263294850929197</v>
      </c>
      <c r="L12">
        <v>3.76502924822144</v>
      </c>
      <c r="M12">
        <v>3.9538467999173901</v>
      </c>
      <c r="N12">
        <v>3.9225421125031201</v>
      </c>
      <c r="O12">
        <v>3.9800243987794</v>
      </c>
      <c r="P12">
        <v>3.8388622819978901</v>
      </c>
      <c r="Q12">
        <v>3.5861249982772301</v>
      </c>
      <c r="R12">
        <v>3.4848373380268298</v>
      </c>
      <c r="S12">
        <v>3.5265676993225701</v>
      </c>
      <c r="T12">
        <v>3.2773913128374099</v>
      </c>
      <c r="U12">
        <v>3.1113678247276502</v>
      </c>
      <c r="V12">
        <v>2.8326108091795601</v>
      </c>
      <c r="W12">
        <v>2.7617285566870402</v>
      </c>
      <c r="X12">
        <v>2.61619968728494</v>
      </c>
      <c r="Y12">
        <v>2.63501377082761</v>
      </c>
      <c r="Z12">
        <v>2.6479041069432898</v>
      </c>
      <c r="AA12">
        <v>2.5790312249552598</v>
      </c>
      <c r="AB12">
        <v>2.6522132685665598</v>
      </c>
      <c r="AC12">
        <v>2.64605514046759</v>
      </c>
      <c r="AD12">
        <v>2.6134253717856302</v>
      </c>
      <c r="AE12">
        <v>2.5814961241220402</v>
      </c>
      <c r="AF12">
        <v>2.4800041939765198</v>
      </c>
      <c r="AG12">
        <v>2.4747062358430898</v>
      </c>
      <c r="AH12">
        <v>2.4133608978808399</v>
      </c>
      <c r="AI12">
        <v>2.5276402881210198</v>
      </c>
      <c r="AJ12">
        <v>2.5279771629264598</v>
      </c>
    </row>
    <row r="13" spans="1:36">
      <c r="A13" t="s">
        <v>40</v>
      </c>
      <c r="B13">
        <v>7.77737497500154</v>
      </c>
      <c r="C13">
        <v>8.0955901798730707</v>
      </c>
      <c r="D13">
        <v>8.0255407727037191</v>
      </c>
      <c r="E13">
        <v>8.5649096402967206</v>
      </c>
      <c r="F13">
        <v>8.3595918200034696</v>
      </c>
      <c r="G13">
        <v>7.7835756647804999</v>
      </c>
      <c r="H13">
        <v>6.9196421619269497</v>
      </c>
      <c r="I13">
        <v>6.7897036227759298</v>
      </c>
      <c r="J13">
        <v>6.2963186322546498</v>
      </c>
      <c r="K13">
        <v>6.5012731041096803</v>
      </c>
      <c r="L13">
        <v>6.6473974206472901</v>
      </c>
      <c r="M13">
        <v>5.8196139647298697</v>
      </c>
      <c r="N13">
        <v>5.7174480125051996</v>
      </c>
      <c r="O13">
        <v>5.6161687900675696</v>
      </c>
      <c r="P13">
        <v>5.5771668956871299</v>
      </c>
      <c r="Q13">
        <v>5.2262703008298503</v>
      </c>
      <c r="R13">
        <v>4.8907985186023897</v>
      </c>
      <c r="S13">
        <v>4.6156737680020496</v>
      </c>
      <c r="T13">
        <v>4.4679287106774099</v>
      </c>
      <c r="U13">
        <v>4.1520863830148702</v>
      </c>
      <c r="V13">
        <v>4.5749125453354704</v>
      </c>
      <c r="W13">
        <v>4.1214483301769302</v>
      </c>
      <c r="X13">
        <v>3.9881631007909002</v>
      </c>
      <c r="Y13">
        <v>3.5262593497429102</v>
      </c>
      <c r="Z13">
        <v>3.59536543568163</v>
      </c>
      <c r="AA13">
        <v>3.6677234877661302</v>
      </c>
      <c r="AB13">
        <v>3.87673446429209</v>
      </c>
      <c r="AC13">
        <v>3.7891319241447299</v>
      </c>
      <c r="AD13">
        <v>3.6800994407046699</v>
      </c>
      <c r="AE13">
        <v>3.6205052908327802</v>
      </c>
      <c r="AF13">
        <v>3.52282705910052</v>
      </c>
      <c r="AG13">
        <v>3.28848614844655</v>
      </c>
      <c r="AH13">
        <v>2.9573853719383201</v>
      </c>
      <c r="AI13">
        <v>2.86557675215577</v>
      </c>
      <c r="AJ13">
        <v>2.8194020871932799</v>
      </c>
    </row>
    <row r="14" spans="1:36">
      <c r="A14" t="s">
        <v>41</v>
      </c>
      <c r="B14">
        <v>4.1700780854255601</v>
      </c>
      <c r="C14">
        <v>4.1389410734405603</v>
      </c>
      <c r="D14">
        <v>4.0895169337557702</v>
      </c>
      <c r="E14">
        <v>3.9357137801561302</v>
      </c>
      <c r="F14">
        <v>3.9322183965057298</v>
      </c>
      <c r="G14">
        <v>4.1172821412334102</v>
      </c>
      <c r="H14">
        <v>3.8919514941089401</v>
      </c>
      <c r="I14">
        <v>3.6784645878375701</v>
      </c>
      <c r="J14">
        <v>3.8509344472529201</v>
      </c>
      <c r="K14">
        <v>3.8148812773163501</v>
      </c>
      <c r="L14">
        <v>3.5200282607614901</v>
      </c>
      <c r="M14">
        <v>3.6079038707168101</v>
      </c>
      <c r="N14">
        <v>3.57880440841853</v>
      </c>
      <c r="O14">
        <v>3.7339822819287298</v>
      </c>
      <c r="P14">
        <v>3.6575874950376801</v>
      </c>
      <c r="Q14">
        <v>3.5079988868026901</v>
      </c>
      <c r="R14">
        <v>3.40148139582349</v>
      </c>
      <c r="S14">
        <v>3.4015970299824199</v>
      </c>
      <c r="T14">
        <v>3.3766038386692299</v>
      </c>
      <c r="U14">
        <v>3.4477687163441</v>
      </c>
      <c r="V14">
        <v>3.1422667134964701</v>
      </c>
      <c r="W14">
        <v>3.0489536122657901</v>
      </c>
      <c r="X14">
        <v>2.9423653210094498</v>
      </c>
      <c r="Y14">
        <v>3.0017346896327899</v>
      </c>
      <c r="Z14">
        <v>3.0241471685813601</v>
      </c>
      <c r="AA14">
        <v>2.9934248831832502</v>
      </c>
      <c r="AB14">
        <v>3.0022451433170301</v>
      </c>
      <c r="AC14">
        <v>3.0360850013915499</v>
      </c>
      <c r="AD14">
        <v>3.0842391539573701</v>
      </c>
      <c r="AE14">
        <v>3.0424217037110401</v>
      </c>
      <c r="AF14">
        <v>3.19426108319528</v>
      </c>
      <c r="AG14">
        <v>3.0224246964907602</v>
      </c>
      <c r="AH14">
        <v>2.9582115348592</v>
      </c>
      <c r="AI14">
        <v>2.9903068315425601</v>
      </c>
      <c r="AJ14">
        <v>2.9378663648235999</v>
      </c>
    </row>
    <row r="15" spans="1:36">
      <c r="A15" t="s">
        <v>42</v>
      </c>
      <c r="B15">
        <v>2.0294649077503899</v>
      </c>
      <c r="C15">
        <v>2.0827185996630901</v>
      </c>
      <c r="D15">
        <v>2.1568800956926002</v>
      </c>
      <c r="E15">
        <v>1.9681571371711499</v>
      </c>
      <c r="F15">
        <v>2.0369872424384701</v>
      </c>
      <c r="G15">
        <v>2.1311390345774299</v>
      </c>
      <c r="H15">
        <v>2.2318013939874501</v>
      </c>
      <c r="I15">
        <v>2.2027532394004798</v>
      </c>
      <c r="J15">
        <v>2.3927199427038599</v>
      </c>
      <c r="K15">
        <v>2.3878449056091902</v>
      </c>
      <c r="L15">
        <v>2.1827936612584402</v>
      </c>
      <c r="M15">
        <v>2.30909713942133</v>
      </c>
      <c r="N15">
        <v>2.3621082989626099</v>
      </c>
      <c r="O15">
        <v>2.5183411744115101</v>
      </c>
      <c r="P15">
        <v>2.4188739302378601</v>
      </c>
      <c r="Q15">
        <v>2.2557389707886699</v>
      </c>
      <c r="R15">
        <v>2.16044486153696</v>
      </c>
      <c r="S15">
        <v>2.2311305117954001</v>
      </c>
      <c r="T15">
        <v>2.12337546522257</v>
      </c>
      <c r="U15">
        <v>2.17380229510277</v>
      </c>
      <c r="V15">
        <v>1.9608781383768901</v>
      </c>
      <c r="W15">
        <v>1.95177444698258</v>
      </c>
      <c r="X15">
        <v>1.8388791703652301</v>
      </c>
      <c r="Y15">
        <v>1.91341214452874</v>
      </c>
      <c r="Z15">
        <v>1.9310851801367701</v>
      </c>
      <c r="AA15">
        <v>1.9019270089276601</v>
      </c>
      <c r="AB15">
        <v>2.01179801315822</v>
      </c>
      <c r="AC15">
        <v>2.0134418508406799</v>
      </c>
      <c r="AD15">
        <v>1.9910917080293999</v>
      </c>
      <c r="AE15">
        <v>1.9721814518030401</v>
      </c>
      <c r="AF15">
        <v>1.7556616571961501</v>
      </c>
      <c r="AG15">
        <v>1.7901419448106499</v>
      </c>
      <c r="AH15">
        <v>1.8719835022115801</v>
      </c>
      <c r="AI15">
        <v>2.0511410268221599</v>
      </c>
      <c r="AJ15">
        <v>2.0613964225735701</v>
      </c>
    </row>
    <row r="16" spans="1:36">
      <c r="A16" t="s">
        <v>43</v>
      </c>
      <c r="B16">
        <v>1.75374024218652</v>
      </c>
      <c r="C16">
        <v>1.63563729817369</v>
      </c>
      <c r="D16">
        <v>1.55325847443498</v>
      </c>
      <c r="E16">
        <v>1.36547088280139</v>
      </c>
      <c r="F16">
        <v>1.4472333185783299</v>
      </c>
      <c r="G16">
        <v>1.5760241055498601</v>
      </c>
      <c r="H16">
        <v>1.5851023967748299</v>
      </c>
      <c r="I16">
        <v>1.5308873399688301</v>
      </c>
      <c r="J16">
        <v>1.6051433432231801</v>
      </c>
      <c r="K16">
        <v>1.5659015238940599</v>
      </c>
      <c r="L16">
        <v>1.45627611011985</v>
      </c>
      <c r="M16">
        <v>1.37620741914198</v>
      </c>
      <c r="N16">
        <v>1.39208789335899</v>
      </c>
      <c r="O16">
        <v>1.47014740363439</v>
      </c>
      <c r="P16">
        <v>1.4607960770211099</v>
      </c>
      <c r="Q16">
        <v>1.3779270512141399</v>
      </c>
      <c r="R16">
        <v>1.3668266006423</v>
      </c>
      <c r="S16">
        <v>1.36721508303207</v>
      </c>
      <c r="T16">
        <v>1.3012493594355901</v>
      </c>
      <c r="U16">
        <v>1.2066175822278</v>
      </c>
      <c r="V16">
        <v>1.1758163379862701</v>
      </c>
      <c r="W16">
        <v>1.15948134651894</v>
      </c>
      <c r="X16">
        <v>1.1009715145310099</v>
      </c>
      <c r="Y16">
        <v>1.0723254703157299</v>
      </c>
      <c r="Z16">
        <v>1.06564852430336</v>
      </c>
      <c r="AA16">
        <v>1.04658346250399</v>
      </c>
      <c r="AB16">
        <v>1.05784550901282</v>
      </c>
      <c r="AC16">
        <v>1.03458191950408</v>
      </c>
      <c r="AD16">
        <v>1.01399310892287</v>
      </c>
      <c r="AE16">
        <v>1.0371066595674601</v>
      </c>
      <c r="AF16">
        <v>1.07673291051619</v>
      </c>
      <c r="AG16">
        <v>1.0659260288386401</v>
      </c>
      <c r="AH16">
        <v>1.0027079196315101</v>
      </c>
      <c r="AI16">
        <v>1.0460929030336801</v>
      </c>
      <c r="AJ16">
        <v>1.0487128589007</v>
      </c>
    </row>
    <row r="17" spans="1:36">
      <c r="A17" t="s">
        <v>44</v>
      </c>
      <c r="B17">
        <v>6.1482433089209598</v>
      </c>
      <c r="C17">
        <v>5.9167594977406299</v>
      </c>
      <c r="D17">
        <v>5.7238985121893</v>
      </c>
      <c r="E17">
        <v>5.5905961609566104</v>
      </c>
      <c r="F17">
        <v>5.6393796084618302</v>
      </c>
      <c r="G17">
        <v>5.5129700356377098</v>
      </c>
      <c r="H17">
        <v>5.6616102085481996</v>
      </c>
      <c r="I17">
        <v>5.8624265959063901</v>
      </c>
      <c r="J17">
        <v>5.9816129729368397</v>
      </c>
      <c r="K17">
        <v>5.8516303933529299</v>
      </c>
      <c r="L17">
        <v>5.4686147516197003</v>
      </c>
      <c r="M17">
        <v>5.5541481969373603</v>
      </c>
      <c r="N17">
        <v>5.4982351238270102</v>
      </c>
      <c r="O17">
        <v>5.34595804430813</v>
      </c>
      <c r="P17">
        <v>5.1785846653089704</v>
      </c>
      <c r="Q17">
        <v>5.0117411325587202</v>
      </c>
      <c r="R17">
        <v>5.0542746188950298</v>
      </c>
      <c r="S17">
        <v>4.5809849636796303</v>
      </c>
      <c r="T17">
        <v>4.0881530650563702</v>
      </c>
      <c r="U17">
        <v>4.0901208218400802</v>
      </c>
      <c r="V17">
        <v>3.7821833316253302</v>
      </c>
      <c r="W17">
        <v>3.7043472182257502</v>
      </c>
      <c r="X17">
        <v>3.6367658155543401</v>
      </c>
      <c r="Y17">
        <v>3.5876814617085899</v>
      </c>
      <c r="Z17">
        <v>3.6660031121374899</v>
      </c>
      <c r="AA17">
        <v>3.8369509147994498</v>
      </c>
      <c r="AB17">
        <v>3.7337593549845698</v>
      </c>
      <c r="AC17">
        <v>3.5992318081035402</v>
      </c>
      <c r="AD17">
        <v>3.5840206403010102</v>
      </c>
      <c r="AE17">
        <v>3.6192131792965498</v>
      </c>
      <c r="AF17">
        <v>3.5603274103013498</v>
      </c>
      <c r="AG17">
        <v>3.2357018656079299</v>
      </c>
      <c r="AH17">
        <v>3.2374892803136199</v>
      </c>
      <c r="AI17">
        <v>3.1764710553278199</v>
      </c>
      <c r="AJ17">
        <v>3.0761776333894102</v>
      </c>
    </row>
    <row r="18" spans="1:36">
      <c r="A18" t="s">
        <v>45</v>
      </c>
      <c r="B18">
        <v>13.2589349890834</v>
      </c>
      <c r="C18">
        <v>13.6038309527582</v>
      </c>
      <c r="D18">
        <v>13.3356833187195</v>
      </c>
      <c r="E18">
        <v>13.8401217888806</v>
      </c>
      <c r="F18">
        <v>13.619096543323799</v>
      </c>
      <c r="G18">
        <v>12.903675075338199</v>
      </c>
      <c r="H18">
        <v>13.089465724312401</v>
      </c>
      <c r="I18">
        <v>13.8807274283296</v>
      </c>
      <c r="J18">
        <v>14.0905328236214</v>
      </c>
      <c r="K18">
        <v>14.170152248761701</v>
      </c>
      <c r="L18">
        <v>14.023335466529501</v>
      </c>
      <c r="M18">
        <v>13.538628118944301</v>
      </c>
      <c r="N18">
        <v>12.5533403387016</v>
      </c>
      <c r="O18">
        <v>11.2090733962171</v>
      </c>
      <c r="P18">
        <v>10.481564991292201</v>
      </c>
      <c r="Q18">
        <v>10.1856685250502</v>
      </c>
      <c r="R18">
        <v>9.9825999032119892</v>
      </c>
      <c r="S18">
        <v>9.6649854588161404</v>
      </c>
      <c r="T18">
        <v>9.3544778608186707</v>
      </c>
      <c r="U18">
        <v>10.0242025839103</v>
      </c>
      <c r="V18">
        <v>9.8705927584480992</v>
      </c>
      <c r="W18">
        <v>9.4467134751962902</v>
      </c>
      <c r="X18">
        <v>9.7813905730722208</v>
      </c>
      <c r="Y18">
        <v>9.7986475697501092</v>
      </c>
      <c r="Z18">
        <v>10.0084067980551</v>
      </c>
      <c r="AA18">
        <v>10.731572463707799</v>
      </c>
      <c r="AB18">
        <v>10.7600628249615</v>
      </c>
      <c r="AC18">
        <v>10.433778249393299</v>
      </c>
      <c r="AD18">
        <v>10.1163706893637</v>
      </c>
      <c r="AE18">
        <v>10.286065035461601</v>
      </c>
      <c r="AF18">
        <v>9.6334647096777406</v>
      </c>
      <c r="AG18">
        <v>9.1385188599762195</v>
      </c>
      <c r="AH18">
        <v>9.6057126047912504</v>
      </c>
      <c r="AI18">
        <v>9.6895333932255898</v>
      </c>
      <c r="AJ18">
        <v>9.67308181164492</v>
      </c>
    </row>
    <row r="19" spans="1:36">
      <c r="A19" t="s">
        <v>72</v>
      </c>
      <c r="B19" t="s">
        <v>37</v>
      </c>
      <c r="C19">
        <v>34.761318244992303</v>
      </c>
      <c r="D19">
        <v>34.661521137707098</v>
      </c>
      <c r="E19">
        <v>31.938862024473</v>
      </c>
      <c r="F19">
        <v>31.955851598943202</v>
      </c>
      <c r="G19">
        <v>32.924317471603999</v>
      </c>
      <c r="H19">
        <v>32.038134004382101</v>
      </c>
      <c r="I19">
        <v>30.632999565488301</v>
      </c>
      <c r="J19">
        <v>32.583714429649802</v>
      </c>
      <c r="K19">
        <v>31.515521531262401</v>
      </c>
      <c r="L19">
        <v>28.954364722889501</v>
      </c>
      <c r="M19">
        <v>30.418573991528</v>
      </c>
      <c r="N19">
        <v>31.0558115113047</v>
      </c>
      <c r="O19">
        <v>32.0685712422923</v>
      </c>
      <c r="P19">
        <v>31.429315828313399</v>
      </c>
      <c r="Q19">
        <v>29.792115625896699</v>
      </c>
      <c r="R19">
        <v>29.134162265104099</v>
      </c>
      <c r="S19">
        <v>29.629126553864801</v>
      </c>
      <c r="T19">
        <v>28.634049670137699</v>
      </c>
      <c r="U19">
        <v>28.560251685670099</v>
      </c>
      <c r="V19">
        <v>26.068081783870099</v>
      </c>
      <c r="W19">
        <v>25.413174494330399</v>
      </c>
      <c r="X19">
        <v>24.267079938273099</v>
      </c>
      <c r="Y19">
        <v>24.716684495928401</v>
      </c>
      <c r="Z19">
        <v>25.186425277235301</v>
      </c>
      <c r="AA19">
        <v>25.2415548985912</v>
      </c>
      <c r="AB19">
        <v>26.054489062565199</v>
      </c>
      <c r="AC19">
        <v>26.0193045531725</v>
      </c>
      <c r="AD19">
        <v>26.090648862524802</v>
      </c>
      <c r="AE19">
        <v>26.035573758546001</v>
      </c>
      <c r="AF19">
        <v>26.307982403751499</v>
      </c>
      <c r="AG19">
        <v>25.623323293685399</v>
      </c>
      <c r="AH19">
        <v>24.665204512147401</v>
      </c>
      <c r="AI19">
        <v>25.637956517985302</v>
      </c>
      <c r="AJ19">
        <v>25.451390298691098</v>
      </c>
    </row>
    <row r="20" spans="1:36">
      <c r="A20" t="s">
        <v>73</v>
      </c>
      <c r="B20">
        <v>79.619552461806606</v>
      </c>
      <c r="C20">
        <v>79.219884392721497</v>
      </c>
      <c r="D20">
        <v>78.121289641402498</v>
      </c>
      <c r="E20">
        <v>76.586223087269701</v>
      </c>
      <c r="F20">
        <v>76.381578543508098</v>
      </c>
      <c r="G20">
        <v>76.324734488134496</v>
      </c>
      <c r="H20">
        <v>75.323162829759298</v>
      </c>
      <c r="I20">
        <v>74.990314222822207</v>
      </c>
      <c r="J20">
        <v>77.078800064403296</v>
      </c>
      <c r="K20">
        <v>76.508349802556495</v>
      </c>
      <c r="L20">
        <v>73.962482287903498</v>
      </c>
      <c r="M20">
        <v>74.114438277934696</v>
      </c>
      <c r="N20">
        <v>73.335508697310303</v>
      </c>
      <c r="O20">
        <v>72.436544483972597</v>
      </c>
      <c r="P20">
        <v>70.9420129124955</v>
      </c>
      <c r="Q20">
        <v>68.555090154792495</v>
      </c>
      <c r="R20">
        <v>67.162883424466401</v>
      </c>
      <c r="S20">
        <v>66.450827196892803</v>
      </c>
      <c r="T20">
        <v>64.540527663717199</v>
      </c>
      <c r="U20">
        <v>64.8545973420824</v>
      </c>
      <c r="V20">
        <v>62.406514038688798</v>
      </c>
      <c r="W20">
        <v>60.873473840701799</v>
      </c>
      <c r="X20">
        <v>59.711546748396401</v>
      </c>
      <c r="Y20">
        <v>59.657803493132299</v>
      </c>
      <c r="Z20">
        <v>60.282276559127297</v>
      </c>
      <c r="AA20">
        <v>61.181916054174501</v>
      </c>
      <c r="AB20">
        <v>62.269458209245499</v>
      </c>
      <c r="AC20">
        <v>61.565896244626501</v>
      </c>
      <c r="AD20">
        <v>61.084132188964503</v>
      </c>
      <c r="AE20">
        <v>61.236849366489302</v>
      </c>
      <c r="AF20">
        <v>60.911312804563998</v>
      </c>
      <c r="AG20">
        <v>59.3251418589956</v>
      </c>
      <c r="AH20">
        <v>58.918296741915597</v>
      </c>
      <c r="AI20">
        <v>60.237803375359</v>
      </c>
      <c r="AJ20">
        <v>60.004078962205803</v>
      </c>
    </row>
  </sheetData>
  <hyperlinks>
    <hyperlink ref="A3" r:id="rId1" display="http://localhost/OECDStat_Metadata/ShowMetadata.ashx?Dataset=EO113_INTERNET&amp;ShowOnWeb=true&amp;Lang=fr"/>
    <hyperlink ref="A2" r:id="rId2" display="http://dx.doi.org/10.1787/2d05a004-fr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24</vt:i4>
      </vt:variant>
    </vt:vector>
  </HeadingPairs>
  <TitlesOfParts>
    <vt:vector size="24" baseType="lpstr">
      <vt:lpstr>18. BC % PIB</vt:lpstr>
      <vt:lpstr>19.BC ZE</vt:lpstr>
      <vt:lpstr>20. BC % PIB France</vt:lpstr>
      <vt:lpstr>21. BC% All PIB</vt:lpstr>
      <vt:lpstr>22. BC Italie en %PIB</vt:lpstr>
      <vt:lpstr>23.BC ESP en % PIB</vt:lpstr>
      <vt:lpstr>24. &amp; 42. EBA</vt:lpstr>
      <vt:lpstr>25. PEN en % PIB</vt:lpstr>
      <vt:lpstr>26. X-Partsdemarché_Vol</vt:lpstr>
      <vt:lpstr>27. AMECO part_X_Vol</vt:lpstr>
      <vt:lpstr>28. FAB-FAB</vt:lpstr>
      <vt:lpstr>29. X par secteurs</vt:lpstr>
      <vt:lpstr>30. M par secteur</vt:lpstr>
      <vt:lpstr>31. échanges de S</vt:lpstr>
      <vt:lpstr>32. échanges de S par secteur</vt:lpstr>
      <vt:lpstr>33.Solde des S en Mds</vt:lpstr>
      <vt:lpstr>34. evolution IPHC</vt:lpstr>
      <vt:lpstr>35. evolution IPHC énergie</vt:lpstr>
      <vt:lpstr>36 &amp; 37 &amp; 38 IPI</vt:lpstr>
      <vt:lpstr>39. CSU</vt:lpstr>
      <vt:lpstr>40.TCRE CUT</vt:lpstr>
      <vt:lpstr>41. TCRE IP</vt:lpstr>
      <vt:lpstr>42. Ecarts REER EBA</vt:lpstr>
      <vt:lpstr>Cap-besoin de Fin en % PIB</vt:lpstr>
    </vt:vector>
  </TitlesOfParts>
  <Company>SPM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CHERIF Zeineb</dc:creator>
  <cp:lastModifiedBy>DURRE Alain</cp:lastModifiedBy>
  <dcterms:created xsi:type="dcterms:W3CDTF">2023-06-22T08:41:45Z</dcterms:created>
  <dcterms:modified xsi:type="dcterms:W3CDTF">2023-10-31T14:10:23Z</dcterms:modified>
</cp:coreProperties>
</file>