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6512" windowHeight="4428"/>
  </bookViews>
  <sheets>
    <sheet name="III.1.a et b" sheetId="2" r:id="rId1"/>
    <sheet name="I.1." sheetId="1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B17" i="2" l="1"/>
  <c r="B13" i="2"/>
  <c r="B12" i="2"/>
  <c r="B10" i="2"/>
  <c r="D4" i="1"/>
  <c r="D3" i="1"/>
  <c r="C3" i="1"/>
  <c r="C4" i="1" s="1"/>
  <c r="B3" i="1"/>
</calcChain>
</file>

<file path=xl/sharedStrings.xml><?xml version="1.0" encoding="utf-8"?>
<sst xmlns="http://schemas.openxmlformats.org/spreadsheetml/2006/main" count="21" uniqueCount="20">
  <si>
    <t>Montants cumulés en Mds€</t>
  </si>
  <si>
    <t>Engagements</t>
  </si>
  <si>
    <t>Contractualisation</t>
  </si>
  <si>
    <t>Décaissements</t>
  </si>
  <si>
    <t>Source : reporting T4 2015 au Parlement</t>
  </si>
  <si>
    <t>Opérateur</t>
  </si>
  <si>
    <t>Décaissé</t>
  </si>
  <si>
    <t>En M€ au T4 2015</t>
  </si>
  <si>
    <t>ANR</t>
  </si>
  <si>
    <t>ADEME</t>
  </si>
  <si>
    <t>CDC</t>
  </si>
  <si>
    <t>BPI</t>
  </si>
  <si>
    <t>ANAH</t>
  </si>
  <si>
    <t>ANDRA</t>
  </si>
  <si>
    <t>ANRU</t>
  </si>
  <si>
    <t>ASP</t>
  </si>
  <si>
    <t>CEA</t>
  </si>
  <si>
    <t>CNES</t>
  </si>
  <si>
    <t>France Agrimer</t>
  </si>
  <si>
    <t>ONERA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</si>
</sst>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1" applyNumberFormat="1" applyFont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Décaissé : 13,920 Mds €  au 31/12/2015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'III.1.a et b'!$B$3</c:f>
              <c:strCache>
                <c:ptCount val="1"/>
                <c:pt idx="0">
                  <c:v>Décaissé</c:v>
                </c:pt>
              </c:strCache>
            </c:strRef>
          </c:tx>
          <c:cat>
            <c:strRef>
              <c:f>'III.1.a et b'!$A$4:$A$15</c:f>
              <c:strCache>
                <c:ptCount val="12"/>
                <c:pt idx="0">
                  <c:v>ANR</c:v>
                </c:pt>
                <c:pt idx="1">
                  <c:v>ADEME</c:v>
                </c:pt>
                <c:pt idx="2">
                  <c:v>CDC</c:v>
                </c:pt>
                <c:pt idx="3">
                  <c:v>BPI</c:v>
                </c:pt>
                <c:pt idx="4">
                  <c:v>ANAH</c:v>
                </c:pt>
                <c:pt idx="5">
                  <c:v>ANDRA</c:v>
                </c:pt>
                <c:pt idx="6">
                  <c:v>ANRU</c:v>
                </c:pt>
                <c:pt idx="7">
                  <c:v>ASP</c:v>
                </c:pt>
                <c:pt idx="8">
                  <c:v>CEA</c:v>
                </c:pt>
                <c:pt idx="9">
                  <c:v>CNES</c:v>
                </c:pt>
                <c:pt idx="10">
                  <c:v>France Agrimer</c:v>
                </c:pt>
                <c:pt idx="11">
                  <c:v>ONERA</c:v>
                </c:pt>
              </c:strCache>
            </c:strRef>
          </c:cat>
          <c:val>
            <c:numRef>
              <c:f>'III.1.a et b'!$B$4:$B$15</c:f>
              <c:numCache>
                <c:formatCode>_-* #,##0\ _€_-;\-* #,##0\ _€_-;_-* "-"??\ _€_-;_-@_-</c:formatCode>
                <c:ptCount val="12"/>
                <c:pt idx="0">
                  <c:v>3924</c:v>
                </c:pt>
                <c:pt idx="1">
                  <c:v>554</c:v>
                </c:pt>
                <c:pt idx="2">
                  <c:v>1013</c:v>
                </c:pt>
                <c:pt idx="3">
                  <c:v>3584</c:v>
                </c:pt>
                <c:pt idx="4">
                  <c:v>272</c:v>
                </c:pt>
                <c:pt idx="5">
                  <c:v>11</c:v>
                </c:pt>
                <c:pt idx="6">
                  <c:v>265</c:v>
                </c:pt>
                <c:pt idx="7">
                  <c:v>36</c:v>
                </c:pt>
                <c:pt idx="8">
                  <c:v>2203</c:v>
                </c:pt>
                <c:pt idx="9">
                  <c:v>667</c:v>
                </c:pt>
                <c:pt idx="10">
                  <c:v>0</c:v>
                </c:pt>
                <c:pt idx="11">
                  <c:v>1391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2</xdr:row>
      <xdr:rowOff>171449</xdr:rowOff>
    </xdr:from>
    <xdr:to>
      <xdr:col>10</xdr:col>
      <xdr:colOff>514350</xdr:colOff>
      <xdr:row>23</xdr:row>
      <xdr:rowOff>9525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E26" sqref="E26"/>
    </sheetView>
  </sheetViews>
  <sheetFormatPr baseColWidth="10" defaultRowHeight="14.4" x14ac:dyDescent="0.3"/>
  <cols>
    <col min="3" max="3" width="22" bestFit="1" customWidth="1"/>
  </cols>
  <sheetData>
    <row r="1" spans="1:3" x14ac:dyDescent="0.3">
      <c r="A1" t="s">
        <v>7</v>
      </c>
    </row>
    <row r="3" spans="1:3" x14ac:dyDescent="0.3">
      <c r="A3" t="s">
        <v>5</v>
      </c>
      <c r="B3" t="s">
        <v>6</v>
      </c>
    </row>
    <row r="4" spans="1:3" ht="15" x14ac:dyDescent="0.25">
      <c r="A4" t="s">
        <v>8</v>
      </c>
      <c r="B4" s="3">
        <v>3924</v>
      </c>
      <c r="C4" s="3"/>
    </row>
    <row r="5" spans="1:3" ht="15" x14ac:dyDescent="0.25">
      <c r="A5" t="s">
        <v>9</v>
      </c>
      <c r="B5" s="3">
        <v>554</v>
      </c>
      <c r="C5" s="3"/>
    </row>
    <row r="6" spans="1:3" ht="15" x14ac:dyDescent="0.25">
      <c r="A6" t="s">
        <v>10</v>
      </c>
      <c r="B6" s="3">
        <v>1013</v>
      </c>
      <c r="C6" s="3"/>
    </row>
    <row r="7" spans="1:3" ht="15" x14ac:dyDescent="0.25">
      <c r="A7" t="s">
        <v>11</v>
      </c>
      <c r="B7" s="3">
        <v>3584</v>
      </c>
      <c r="C7" s="3"/>
    </row>
    <row r="8" spans="1:3" ht="15" x14ac:dyDescent="0.25">
      <c r="A8" t="s">
        <v>12</v>
      </c>
      <c r="B8" s="3">
        <v>272</v>
      </c>
      <c r="C8" s="3"/>
    </row>
    <row r="9" spans="1:3" ht="15" x14ac:dyDescent="0.25">
      <c r="A9" t="s">
        <v>13</v>
      </c>
      <c r="B9" s="3">
        <v>11</v>
      </c>
      <c r="C9" s="3"/>
    </row>
    <row r="10" spans="1:3" ht="15" x14ac:dyDescent="0.25">
      <c r="A10" t="s">
        <v>14</v>
      </c>
      <c r="B10" s="3">
        <f>32+10+223</f>
        <v>265</v>
      </c>
      <c r="C10" s="3"/>
    </row>
    <row r="11" spans="1:3" ht="15" x14ac:dyDescent="0.25">
      <c r="A11" t="s">
        <v>15</v>
      </c>
      <c r="B11" s="3">
        <v>36</v>
      </c>
      <c r="C11" s="3"/>
    </row>
    <row r="12" spans="1:3" ht="15" x14ac:dyDescent="0.25">
      <c r="A12" t="s">
        <v>16</v>
      </c>
      <c r="B12" s="3">
        <f>50+1676+340+137</f>
        <v>2203</v>
      </c>
      <c r="C12" s="3"/>
    </row>
    <row r="13" spans="1:3" x14ac:dyDescent="0.3">
      <c r="A13" t="s">
        <v>17</v>
      </c>
      <c r="B13" s="3">
        <f>363+172+132</f>
        <v>667</v>
      </c>
      <c r="C13" s="3"/>
    </row>
    <row r="14" spans="1:3" x14ac:dyDescent="0.3">
      <c r="A14" t="s">
        <v>18</v>
      </c>
      <c r="B14" s="3">
        <v>0</v>
      </c>
      <c r="C14" s="3"/>
    </row>
    <row r="15" spans="1:3" x14ac:dyDescent="0.3">
      <c r="A15" t="s">
        <v>19</v>
      </c>
      <c r="B15" s="3">
        <v>1391</v>
      </c>
      <c r="C15" s="3"/>
    </row>
    <row r="16" spans="1:3" x14ac:dyDescent="0.3">
      <c r="B16" s="3"/>
      <c r="C16" s="3"/>
    </row>
    <row r="17" spans="1:3" x14ac:dyDescent="0.3">
      <c r="B17" s="3">
        <f>SUM(B4:B15)</f>
        <v>13920</v>
      </c>
      <c r="C17" s="3"/>
    </row>
    <row r="19" spans="1:3" x14ac:dyDescent="0.3">
      <c r="A19" s="2" t="s">
        <v>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C21" sqref="C21"/>
    </sheetView>
  </sheetViews>
  <sheetFormatPr baseColWidth="10" defaultRowHeight="14.4" x14ac:dyDescent="0.3"/>
  <cols>
    <col min="1" max="1" width="25.44140625" bestFit="1" customWidth="1"/>
    <col min="2" max="2" width="12.88671875" bestFit="1" customWidth="1"/>
    <col min="3" max="3" width="17.33203125" bestFit="1" customWidth="1"/>
    <col min="4" max="4" width="14.33203125" bestFit="1" customWidth="1"/>
  </cols>
  <sheetData>
    <row r="1" spans="1:4" x14ac:dyDescent="0.3">
      <c r="A1" s="1" t="s">
        <v>0</v>
      </c>
      <c r="B1" t="s">
        <v>1</v>
      </c>
      <c r="C1" t="s">
        <v>2</v>
      </c>
      <c r="D1" t="s">
        <v>3</v>
      </c>
    </row>
    <row r="2" spans="1:4" ht="15" x14ac:dyDescent="0.25">
      <c r="A2">
        <v>2010</v>
      </c>
      <c r="B2" s="3">
        <v>2445</v>
      </c>
      <c r="C2" s="3">
        <v>1774</v>
      </c>
      <c r="D2" s="3">
        <v>900</v>
      </c>
    </row>
    <row r="3" spans="1:4" ht="15" x14ac:dyDescent="0.25">
      <c r="A3">
        <v>2011</v>
      </c>
      <c r="B3" s="3">
        <f>B2+1516+7274+1174+4396</f>
        <v>16805</v>
      </c>
      <c r="C3" s="3">
        <f>C2+239+486+258+1263</f>
        <v>4020</v>
      </c>
      <c r="D3" s="3">
        <f>D2+219+300+171+265</f>
        <v>1855</v>
      </c>
    </row>
    <row r="4" spans="1:4" ht="15" x14ac:dyDescent="0.25">
      <c r="A4">
        <v>2012</v>
      </c>
      <c r="B4" s="3">
        <v>28056</v>
      </c>
      <c r="C4" s="3">
        <f>C3+2324+6090+1664+3385</f>
        <v>17483</v>
      </c>
      <c r="D4" s="3">
        <f>D3+458+920+364+525</f>
        <v>4122</v>
      </c>
    </row>
    <row r="5" spans="1:4" ht="15" x14ac:dyDescent="0.25">
      <c r="A5">
        <v>2013</v>
      </c>
      <c r="B5" s="3">
        <v>28749</v>
      </c>
      <c r="C5" s="3">
        <v>23856</v>
      </c>
      <c r="D5" s="3">
        <v>6123</v>
      </c>
    </row>
    <row r="6" spans="1:4" ht="15" x14ac:dyDescent="0.25">
      <c r="A6">
        <v>2014</v>
      </c>
      <c r="B6" s="3">
        <v>33601</v>
      </c>
      <c r="C6" s="3">
        <v>28061</v>
      </c>
      <c r="D6" s="3">
        <v>10443</v>
      </c>
    </row>
    <row r="7" spans="1:4" ht="15" x14ac:dyDescent="0.25">
      <c r="A7">
        <v>2015</v>
      </c>
      <c r="B7" s="3">
        <v>36857</v>
      </c>
      <c r="C7" s="3">
        <v>30954</v>
      </c>
      <c r="D7" s="3">
        <v>13919</v>
      </c>
    </row>
    <row r="10" spans="1:4" ht="15" x14ac:dyDescent="0.25">
      <c r="A10" s="2" t="s">
        <v>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III.1.a et b</vt:lpstr>
      <vt:lpstr>I.1.</vt:lpstr>
      <vt:lpstr>Feuil3</vt:lpstr>
    </vt:vector>
  </TitlesOfParts>
  <Company>SPM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SPM</dc:creator>
  <cp:lastModifiedBy>HARFI Mohamed</cp:lastModifiedBy>
  <dcterms:created xsi:type="dcterms:W3CDTF">2016-02-29T19:44:40Z</dcterms:created>
  <dcterms:modified xsi:type="dcterms:W3CDTF">2016-03-25T19:17:13Z</dcterms:modified>
</cp:coreProperties>
</file>