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tables/table1.xml" ContentType="application/vnd.openxmlformats-officedocument.spreadsheetml.table+xml"/>
  <Override PartName="/xl/drawings/drawing10.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APPORTS ET DOCUMENTS\2023-11-CNP\Graphiques\"/>
    </mc:Choice>
  </mc:AlternateContent>
  <bookViews>
    <workbookView xWindow="270" yWindow="600" windowWidth="28215" windowHeight="13995" tabRatio="1000" activeTab="5"/>
  </bookViews>
  <sheets>
    <sheet name="G.1" sheetId="24" r:id="rId1"/>
    <sheet name="G.2" sheetId="25" r:id="rId2"/>
    <sheet name="G.3" sheetId="23" r:id="rId3"/>
    <sheet name="G.4" sheetId="26" r:id="rId4"/>
    <sheet name="G.5" sheetId="4" r:id="rId5"/>
    <sheet name="G.6" sheetId="18" r:id="rId6"/>
    <sheet name="Tab.2" sheetId="22" r:id="rId7"/>
    <sheet name="G.7" sheetId="28" r:id="rId8"/>
    <sheet name="Sources G.7" sheetId="27" r:id="rId9"/>
    <sheet name="Graph8" sheetId="39" r:id="rId10"/>
    <sheet name="Tableau 3" sheetId="40" r:id="rId11"/>
    <sheet name="Graph9" sheetId="35" r:id="rId12"/>
    <sheet name="Graph10" sheetId="30" r:id="rId13"/>
    <sheet name="G.A.1" sheetId="31" r:id="rId14"/>
    <sheet name="G.A.2" sheetId="37" r:id="rId15"/>
    <sheet name="G.A.3" sheetId="38" r:id="rId16"/>
    <sheet name="G.A.4" sheetId="36" r:id="rId17"/>
  </sheets>
  <externalReferences>
    <externalReference r:id="rId18"/>
    <externalReference r:id="rId19"/>
  </externalReferences>
  <definedNames>
    <definedName name="_ftn1" localSheetId="1">G.2!$A$5</definedName>
    <definedName name="_ftn2" localSheetId="3">G.4!$A$76</definedName>
    <definedName name="_ftnref1" localSheetId="1">G.2!$A$2</definedName>
  </definedNames>
  <calcPr calcId="162913"/>
</workbook>
</file>

<file path=xl/calcChain.xml><?xml version="1.0" encoding="utf-8"?>
<calcChain xmlns="http://schemas.openxmlformats.org/spreadsheetml/2006/main">
  <c r="EL57" i="27" l="1"/>
  <c r="EJ57" i="27"/>
  <c r="DD57" i="27"/>
  <c r="CX57" i="27"/>
  <c r="BR57" i="27"/>
  <c r="BP57" i="27"/>
  <c r="AJ57" i="27"/>
  <c r="AB57" i="27"/>
  <c r="EN55" i="27"/>
  <c r="EN56" i="27" s="1"/>
  <c r="EN58" i="27" s="1"/>
  <c r="CT55" i="27"/>
  <c r="BN55" i="27"/>
  <c r="BH55" i="27"/>
  <c r="AB55" i="27"/>
  <c r="Z55" i="27"/>
  <c r="FQ54" i="27"/>
  <c r="FQ57" i="27" s="1"/>
  <c r="FP54" i="27"/>
  <c r="FP57" i="27" s="1"/>
  <c r="FO54" i="27"/>
  <c r="FN54" i="27"/>
  <c r="FN57" i="27" s="1"/>
  <c r="FM54" i="27"/>
  <c r="FM57" i="27" s="1"/>
  <c r="FL54" i="27"/>
  <c r="FL57" i="27" s="1"/>
  <c r="FK54" i="27"/>
  <c r="FJ54" i="27"/>
  <c r="FI54" i="27"/>
  <c r="FI57" i="27" s="1"/>
  <c r="FH54" i="27"/>
  <c r="FH57" i="27" s="1"/>
  <c r="FG54" i="27"/>
  <c r="FF54" i="27"/>
  <c r="FF57" i="27" s="1"/>
  <c r="FE54" i="27"/>
  <c r="FE57" i="27" s="1"/>
  <c r="FD54" i="27"/>
  <c r="FD57" i="27" s="1"/>
  <c r="FC54" i="27"/>
  <c r="FB54" i="27"/>
  <c r="FB57" i="27" s="1"/>
  <c r="FA54" i="27"/>
  <c r="FA57" i="27" s="1"/>
  <c r="EZ54" i="27"/>
  <c r="EY54" i="27"/>
  <c r="EX54" i="27"/>
  <c r="EX57" i="27" s="1"/>
  <c r="EW54" i="27"/>
  <c r="EW57" i="27" s="1"/>
  <c r="EV54" i="27"/>
  <c r="EV57" i="27" s="1"/>
  <c r="EU54" i="27"/>
  <c r="ET54" i="27"/>
  <c r="ET57" i="27" s="1"/>
  <c r="ES54" i="27"/>
  <c r="ES57" i="27" s="1"/>
  <c r="ER54" i="27"/>
  <c r="ER57" i="27" s="1"/>
  <c r="EQ54" i="27"/>
  <c r="EP54" i="27"/>
  <c r="EP57" i="27" s="1"/>
  <c r="EO54" i="27"/>
  <c r="EO57" i="27" s="1"/>
  <c r="EN54" i="27"/>
  <c r="EN57" i="27" s="1"/>
  <c r="EM54" i="27"/>
  <c r="EL54" i="27"/>
  <c r="EK54" i="27"/>
  <c r="EK57" i="27" s="1"/>
  <c r="EJ54" i="27"/>
  <c r="EI54" i="27"/>
  <c r="EH54" i="27"/>
  <c r="EH57" i="27" s="1"/>
  <c r="EG54" i="27"/>
  <c r="EG57" i="27" s="1"/>
  <c r="EF54" i="27"/>
  <c r="EF57" i="27" s="1"/>
  <c r="EE54" i="27"/>
  <c r="ED54" i="27"/>
  <c r="EC54" i="27"/>
  <c r="EC57" i="27" s="1"/>
  <c r="EB54" i="27"/>
  <c r="EB57" i="27" s="1"/>
  <c r="EA54" i="27"/>
  <c r="DZ54" i="27"/>
  <c r="DZ57" i="27" s="1"/>
  <c r="DY54" i="27"/>
  <c r="DY57" i="27" s="1"/>
  <c r="DX54" i="27"/>
  <c r="DX57" i="27" s="1"/>
  <c r="DW54" i="27"/>
  <c r="DV54" i="27"/>
  <c r="DV57" i="27" s="1"/>
  <c r="DU54" i="27"/>
  <c r="DU57" i="27" s="1"/>
  <c r="DT54" i="27"/>
  <c r="DS54" i="27"/>
  <c r="DR54" i="27"/>
  <c r="DQ54" i="27"/>
  <c r="DQ57" i="27" s="1"/>
  <c r="DP54" i="27"/>
  <c r="DP57" i="27" s="1"/>
  <c r="DO54" i="27"/>
  <c r="DN54" i="27"/>
  <c r="DN57" i="27" s="1"/>
  <c r="DM54" i="27"/>
  <c r="DM57" i="27" s="1"/>
  <c r="DL54" i="27"/>
  <c r="DL57" i="27" s="1"/>
  <c r="DK54" i="27"/>
  <c r="DJ54" i="27"/>
  <c r="DJ57" i="27" s="1"/>
  <c r="DI54" i="27"/>
  <c r="DI57" i="27" s="1"/>
  <c r="DH54" i="27"/>
  <c r="DH57" i="27" s="1"/>
  <c r="DG54" i="27"/>
  <c r="DF54" i="27"/>
  <c r="DF57" i="27" s="1"/>
  <c r="DE54" i="27"/>
  <c r="DE57" i="27" s="1"/>
  <c r="DD54" i="27"/>
  <c r="DC54" i="27"/>
  <c r="DB54" i="27"/>
  <c r="DB57" i="27" s="1"/>
  <c r="DA54" i="27"/>
  <c r="DA57" i="27" s="1"/>
  <c r="CZ54" i="27"/>
  <c r="CZ57" i="27" s="1"/>
  <c r="CY54" i="27"/>
  <c r="CX54" i="27"/>
  <c r="CW54" i="27"/>
  <c r="CW57" i="27" s="1"/>
  <c r="CV54" i="27"/>
  <c r="CV57" i="27" s="1"/>
  <c r="CU54" i="27"/>
  <c r="CT54" i="27"/>
  <c r="CT57" i="27" s="1"/>
  <c r="CS54" i="27"/>
  <c r="CS57" i="27" s="1"/>
  <c r="CR54" i="27"/>
  <c r="CR57" i="27" s="1"/>
  <c r="CQ54" i="27"/>
  <c r="CP54" i="27"/>
  <c r="CP57" i="27" s="1"/>
  <c r="CO54" i="27"/>
  <c r="CO57" i="27" s="1"/>
  <c r="CN54" i="27"/>
  <c r="CM54" i="27"/>
  <c r="CL54" i="27"/>
  <c r="CK54" i="27"/>
  <c r="CK57" i="27" s="1"/>
  <c r="CJ54" i="27"/>
  <c r="CJ57" i="27" s="1"/>
  <c r="CI54" i="27"/>
  <c r="CH54" i="27"/>
  <c r="CH57" i="27" s="1"/>
  <c r="CG54" i="27"/>
  <c r="CG57" i="27" s="1"/>
  <c r="CF54" i="27"/>
  <c r="CF57" i="27" s="1"/>
  <c r="CE54" i="27"/>
  <c r="CD54" i="27"/>
  <c r="CD57" i="27" s="1"/>
  <c r="CC54" i="27"/>
  <c r="CC57" i="27" s="1"/>
  <c r="CB54" i="27"/>
  <c r="CB57" i="27" s="1"/>
  <c r="CA54" i="27"/>
  <c r="BZ54" i="27"/>
  <c r="BZ57" i="27" s="1"/>
  <c r="BY54" i="27"/>
  <c r="BY57" i="27" s="1"/>
  <c r="BX54" i="27"/>
  <c r="BX57" i="27" s="1"/>
  <c r="BW54" i="27"/>
  <c r="BV54" i="27"/>
  <c r="BV57" i="27" s="1"/>
  <c r="BU54" i="27"/>
  <c r="BU57" i="27" s="1"/>
  <c r="BT54" i="27"/>
  <c r="BT57" i="27" s="1"/>
  <c r="BS54" i="27"/>
  <c r="BR54" i="27"/>
  <c r="BQ54" i="27"/>
  <c r="BQ57" i="27" s="1"/>
  <c r="BP54" i="27"/>
  <c r="BO54" i="27"/>
  <c r="BN54" i="27"/>
  <c r="BN57" i="27" s="1"/>
  <c r="BM54" i="27"/>
  <c r="BM57" i="27" s="1"/>
  <c r="BL54" i="27"/>
  <c r="BL57" i="27" s="1"/>
  <c r="BK54" i="27"/>
  <c r="BJ54" i="27"/>
  <c r="BJ57" i="27" s="1"/>
  <c r="BI54" i="27"/>
  <c r="BI57" i="27" s="1"/>
  <c r="BH54" i="27"/>
  <c r="BG54" i="27"/>
  <c r="BF54" i="27"/>
  <c r="BE54" i="27"/>
  <c r="BE57" i="27" s="1"/>
  <c r="BD54" i="27"/>
  <c r="BD57" i="27" s="1"/>
  <c r="BC54" i="27"/>
  <c r="BB54" i="27"/>
  <c r="BB57" i="27" s="1"/>
  <c r="BA54" i="27"/>
  <c r="BA57" i="27" s="1"/>
  <c r="AZ54" i="27"/>
  <c r="AZ57" i="27" s="1"/>
  <c r="AY54" i="27"/>
  <c r="AX54" i="27"/>
  <c r="AX57" i="27" s="1"/>
  <c r="AW54" i="27"/>
  <c r="AW57" i="27" s="1"/>
  <c r="AV54" i="27"/>
  <c r="AV57" i="27" s="1"/>
  <c r="AU54" i="27"/>
  <c r="AT54" i="27"/>
  <c r="AT57" i="27" s="1"/>
  <c r="AS54" i="27"/>
  <c r="AS57" i="27" s="1"/>
  <c r="AR54" i="27"/>
  <c r="AR57" i="27" s="1"/>
  <c r="AQ54" i="27"/>
  <c r="AP54" i="27"/>
  <c r="AP57" i="27" s="1"/>
  <c r="AO54" i="27"/>
  <c r="AO57" i="27" s="1"/>
  <c r="AN54" i="27"/>
  <c r="AN57" i="27" s="1"/>
  <c r="AM54" i="27"/>
  <c r="AL54" i="27"/>
  <c r="AL57" i="27" s="1"/>
  <c r="AK54" i="27"/>
  <c r="AK57" i="27" s="1"/>
  <c r="AJ54" i="27"/>
  <c r="AI54" i="27"/>
  <c r="AH54" i="27"/>
  <c r="AH57" i="27" s="1"/>
  <c r="AG54" i="27"/>
  <c r="AG57" i="27" s="1"/>
  <c r="AF54" i="27"/>
  <c r="AF57" i="27" s="1"/>
  <c r="AE54" i="27"/>
  <c r="AD54" i="27"/>
  <c r="AD57" i="27" s="1"/>
  <c r="AC54" i="27"/>
  <c r="AC57" i="27" s="1"/>
  <c r="AB54" i="27"/>
  <c r="AA54" i="27"/>
  <c r="Z54" i="27"/>
  <c r="Z57" i="27" s="1"/>
  <c r="Y54" i="27"/>
  <c r="Y57" i="27" s="1"/>
  <c r="X54" i="27"/>
  <c r="X57" i="27" s="1"/>
  <c r="W54" i="27"/>
  <c r="V54" i="27"/>
  <c r="V57" i="27" s="1"/>
  <c r="U54" i="27"/>
  <c r="U57" i="27" s="1"/>
  <c r="T54" i="27"/>
  <c r="T57" i="27" s="1"/>
  <c r="S54" i="27"/>
  <c r="R54" i="27"/>
  <c r="R57" i="27" s="1"/>
  <c r="Q54" i="27"/>
  <c r="Q57" i="27" s="1"/>
  <c r="P54" i="27"/>
  <c r="P57" i="27" s="1"/>
  <c r="O54" i="27"/>
  <c r="N54" i="27"/>
  <c r="N57" i="27" s="1"/>
  <c r="M54" i="27"/>
  <c r="M57" i="27" s="1"/>
  <c r="L54" i="27"/>
  <c r="L57" i="27" s="1"/>
  <c r="K54" i="27"/>
  <c r="J54" i="27"/>
  <c r="J57" i="27" s="1"/>
  <c r="I54" i="27"/>
  <c r="I57" i="27" s="1"/>
  <c r="H54" i="27"/>
  <c r="H57" i="27" s="1"/>
  <c r="G54" i="27"/>
  <c r="F54" i="27"/>
  <c r="F57" i="27" s="1"/>
  <c r="E54" i="27"/>
  <c r="E57" i="27" s="1"/>
  <c r="D54" i="27"/>
  <c r="D57" i="27" s="1"/>
  <c r="C54" i="27"/>
  <c r="B54" i="27"/>
  <c r="B57" i="27" s="1"/>
  <c r="FQ52" i="27"/>
  <c r="FQ55" i="27" s="1"/>
  <c r="FP52" i="27"/>
  <c r="FP55" i="27" s="1"/>
  <c r="FP56" i="27" s="1"/>
  <c r="FP58" i="27" s="1"/>
  <c r="FO52" i="27"/>
  <c r="FO55" i="27" s="1"/>
  <c r="FN52" i="27"/>
  <c r="FN55" i="27" s="1"/>
  <c r="FM52" i="27"/>
  <c r="FM55" i="27" s="1"/>
  <c r="FL52" i="27"/>
  <c r="FL55" i="27" s="1"/>
  <c r="FK52" i="27"/>
  <c r="FK55" i="27" s="1"/>
  <c r="FJ52" i="27"/>
  <c r="FJ55" i="27" s="1"/>
  <c r="FI52" i="27"/>
  <c r="FI55" i="27" s="1"/>
  <c r="FI56" i="27" s="1"/>
  <c r="FI58" i="27" s="1"/>
  <c r="FH52" i="27"/>
  <c r="FH55" i="27" s="1"/>
  <c r="FH56" i="27" s="1"/>
  <c r="FH58" i="27" s="1"/>
  <c r="FG52" i="27"/>
  <c r="FG55" i="27" s="1"/>
  <c r="FF52" i="27"/>
  <c r="FF55" i="27" s="1"/>
  <c r="FE52" i="27"/>
  <c r="FE55" i="27" s="1"/>
  <c r="FD52" i="27"/>
  <c r="FD55" i="27" s="1"/>
  <c r="FC52" i="27"/>
  <c r="FC55" i="27" s="1"/>
  <c r="FB52" i="27"/>
  <c r="FB55" i="27" s="1"/>
  <c r="FA52" i="27"/>
  <c r="FA55" i="27" s="1"/>
  <c r="EZ52" i="27"/>
  <c r="EZ55" i="27" s="1"/>
  <c r="EY52" i="27"/>
  <c r="EY55" i="27" s="1"/>
  <c r="EX52" i="27"/>
  <c r="EX55" i="27" s="1"/>
  <c r="EW52" i="27"/>
  <c r="EW55" i="27" s="1"/>
  <c r="EV52" i="27"/>
  <c r="EV55" i="27" s="1"/>
  <c r="EU52" i="27"/>
  <c r="EU55" i="27" s="1"/>
  <c r="ET52" i="27"/>
  <c r="ET55" i="27" s="1"/>
  <c r="ET56" i="27" s="1"/>
  <c r="ET58" i="27" s="1"/>
  <c r="ES52" i="27"/>
  <c r="ES55" i="27" s="1"/>
  <c r="ER52" i="27"/>
  <c r="ER55" i="27" s="1"/>
  <c r="EQ52" i="27"/>
  <c r="EQ55" i="27" s="1"/>
  <c r="EP52" i="27"/>
  <c r="EP55" i="27" s="1"/>
  <c r="EO52" i="27"/>
  <c r="EO55" i="27" s="1"/>
  <c r="EN52" i="27"/>
  <c r="EM52" i="27"/>
  <c r="EM55" i="27" s="1"/>
  <c r="EL52" i="27"/>
  <c r="EL55" i="27" s="1"/>
  <c r="EL56" i="27" s="1"/>
  <c r="EL58" i="27" s="1"/>
  <c r="EK52" i="27"/>
  <c r="EK55" i="27" s="1"/>
  <c r="EJ52" i="27"/>
  <c r="EJ55" i="27" s="1"/>
  <c r="EJ56" i="27" s="1"/>
  <c r="EJ58" i="27" s="1"/>
  <c r="EI52" i="27"/>
  <c r="EI55" i="27" s="1"/>
  <c r="EH52" i="27"/>
  <c r="EH55" i="27" s="1"/>
  <c r="EG52" i="27"/>
  <c r="EG55" i="27" s="1"/>
  <c r="EF52" i="27"/>
  <c r="EF55" i="27" s="1"/>
  <c r="EE52" i="27"/>
  <c r="EE55" i="27" s="1"/>
  <c r="ED52" i="27"/>
  <c r="ED55" i="27" s="1"/>
  <c r="EC52" i="27"/>
  <c r="EC55" i="27" s="1"/>
  <c r="EC56" i="27" s="1"/>
  <c r="EC58" i="27" s="1"/>
  <c r="EB52" i="27"/>
  <c r="EB55" i="27" s="1"/>
  <c r="EB56" i="27" s="1"/>
  <c r="EB58" i="27" s="1"/>
  <c r="EA52" i="27"/>
  <c r="EA55" i="27" s="1"/>
  <c r="DZ52" i="27"/>
  <c r="DZ55" i="27" s="1"/>
  <c r="DY52" i="27"/>
  <c r="DY55" i="27" s="1"/>
  <c r="DX52" i="27"/>
  <c r="DX55" i="27" s="1"/>
  <c r="DW52" i="27"/>
  <c r="DW55" i="27" s="1"/>
  <c r="DV52" i="27"/>
  <c r="DV55" i="27" s="1"/>
  <c r="DU52" i="27"/>
  <c r="DU55" i="27" s="1"/>
  <c r="DT52" i="27"/>
  <c r="DT55" i="27" s="1"/>
  <c r="DS52" i="27"/>
  <c r="DS55" i="27" s="1"/>
  <c r="DR52" i="27"/>
  <c r="DR55" i="27" s="1"/>
  <c r="DQ52" i="27"/>
  <c r="DQ55" i="27" s="1"/>
  <c r="DP52" i="27"/>
  <c r="DP55" i="27" s="1"/>
  <c r="DO52" i="27"/>
  <c r="DO55" i="27" s="1"/>
  <c r="DN52" i="27"/>
  <c r="DN55" i="27" s="1"/>
  <c r="DN56" i="27" s="1"/>
  <c r="DN58" i="27" s="1"/>
  <c r="DM52" i="27"/>
  <c r="DM55" i="27" s="1"/>
  <c r="DL52" i="27"/>
  <c r="DL55" i="27" s="1"/>
  <c r="DK52" i="27"/>
  <c r="DK55" i="27" s="1"/>
  <c r="DJ52" i="27"/>
  <c r="DJ55" i="27" s="1"/>
  <c r="DI52" i="27"/>
  <c r="DI55" i="27" s="1"/>
  <c r="DH52" i="27"/>
  <c r="DH55" i="27" s="1"/>
  <c r="DG52" i="27"/>
  <c r="DG55" i="27" s="1"/>
  <c r="DF52" i="27"/>
  <c r="DF55" i="27" s="1"/>
  <c r="DF56" i="27" s="1"/>
  <c r="DF58" i="27" s="1"/>
  <c r="DE52" i="27"/>
  <c r="DE55" i="27" s="1"/>
  <c r="DD52" i="27"/>
  <c r="DD55" i="27" s="1"/>
  <c r="DD56" i="27" s="1"/>
  <c r="DD58" i="27" s="1"/>
  <c r="DC52" i="27"/>
  <c r="DC55" i="27" s="1"/>
  <c r="DB52" i="27"/>
  <c r="DB55" i="27" s="1"/>
  <c r="DA52" i="27"/>
  <c r="DA55" i="27" s="1"/>
  <c r="CZ52" i="27"/>
  <c r="CZ55" i="27" s="1"/>
  <c r="CY52" i="27"/>
  <c r="CY55" i="27" s="1"/>
  <c r="CX52" i="27"/>
  <c r="CX55" i="27" s="1"/>
  <c r="CW52" i="27"/>
  <c r="CW55" i="27" s="1"/>
  <c r="CW56" i="27" s="1"/>
  <c r="CW58" i="27" s="1"/>
  <c r="CV52" i="27"/>
  <c r="CV55" i="27" s="1"/>
  <c r="CV56" i="27" s="1"/>
  <c r="CV58" i="27" s="1"/>
  <c r="CU52" i="27"/>
  <c r="CU55" i="27" s="1"/>
  <c r="CT52" i="27"/>
  <c r="CS52" i="27"/>
  <c r="CS55" i="27" s="1"/>
  <c r="CR52" i="27"/>
  <c r="CR55" i="27" s="1"/>
  <c r="CQ52" i="27"/>
  <c r="CQ55" i="27" s="1"/>
  <c r="CP52" i="27"/>
  <c r="CP55" i="27" s="1"/>
  <c r="CO52" i="27"/>
  <c r="CO55" i="27" s="1"/>
  <c r="CN52" i="27"/>
  <c r="CN55" i="27" s="1"/>
  <c r="CM52" i="27"/>
  <c r="CM55" i="27" s="1"/>
  <c r="CL52" i="27"/>
  <c r="CL55" i="27" s="1"/>
  <c r="CK52" i="27"/>
  <c r="CK55" i="27" s="1"/>
  <c r="CJ52" i="27"/>
  <c r="CJ55" i="27" s="1"/>
  <c r="CI52" i="27"/>
  <c r="CI55" i="27" s="1"/>
  <c r="CH52" i="27"/>
  <c r="CH55" i="27" s="1"/>
  <c r="CH56" i="27" s="1"/>
  <c r="CH58" i="27" s="1"/>
  <c r="CG52" i="27"/>
  <c r="CG55" i="27" s="1"/>
  <c r="CF52" i="27"/>
  <c r="CF55" i="27" s="1"/>
  <c r="CE52" i="27"/>
  <c r="CE55" i="27" s="1"/>
  <c r="CD52" i="27"/>
  <c r="CD55" i="27" s="1"/>
  <c r="CC52" i="27"/>
  <c r="CC55" i="27" s="1"/>
  <c r="CB52" i="27"/>
  <c r="CB55" i="27" s="1"/>
  <c r="CA52" i="27"/>
  <c r="CA55" i="27" s="1"/>
  <c r="BZ52" i="27"/>
  <c r="BZ55" i="27" s="1"/>
  <c r="BZ56" i="27" s="1"/>
  <c r="BZ58" i="27" s="1"/>
  <c r="BY52" i="27"/>
  <c r="BY55" i="27" s="1"/>
  <c r="BX52" i="27"/>
  <c r="BX55" i="27" s="1"/>
  <c r="BX56" i="27" s="1"/>
  <c r="BX58" i="27" s="1"/>
  <c r="BW52" i="27"/>
  <c r="BW55" i="27" s="1"/>
  <c r="BV52" i="27"/>
  <c r="BV55" i="27" s="1"/>
  <c r="BU52" i="27"/>
  <c r="BU55" i="27" s="1"/>
  <c r="BT52" i="27"/>
  <c r="BT55" i="27" s="1"/>
  <c r="BS52" i="27"/>
  <c r="BS55" i="27" s="1"/>
  <c r="BR52" i="27"/>
  <c r="BR55" i="27" s="1"/>
  <c r="BQ52" i="27"/>
  <c r="BQ55" i="27" s="1"/>
  <c r="BQ56" i="27" s="1"/>
  <c r="BQ58" i="27" s="1"/>
  <c r="BP52" i="27"/>
  <c r="BP55" i="27" s="1"/>
  <c r="BP56" i="27" s="1"/>
  <c r="BP58" i="27" s="1"/>
  <c r="BO52" i="27"/>
  <c r="BO55" i="27" s="1"/>
  <c r="BN52" i="27"/>
  <c r="BM52" i="27"/>
  <c r="BM55" i="27" s="1"/>
  <c r="BL52" i="27"/>
  <c r="BL55" i="27" s="1"/>
  <c r="BK52" i="27"/>
  <c r="BK55" i="27" s="1"/>
  <c r="BJ52" i="27"/>
  <c r="BJ55" i="27" s="1"/>
  <c r="BI52" i="27"/>
  <c r="BI55" i="27" s="1"/>
  <c r="BH52" i="27"/>
  <c r="BG52" i="27"/>
  <c r="BG55" i="27" s="1"/>
  <c r="BF52" i="27"/>
  <c r="BF55" i="27" s="1"/>
  <c r="BE52" i="27"/>
  <c r="BE55" i="27" s="1"/>
  <c r="BD52" i="27"/>
  <c r="BD55" i="27" s="1"/>
  <c r="BC52" i="27"/>
  <c r="BC55" i="27" s="1"/>
  <c r="BB52" i="27"/>
  <c r="BB55" i="27" s="1"/>
  <c r="BB56" i="27" s="1"/>
  <c r="BB58" i="27" s="1"/>
  <c r="BA52" i="27"/>
  <c r="BA55" i="27" s="1"/>
  <c r="AZ52" i="27"/>
  <c r="AZ55" i="27" s="1"/>
  <c r="AY52" i="27"/>
  <c r="AY55" i="27" s="1"/>
  <c r="AX52" i="27"/>
  <c r="AX55" i="27" s="1"/>
  <c r="AW52" i="27"/>
  <c r="AW55" i="27" s="1"/>
  <c r="AV52" i="27"/>
  <c r="AV55" i="27" s="1"/>
  <c r="AU52" i="27"/>
  <c r="AU55" i="27" s="1"/>
  <c r="AT52" i="27"/>
  <c r="AT55" i="27" s="1"/>
  <c r="AT56" i="27" s="1"/>
  <c r="AT58" i="27" s="1"/>
  <c r="AS52" i="27"/>
  <c r="AS55" i="27" s="1"/>
  <c r="AR52" i="27"/>
  <c r="AR55" i="27" s="1"/>
  <c r="AR56" i="27" s="1"/>
  <c r="AR58" i="27" s="1"/>
  <c r="AQ52" i="27"/>
  <c r="AQ55" i="27" s="1"/>
  <c r="AP52" i="27"/>
  <c r="AP55" i="27" s="1"/>
  <c r="AO52" i="27"/>
  <c r="AO55" i="27" s="1"/>
  <c r="AN52" i="27"/>
  <c r="AN55" i="27" s="1"/>
  <c r="AM52" i="27"/>
  <c r="AM55" i="27" s="1"/>
  <c r="AL52" i="27"/>
  <c r="AL55" i="27" s="1"/>
  <c r="AK52" i="27"/>
  <c r="AK55" i="27" s="1"/>
  <c r="AK56" i="27" s="1"/>
  <c r="AK58" i="27" s="1"/>
  <c r="AJ52" i="27"/>
  <c r="AJ55" i="27" s="1"/>
  <c r="AJ56" i="27" s="1"/>
  <c r="AJ58" i="27" s="1"/>
  <c r="AI52" i="27"/>
  <c r="AI55" i="27" s="1"/>
  <c r="AH52" i="27"/>
  <c r="AH55" i="27" s="1"/>
  <c r="AG52" i="27"/>
  <c r="AG55" i="27" s="1"/>
  <c r="AF52" i="27"/>
  <c r="AF55" i="27" s="1"/>
  <c r="AE52" i="27"/>
  <c r="AE55" i="27" s="1"/>
  <c r="AD52" i="27"/>
  <c r="AD55" i="27" s="1"/>
  <c r="AC52" i="27"/>
  <c r="AC55" i="27" s="1"/>
  <c r="AB52" i="27"/>
  <c r="AA52" i="27"/>
  <c r="AA55" i="27" s="1"/>
  <c r="Z52" i="27"/>
  <c r="Y52" i="27"/>
  <c r="Y55" i="27" s="1"/>
  <c r="X52" i="27"/>
  <c r="X55" i="27" s="1"/>
  <c r="W52" i="27"/>
  <c r="W55" i="27" s="1"/>
  <c r="V52" i="27"/>
  <c r="V55" i="27" s="1"/>
  <c r="V56" i="27" s="1"/>
  <c r="V58" i="27" s="1"/>
  <c r="U52" i="27"/>
  <c r="U55" i="27" s="1"/>
  <c r="T52" i="27"/>
  <c r="T55" i="27" s="1"/>
  <c r="S52" i="27"/>
  <c r="S55" i="27" s="1"/>
  <c r="R52" i="27"/>
  <c r="R55" i="27" s="1"/>
  <c r="Q52" i="27"/>
  <c r="Q55" i="27" s="1"/>
  <c r="P52" i="27"/>
  <c r="P55" i="27" s="1"/>
  <c r="P56" i="27" s="1"/>
  <c r="P58" i="27" s="1"/>
  <c r="O52" i="27"/>
  <c r="O55" i="27" s="1"/>
  <c r="N52" i="27"/>
  <c r="N55" i="27" s="1"/>
  <c r="N56" i="27" s="1"/>
  <c r="N58" i="27" s="1"/>
  <c r="M52" i="27"/>
  <c r="M55" i="27" s="1"/>
  <c r="L52" i="27"/>
  <c r="L55" i="27" s="1"/>
  <c r="L56" i="27" s="1"/>
  <c r="L58" i="27" s="1"/>
  <c r="K52" i="27"/>
  <c r="K55" i="27" s="1"/>
  <c r="J52" i="27"/>
  <c r="J55" i="27" s="1"/>
  <c r="I52" i="27"/>
  <c r="I55" i="27" s="1"/>
  <c r="H52" i="27"/>
  <c r="H55" i="27" s="1"/>
  <c r="G52" i="27"/>
  <c r="G55" i="27" s="1"/>
  <c r="F52" i="27"/>
  <c r="F55" i="27" s="1"/>
  <c r="E52" i="27"/>
  <c r="E55" i="27" s="1"/>
  <c r="E56" i="27" s="1"/>
  <c r="E58" i="27" s="1"/>
  <c r="D52" i="27"/>
  <c r="D55" i="27" s="1"/>
  <c r="D56" i="27" s="1"/>
  <c r="D58" i="27" s="1"/>
  <c r="C52" i="27"/>
  <c r="C55" i="27" s="1"/>
  <c r="B52" i="27"/>
  <c r="B55" i="27" s="1"/>
  <c r="FY42" i="27"/>
  <c r="FX42" i="27"/>
  <c r="FW42" i="27"/>
  <c r="FV42" i="27"/>
  <c r="FU42" i="27"/>
  <c r="FT42" i="27"/>
  <c r="FS42" i="27"/>
  <c r="FR42" i="27"/>
  <c r="FM42" i="27"/>
  <c r="FE42" i="27"/>
  <c r="EW42" i="27"/>
  <c r="EO42" i="27"/>
  <c r="EG42" i="27"/>
  <c r="DY42" i="27"/>
  <c r="DQ42" i="27"/>
  <c r="DI42" i="27"/>
  <c r="DH42" i="27"/>
  <c r="DA42" i="27"/>
  <c r="CZ42" i="27"/>
  <c r="CS42" i="27"/>
  <c r="CR42" i="27"/>
  <c r="CK42" i="27"/>
  <c r="CJ42" i="27"/>
  <c r="CC42" i="27"/>
  <c r="CB42" i="27"/>
  <c r="BU42" i="27"/>
  <c r="BT42" i="27"/>
  <c r="BM42" i="27"/>
  <c r="BL42" i="27"/>
  <c r="BF42" i="27"/>
  <c r="BE42" i="27"/>
  <c r="BD42" i="27"/>
  <c r="FN36" i="27"/>
  <c r="FN38" i="27" s="1"/>
  <c r="FM36" i="27"/>
  <c r="FM38" i="27" s="1"/>
  <c r="FM43" i="27" s="1"/>
  <c r="FK36" i="27"/>
  <c r="FK38" i="27" s="1"/>
  <c r="FK43" i="27" s="1"/>
  <c r="EU36" i="27"/>
  <c r="EU38" i="27" s="1"/>
  <c r="EU43" i="27" s="1"/>
  <c r="EP36" i="27"/>
  <c r="EP38" i="27" s="1"/>
  <c r="EO36" i="27"/>
  <c r="EO38" i="27" s="1"/>
  <c r="EO43" i="27" s="1"/>
  <c r="DY36" i="27"/>
  <c r="DY38" i="27" s="1"/>
  <c r="DY43" i="27" s="1"/>
  <c r="DW36" i="27"/>
  <c r="DW38" i="27" s="1"/>
  <c r="DW43" i="27" s="1"/>
  <c r="DR36" i="27"/>
  <c r="DR38" i="27" s="1"/>
  <c r="DB36" i="27"/>
  <c r="DB38" i="27" s="1"/>
  <c r="DA36" i="27"/>
  <c r="DA38" i="27" s="1"/>
  <c r="DA43" i="27" s="1"/>
  <c r="CY36" i="27"/>
  <c r="CY38" i="27" s="1"/>
  <c r="CY43" i="27" s="1"/>
  <c r="CI36" i="27"/>
  <c r="CI38" i="27" s="1"/>
  <c r="CI43" i="27" s="1"/>
  <c r="CD36" i="27"/>
  <c r="CD38" i="27" s="1"/>
  <c r="CD43" i="27" s="1"/>
  <c r="CC36" i="27"/>
  <c r="CC38" i="27" s="1"/>
  <c r="CC43" i="27" s="1"/>
  <c r="BM36" i="27"/>
  <c r="BM38" i="27" s="1"/>
  <c r="BM43" i="27" s="1"/>
  <c r="BK36" i="27"/>
  <c r="BK38" i="27" s="1"/>
  <c r="BK43" i="27" s="1"/>
  <c r="BF36" i="27"/>
  <c r="BF38" i="27" s="1"/>
  <c r="AP36" i="27"/>
  <c r="AP38" i="27" s="1"/>
  <c r="AO36" i="27"/>
  <c r="AO38" i="27" s="1"/>
  <c r="AM36" i="27"/>
  <c r="AM38" i="27" s="1"/>
  <c r="W36" i="27"/>
  <c r="W38" i="27" s="1"/>
  <c r="R36" i="27"/>
  <c r="R38" i="27" s="1"/>
  <c r="Q36" i="27"/>
  <c r="Q38" i="27" s="1"/>
  <c r="FY35" i="27"/>
  <c r="FY36" i="27" s="1"/>
  <c r="FY38" i="27" s="1"/>
  <c r="FY43" i="27" s="1"/>
  <c r="FX35" i="27"/>
  <c r="FX36" i="27" s="1"/>
  <c r="FX38" i="27" s="1"/>
  <c r="FX43" i="27" s="1"/>
  <c r="FW35" i="27"/>
  <c r="FW36" i="27" s="1"/>
  <c r="FW38" i="27" s="1"/>
  <c r="FW43" i="27" s="1"/>
  <c r="FV35" i="27"/>
  <c r="FV36" i="27" s="1"/>
  <c r="FV38" i="27" s="1"/>
  <c r="FV43" i="27" s="1"/>
  <c r="FU35" i="27"/>
  <c r="FU36" i="27" s="1"/>
  <c r="FU38" i="27" s="1"/>
  <c r="FU43" i="27" s="1"/>
  <c r="FT35" i="27"/>
  <c r="FT36" i="27" s="1"/>
  <c r="FT38" i="27" s="1"/>
  <c r="FT43" i="27" s="1"/>
  <c r="FS35" i="27"/>
  <c r="FS36" i="27" s="1"/>
  <c r="FS38" i="27" s="1"/>
  <c r="FS43" i="27" s="1"/>
  <c r="FR35" i="27"/>
  <c r="FR36" i="27" s="1"/>
  <c r="FR38" i="27" s="1"/>
  <c r="FR43" i="27" s="1"/>
  <c r="FQ35" i="27"/>
  <c r="FQ36" i="27" s="1"/>
  <c r="FQ38" i="27" s="1"/>
  <c r="FQ43" i="27" s="1"/>
  <c r="FP35" i="27"/>
  <c r="FP36" i="27" s="1"/>
  <c r="FP38" i="27" s="1"/>
  <c r="FO35" i="27"/>
  <c r="FO36" i="27" s="1"/>
  <c r="FO38" i="27" s="1"/>
  <c r="FN35" i="27"/>
  <c r="FM35" i="27"/>
  <c r="FL35" i="27"/>
  <c r="FL36" i="27" s="1"/>
  <c r="FL38" i="27" s="1"/>
  <c r="FK35" i="27"/>
  <c r="FJ35" i="27"/>
  <c r="FJ36" i="27" s="1"/>
  <c r="FJ38" i="27" s="1"/>
  <c r="FI35" i="27"/>
  <c r="FI36" i="27" s="1"/>
  <c r="FI38" i="27" s="1"/>
  <c r="FI43" i="27" s="1"/>
  <c r="FH35" i="27"/>
  <c r="FH36" i="27" s="1"/>
  <c r="FH38" i="27" s="1"/>
  <c r="FG35" i="27"/>
  <c r="FG36" i="27" s="1"/>
  <c r="FG38" i="27" s="1"/>
  <c r="FF35" i="27"/>
  <c r="FF36" i="27" s="1"/>
  <c r="FF38" i="27" s="1"/>
  <c r="FE35" i="27"/>
  <c r="FE36" i="27" s="1"/>
  <c r="FE38" i="27" s="1"/>
  <c r="FE43" i="27" s="1"/>
  <c r="FD35" i="27"/>
  <c r="FD36" i="27" s="1"/>
  <c r="FD38" i="27" s="1"/>
  <c r="FC35" i="27"/>
  <c r="FC36" i="27" s="1"/>
  <c r="FC38" i="27" s="1"/>
  <c r="FC43" i="27" s="1"/>
  <c r="FB35" i="27"/>
  <c r="FB36" i="27" s="1"/>
  <c r="FB38" i="27" s="1"/>
  <c r="FA35" i="27"/>
  <c r="FA36" i="27" s="1"/>
  <c r="FA38" i="27" s="1"/>
  <c r="FA43" i="27" s="1"/>
  <c r="EZ35" i="27"/>
  <c r="EZ36" i="27" s="1"/>
  <c r="EZ38" i="27" s="1"/>
  <c r="EY35" i="27"/>
  <c r="EY36" i="27" s="1"/>
  <c r="EY38" i="27" s="1"/>
  <c r="EX35" i="27"/>
  <c r="EX36" i="27" s="1"/>
  <c r="EX38" i="27" s="1"/>
  <c r="EW35" i="27"/>
  <c r="EW36" i="27" s="1"/>
  <c r="EW38" i="27" s="1"/>
  <c r="EW43" i="27" s="1"/>
  <c r="EV35" i="27"/>
  <c r="EV36" i="27" s="1"/>
  <c r="EV38" i="27" s="1"/>
  <c r="EU35" i="27"/>
  <c r="ET35" i="27"/>
  <c r="ET36" i="27" s="1"/>
  <c r="ET38" i="27" s="1"/>
  <c r="ES35" i="27"/>
  <c r="ES36" i="27" s="1"/>
  <c r="ES38" i="27" s="1"/>
  <c r="ES43" i="27" s="1"/>
  <c r="ER35" i="27"/>
  <c r="ER36" i="27" s="1"/>
  <c r="ER38" i="27" s="1"/>
  <c r="EQ35" i="27"/>
  <c r="EQ36" i="27" s="1"/>
  <c r="EQ38" i="27" s="1"/>
  <c r="EP35" i="27"/>
  <c r="EO35" i="27"/>
  <c r="EN35" i="27"/>
  <c r="EN36" i="27" s="1"/>
  <c r="EN38" i="27" s="1"/>
  <c r="EM35" i="27"/>
  <c r="EM36" i="27" s="1"/>
  <c r="EM38" i="27" s="1"/>
  <c r="EM43" i="27" s="1"/>
  <c r="EL35" i="27"/>
  <c r="EL36" i="27" s="1"/>
  <c r="EL38" i="27" s="1"/>
  <c r="EK35" i="27"/>
  <c r="EK36" i="27" s="1"/>
  <c r="EK38" i="27" s="1"/>
  <c r="EK43" i="27" s="1"/>
  <c r="EJ35" i="27"/>
  <c r="EJ36" i="27" s="1"/>
  <c r="EJ38" i="27" s="1"/>
  <c r="EI35" i="27"/>
  <c r="EI36" i="27" s="1"/>
  <c r="EI38" i="27" s="1"/>
  <c r="EH35" i="27"/>
  <c r="EH36" i="27" s="1"/>
  <c r="EH38" i="27" s="1"/>
  <c r="EG35" i="27"/>
  <c r="EG36" i="27" s="1"/>
  <c r="EG38" i="27" s="1"/>
  <c r="EG43" i="27" s="1"/>
  <c r="EF35" i="27"/>
  <c r="EF36" i="27" s="1"/>
  <c r="EF38" i="27" s="1"/>
  <c r="EE35" i="27"/>
  <c r="EE36" i="27" s="1"/>
  <c r="EE38" i="27" s="1"/>
  <c r="EE43" i="27" s="1"/>
  <c r="ED35" i="27"/>
  <c r="ED36" i="27" s="1"/>
  <c r="ED38" i="27" s="1"/>
  <c r="EC35" i="27"/>
  <c r="EC36" i="27" s="1"/>
  <c r="EC38" i="27" s="1"/>
  <c r="EC43" i="27" s="1"/>
  <c r="EB35" i="27"/>
  <c r="EB36" i="27" s="1"/>
  <c r="EB38" i="27" s="1"/>
  <c r="EA35" i="27"/>
  <c r="EA36" i="27" s="1"/>
  <c r="EA38" i="27" s="1"/>
  <c r="DZ35" i="27"/>
  <c r="DZ36" i="27" s="1"/>
  <c r="DZ38" i="27" s="1"/>
  <c r="DY35" i="27"/>
  <c r="DX35" i="27"/>
  <c r="DX36" i="27" s="1"/>
  <c r="DX38" i="27" s="1"/>
  <c r="DW35" i="27"/>
  <c r="DV35" i="27"/>
  <c r="DV36" i="27" s="1"/>
  <c r="DV38" i="27" s="1"/>
  <c r="DU35" i="27"/>
  <c r="DU36" i="27" s="1"/>
  <c r="DU38" i="27" s="1"/>
  <c r="DU43" i="27" s="1"/>
  <c r="DT35" i="27"/>
  <c r="DT36" i="27" s="1"/>
  <c r="DT38" i="27" s="1"/>
  <c r="DS35" i="27"/>
  <c r="DS36" i="27" s="1"/>
  <c r="DS38" i="27" s="1"/>
  <c r="DR35" i="27"/>
  <c r="DQ35" i="27"/>
  <c r="DQ36" i="27" s="1"/>
  <c r="DQ38" i="27" s="1"/>
  <c r="DQ43" i="27" s="1"/>
  <c r="DP35" i="27"/>
  <c r="DP36" i="27" s="1"/>
  <c r="DP38" i="27" s="1"/>
  <c r="DO35" i="27"/>
  <c r="DO36" i="27" s="1"/>
  <c r="DO38" i="27" s="1"/>
  <c r="DO43" i="27" s="1"/>
  <c r="DN35" i="27"/>
  <c r="DN36" i="27" s="1"/>
  <c r="DN38" i="27" s="1"/>
  <c r="DM35" i="27"/>
  <c r="DM36" i="27" s="1"/>
  <c r="DM38" i="27" s="1"/>
  <c r="DM43" i="27" s="1"/>
  <c r="DL35" i="27"/>
  <c r="DL36" i="27" s="1"/>
  <c r="DL38" i="27" s="1"/>
  <c r="DK35" i="27"/>
  <c r="DK36" i="27" s="1"/>
  <c r="DK38" i="27" s="1"/>
  <c r="DJ35" i="27"/>
  <c r="DJ36" i="27" s="1"/>
  <c r="DJ38" i="27" s="1"/>
  <c r="DI35" i="27"/>
  <c r="DI36" i="27" s="1"/>
  <c r="DI38" i="27" s="1"/>
  <c r="DI43" i="27" s="1"/>
  <c r="DH35" i="27"/>
  <c r="DH36" i="27" s="1"/>
  <c r="DH38" i="27" s="1"/>
  <c r="DG35" i="27"/>
  <c r="DG36" i="27" s="1"/>
  <c r="DG38" i="27" s="1"/>
  <c r="DG43" i="27" s="1"/>
  <c r="DF35" i="27"/>
  <c r="DF36" i="27" s="1"/>
  <c r="DF38" i="27" s="1"/>
  <c r="DE35" i="27"/>
  <c r="DE36" i="27" s="1"/>
  <c r="DE38" i="27" s="1"/>
  <c r="DE43" i="27" s="1"/>
  <c r="DD35" i="27"/>
  <c r="DD36" i="27" s="1"/>
  <c r="DD38" i="27" s="1"/>
  <c r="DC35" i="27"/>
  <c r="DC36" i="27" s="1"/>
  <c r="DC38" i="27" s="1"/>
  <c r="DB35" i="27"/>
  <c r="DA35" i="27"/>
  <c r="CZ35" i="27"/>
  <c r="CZ36" i="27" s="1"/>
  <c r="CZ38" i="27" s="1"/>
  <c r="CY35" i="27"/>
  <c r="CX35" i="27"/>
  <c r="CX36" i="27" s="1"/>
  <c r="CX38" i="27" s="1"/>
  <c r="CW35" i="27"/>
  <c r="CW36" i="27" s="1"/>
  <c r="CW38" i="27" s="1"/>
  <c r="CW43" i="27" s="1"/>
  <c r="CV35" i="27"/>
  <c r="CV36" i="27" s="1"/>
  <c r="CV38" i="27" s="1"/>
  <c r="CU35" i="27"/>
  <c r="CU36" i="27" s="1"/>
  <c r="CU38" i="27" s="1"/>
  <c r="CT35" i="27"/>
  <c r="CT36" i="27" s="1"/>
  <c r="CT38" i="27" s="1"/>
  <c r="CS35" i="27"/>
  <c r="CS36" i="27" s="1"/>
  <c r="CS38" i="27" s="1"/>
  <c r="CS43" i="27" s="1"/>
  <c r="CR35" i="27"/>
  <c r="CR36" i="27" s="1"/>
  <c r="CR38" i="27" s="1"/>
  <c r="CQ35" i="27"/>
  <c r="CQ36" i="27" s="1"/>
  <c r="CQ38" i="27" s="1"/>
  <c r="CQ43" i="27" s="1"/>
  <c r="CP35" i="27"/>
  <c r="CP36" i="27" s="1"/>
  <c r="CP38" i="27" s="1"/>
  <c r="CO35" i="27"/>
  <c r="CO36" i="27" s="1"/>
  <c r="CO38" i="27" s="1"/>
  <c r="CO43" i="27" s="1"/>
  <c r="CN35" i="27"/>
  <c r="CN36" i="27" s="1"/>
  <c r="CN38" i="27" s="1"/>
  <c r="CM35" i="27"/>
  <c r="CM36" i="27" s="1"/>
  <c r="CM38" i="27" s="1"/>
  <c r="CL35" i="27"/>
  <c r="CL36" i="27" s="1"/>
  <c r="CL38" i="27" s="1"/>
  <c r="CK35" i="27"/>
  <c r="CK36" i="27" s="1"/>
  <c r="CK38" i="27" s="1"/>
  <c r="CK43" i="27" s="1"/>
  <c r="CJ35" i="27"/>
  <c r="CJ36" i="27" s="1"/>
  <c r="CJ38" i="27" s="1"/>
  <c r="CI35" i="27"/>
  <c r="CH35" i="27"/>
  <c r="CH36" i="27" s="1"/>
  <c r="CH38" i="27" s="1"/>
  <c r="CG35" i="27"/>
  <c r="CG36" i="27" s="1"/>
  <c r="CG38" i="27" s="1"/>
  <c r="CG43" i="27" s="1"/>
  <c r="CF35" i="27"/>
  <c r="CF36" i="27" s="1"/>
  <c r="CF38" i="27" s="1"/>
  <c r="CE35" i="27"/>
  <c r="CE36" i="27" s="1"/>
  <c r="CE38" i="27" s="1"/>
  <c r="CD35" i="27"/>
  <c r="CC35" i="27"/>
  <c r="CB35" i="27"/>
  <c r="CB36" i="27" s="1"/>
  <c r="CB38" i="27" s="1"/>
  <c r="CA35" i="27"/>
  <c r="CA36" i="27" s="1"/>
  <c r="CA38" i="27" s="1"/>
  <c r="CA43" i="27" s="1"/>
  <c r="BZ35" i="27"/>
  <c r="BZ36" i="27" s="1"/>
  <c r="BZ38" i="27" s="1"/>
  <c r="BY35" i="27"/>
  <c r="BY36" i="27" s="1"/>
  <c r="BY38" i="27" s="1"/>
  <c r="BY43" i="27" s="1"/>
  <c r="BX35" i="27"/>
  <c r="BX36" i="27" s="1"/>
  <c r="BX38" i="27" s="1"/>
  <c r="BW35" i="27"/>
  <c r="BW36" i="27" s="1"/>
  <c r="BW38" i="27" s="1"/>
  <c r="BV35" i="27"/>
  <c r="BV36" i="27" s="1"/>
  <c r="BV38" i="27" s="1"/>
  <c r="BU35" i="27"/>
  <c r="BU36" i="27" s="1"/>
  <c r="BU38" i="27" s="1"/>
  <c r="BU43" i="27" s="1"/>
  <c r="BT35" i="27"/>
  <c r="BT36" i="27" s="1"/>
  <c r="BT38" i="27" s="1"/>
  <c r="BS35" i="27"/>
  <c r="BS36" i="27" s="1"/>
  <c r="BS38" i="27" s="1"/>
  <c r="BS43" i="27" s="1"/>
  <c r="BR35" i="27"/>
  <c r="BR36" i="27" s="1"/>
  <c r="BR38" i="27" s="1"/>
  <c r="BQ35" i="27"/>
  <c r="BQ36" i="27" s="1"/>
  <c r="BQ38" i="27" s="1"/>
  <c r="BQ43" i="27" s="1"/>
  <c r="BP35" i="27"/>
  <c r="BP36" i="27" s="1"/>
  <c r="BP38" i="27" s="1"/>
  <c r="BO35" i="27"/>
  <c r="BO36" i="27" s="1"/>
  <c r="BO38" i="27" s="1"/>
  <c r="BN35" i="27"/>
  <c r="BN36" i="27" s="1"/>
  <c r="BN38" i="27" s="1"/>
  <c r="BM35" i="27"/>
  <c r="BL35" i="27"/>
  <c r="BL36" i="27" s="1"/>
  <c r="BL38" i="27" s="1"/>
  <c r="BK35" i="27"/>
  <c r="BJ35" i="27"/>
  <c r="BJ36" i="27" s="1"/>
  <c r="BJ38" i="27" s="1"/>
  <c r="BI35" i="27"/>
  <c r="BI36" i="27" s="1"/>
  <c r="BI38" i="27" s="1"/>
  <c r="BI43" i="27" s="1"/>
  <c r="BH35" i="27"/>
  <c r="BH36" i="27" s="1"/>
  <c r="BH38" i="27" s="1"/>
  <c r="BG35" i="27"/>
  <c r="BG36" i="27" s="1"/>
  <c r="BG38" i="27" s="1"/>
  <c r="BF35" i="27"/>
  <c r="BE35" i="27"/>
  <c r="BE36" i="27" s="1"/>
  <c r="BE38" i="27" s="1"/>
  <c r="BE43" i="27" s="1"/>
  <c r="BD35" i="27"/>
  <c r="BD36" i="27" s="1"/>
  <c r="BD38" i="27" s="1"/>
  <c r="BC35" i="27"/>
  <c r="BC36" i="27" s="1"/>
  <c r="BC38" i="27" s="1"/>
  <c r="BC43" i="27" s="1"/>
  <c r="BB35" i="27"/>
  <c r="BB36" i="27" s="1"/>
  <c r="BB38" i="27" s="1"/>
  <c r="BA35" i="27"/>
  <c r="BA36" i="27" s="1"/>
  <c r="BA38" i="27" s="1"/>
  <c r="AZ35" i="27"/>
  <c r="AZ36" i="27" s="1"/>
  <c r="AZ38" i="27" s="1"/>
  <c r="AY35" i="27"/>
  <c r="AY36" i="27" s="1"/>
  <c r="AY38" i="27" s="1"/>
  <c r="AX35" i="27"/>
  <c r="AX36" i="27" s="1"/>
  <c r="AX38" i="27" s="1"/>
  <c r="AW35" i="27"/>
  <c r="AW36" i="27" s="1"/>
  <c r="AW38" i="27" s="1"/>
  <c r="AV35" i="27"/>
  <c r="AV36" i="27" s="1"/>
  <c r="AV38" i="27" s="1"/>
  <c r="AU35" i="27"/>
  <c r="AU36" i="27" s="1"/>
  <c r="AU38" i="27" s="1"/>
  <c r="AT35" i="27"/>
  <c r="AT36" i="27" s="1"/>
  <c r="AT38" i="27" s="1"/>
  <c r="AS35" i="27"/>
  <c r="AS36" i="27" s="1"/>
  <c r="AS38" i="27" s="1"/>
  <c r="AR35" i="27"/>
  <c r="AR36" i="27" s="1"/>
  <c r="AR38" i="27" s="1"/>
  <c r="AQ35" i="27"/>
  <c r="AQ36" i="27" s="1"/>
  <c r="AQ38" i="27" s="1"/>
  <c r="AP35" i="27"/>
  <c r="AO35" i="27"/>
  <c r="AN35" i="27"/>
  <c r="AN36" i="27" s="1"/>
  <c r="AN38" i="27" s="1"/>
  <c r="AM35" i="27"/>
  <c r="AL35" i="27"/>
  <c r="AL36" i="27" s="1"/>
  <c r="AL38" i="27" s="1"/>
  <c r="AK35" i="27"/>
  <c r="AK36" i="27" s="1"/>
  <c r="AK38" i="27" s="1"/>
  <c r="AJ35" i="27"/>
  <c r="AJ36" i="27" s="1"/>
  <c r="AJ38" i="27" s="1"/>
  <c r="AI35" i="27"/>
  <c r="AI36" i="27" s="1"/>
  <c r="AI38" i="27" s="1"/>
  <c r="AH35" i="27"/>
  <c r="AH36" i="27" s="1"/>
  <c r="AH38" i="27" s="1"/>
  <c r="AG35" i="27"/>
  <c r="AG36" i="27" s="1"/>
  <c r="AG38" i="27" s="1"/>
  <c r="AF35" i="27"/>
  <c r="AF36" i="27" s="1"/>
  <c r="AF38" i="27" s="1"/>
  <c r="AE35" i="27"/>
  <c r="AE36" i="27" s="1"/>
  <c r="AE38" i="27" s="1"/>
  <c r="AD35" i="27"/>
  <c r="AD36" i="27" s="1"/>
  <c r="AD38" i="27" s="1"/>
  <c r="AC35" i="27"/>
  <c r="AC36" i="27" s="1"/>
  <c r="AC38" i="27" s="1"/>
  <c r="AB35" i="27"/>
  <c r="AB36" i="27" s="1"/>
  <c r="AB38" i="27" s="1"/>
  <c r="AA35" i="27"/>
  <c r="AA36" i="27" s="1"/>
  <c r="AA38" i="27" s="1"/>
  <c r="Z35" i="27"/>
  <c r="Z36" i="27" s="1"/>
  <c r="Z38" i="27" s="1"/>
  <c r="Y35" i="27"/>
  <c r="Y36" i="27" s="1"/>
  <c r="Y38" i="27" s="1"/>
  <c r="X35" i="27"/>
  <c r="X36" i="27" s="1"/>
  <c r="X38" i="27" s="1"/>
  <c r="W35" i="27"/>
  <c r="V35" i="27"/>
  <c r="V36" i="27" s="1"/>
  <c r="V38" i="27" s="1"/>
  <c r="U35" i="27"/>
  <c r="U36" i="27" s="1"/>
  <c r="U38" i="27" s="1"/>
  <c r="T35" i="27"/>
  <c r="T36" i="27" s="1"/>
  <c r="T38" i="27" s="1"/>
  <c r="S35" i="27"/>
  <c r="S36" i="27" s="1"/>
  <c r="S38" i="27" s="1"/>
  <c r="R35" i="27"/>
  <c r="Q35" i="27"/>
  <c r="P35" i="27"/>
  <c r="P36" i="27" s="1"/>
  <c r="P38" i="27" s="1"/>
  <c r="O35" i="27"/>
  <c r="O36" i="27" s="1"/>
  <c r="O38" i="27" s="1"/>
  <c r="N35" i="27"/>
  <c r="N36" i="27" s="1"/>
  <c r="N38" i="27" s="1"/>
  <c r="M35" i="27"/>
  <c r="M36" i="27" s="1"/>
  <c r="M38" i="27" s="1"/>
  <c r="L35" i="27"/>
  <c r="L36" i="27" s="1"/>
  <c r="L38" i="27" s="1"/>
  <c r="K35" i="27"/>
  <c r="K36" i="27" s="1"/>
  <c r="K38" i="27" s="1"/>
  <c r="J35" i="27"/>
  <c r="J36" i="27" s="1"/>
  <c r="J38" i="27" s="1"/>
  <c r="I35" i="27"/>
  <c r="I36" i="27" s="1"/>
  <c r="I38" i="27" s="1"/>
  <c r="H35" i="27"/>
  <c r="H36" i="27" s="1"/>
  <c r="H38" i="27" s="1"/>
  <c r="G35" i="27"/>
  <c r="G36" i="27" s="1"/>
  <c r="G38" i="27" s="1"/>
  <c r="F35" i="27"/>
  <c r="F36" i="27" s="1"/>
  <c r="F38" i="27" s="1"/>
  <c r="E35" i="27"/>
  <c r="E36" i="27" s="1"/>
  <c r="E38" i="27" s="1"/>
  <c r="D35" i="27"/>
  <c r="D36" i="27" s="1"/>
  <c r="D38" i="27" s="1"/>
  <c r="C35" i="27"/>
  <c r="C36" i="27" s="1"/>
  <c r="C38" i="27" s="1"/>
  <c r="B35" i="27"/>
  <c r="B36" i="27" s="1"/>
  <c r="B38" i="27" s="1"/>
  <c r="FM28" i="27"/>
  <c r="FG28" i="27"/>
  <c r="FE28" i="27"/>
  <c r="EZ28" i="27"/>
  <c r="EY28" i="27"/>
  <c r="EO28" i="27"/>
  <c r="EG28" i="27"/>
  <c r="EB28" i="27"/>
  <c r="EA28" i="27"/>
  <c r="DY28" i="27"/>
  <c r="DQ28" i="27"/>
  <c r="DI28" i="27"/>
  <c r="DC28" i="27"/>
  <c r="DA28" i="27"/>
  <c r="CV28" i="27"/>
  <c r="CN28" i="27"/>
  <c r="CK28" i="27"/>
  <c r="CE28" i="27"/>
  <c r="CC28" i="27"/>
  <c r="BW28" i="27"/>
  <c r="BO28" i="27"/>
  <c r="BG28" i="27"/>
  <c r="BE28" i="27"/>
  <c r="AY28" i="27"/>
  <c r="AO28" i="27"/>
  <c r="AG28" i="27"/>
  <c r="AB28" i="27"/>
  <c r="AA28" i="27"/>
  <c r="D28" i="27"/>
  <c r="C28" i="27"/>
  <c r="FQ27" i="27"/>
  <c r="FQ28" i="27" s="1"/>
  <c r="FP27" i="27"/>
  <c r="FP28" i="27" s="1"/>
  <c r="FO27" i="27"/>
  <c r="FO28" i="27" s="1"/>
  <c r="FN27" i="27"/>
  <c r="FN28" i="27" s="1"/>
  <c r="FM27" i="27"/>
  <c r="FL27" i="27"/>
  <c r="FL28" i="27" s="1"/>
  <c r="FK27" i="27"/>
  <c r="FK28" i="27" s="1"/>
  <c r="FJ27" i="27"/>
  <c r="FJ28" i="27" s="1"/>
  <c r="FJ29" i="27" s="1"/>
  <c r="FJ23" i="27" s="1"/>
  <c r="FI27" i="27"/>
  <c r="FI28" i="27" s="1"/>
  <c r="FH27" i="27"/>
  <c r="FH28" i="27" s="1"/>
  <c r="FG27" i="27"/>
  <c r="FF27" i="27"/>
  <c r="FF28" i="27" s="1"/>
  <c r="FE27" i="27"/>
  <c r="FD27" i="27"/>
  <c r="FD28" i="27" s="1"/>
  <c r="FC27" i="27"/>
  <c r="FC28" i="27" s="1"/>
  <c r="FB27" i="27"/>
  <c r="FB28" i="27" s="1"/>
  <c r="FB29" i="27" s="1"/>
  <c r="FB23" i="27" s="1"/>
  <c r="FA27" i="27"/>
  <c r="FA28" i="27" s="1"/>
  <c r="EZ27" i="27"/>
  <c r="EY27" i="27"/>
  <c r="EX27" i="27"/>
  <c r="EX28" i="27" s="1"/>
  <c r="EW27" i="27"/>
  <c r="EW28" i="27" s="1"/>
  <c r="EV27" i="27"/>
  <c r="EV28" i="27" s="1"/>
  <c r="EU27" i="27"/>
  <c r="EU28" i="27" s="1"/>
  <c r="ET27" i="27"/>
  <c r="ET28" i="27" s="1"/>
  <c r="ES27" i="27"/>
  <c r="ES28" i="27" s="1"/>
  <c r="ER27" i="27"/>
  <c r="ER28" i="27" s="1"/>
  <c r="EQ27" i="27"/>
  <c r="EQ28" i="27" s="1"/>
  <c r="EP27" i="27"/>
  <c r="EP28" i="27" s="1"/>
  <c r="EO27" i="27"/>
  <c r="EN27" i="27"/>
  <c r="EN28" i="27" s="1"/>
  <c r="EM27" i="27"/>
  <c r="EM28" i="27" s="1"/>
  <c r="EL27" i="27"/>
  <c r="EL28" i="27" s="1"/>
  <c r="EL29" i="27" s="1"/>
  <c r="EL23" i="27" s="1"/>
  <c r="EK27" i="27"/>
  <c r="EK28" i="27" s="1"/>
  <c r="EJ27" i="27"/>
  <c r="EJ28" i="27" s="1"/>
  <c r="EI27" i="27"/>
  <c r="EI28" i="27" s="1"/>
  <c r="EH27" i="27"/>
  <c r="EH28" i="27" s="1"/>
  <c r="EG27" i="27"/>
  <c r="EF27" i="27"/>
  <c r="EF28" i="27" s="1"/>
  <c r="EE27" i="27"/>
  <c r="EE28" i="27" s="1"/>
  <c r="ED27" i="27"/>
  <c r="ED28" i="27" s="1"/>
  <c r="ED29" i="27" s="1"/>
  <c r="ED23" i="27" s="1"/>
  <c r="EC27" i="27"/>
  <c r="EC28" i="27" s="1"/>
  <c r="EB27" i="27"/>
  <c r="EA27" i="27"/>
  <c r="DZ27" i="27"/>
  <c r="DZ28" i="27" s="1"/>
  <c r="DY27" i="27"/>
  <c r="DX27" i="27"/>
  <c r="DX28" i="27" s="1"/>
  <c r="DW27" i="27"/>
  <c r="DW28" i="27" s="1"/>
  <c r="DV27" i="27"/>
  <c r="DV28" i="27" s="1"/>
  <c r="DV29" i="27" s="1"/>
  <c r="DV23" i="27" s="1"/>
  <c r="DU27" i="27"/>
  <c r="DU28" i="27" s="1"/>
  <c r="DT27" i="27"/>
  <c r="DT28" i="27" s="1"/>
  <c r="DS27" i="27"/>
  <c r="DS28" i="27" s="1"/>
  <c r="DR27" i="27"/>
  <c r="DR28" i="27" s="1"/>
  <c r="DQ27" i="27"/>
  <c r="DP27" i="27"/>
  <c r="DP28" i="27" s="1"/>
  <c r="DO27" i="27"/>
  <c r="DO28" i="27" s="1"/>
  <c r="DN27" i="27"/>
  <c r="DN28" i="27" s="1"/>
  <c r="DM27" i="27"/>
  <c r="DM28" i="27" s="1"/>
  <c r="DL27" i="27"/>
  <c r="DL28" i="27" s="1"/>
  <c r="DK27" i="27"/>
  <c r="DK28" i="27" s="1"/>
  <c r="DJ27" i="27"/>
  <c r="DJ28" i="27" s="1"/>
  <c r="DI27" i="27"/>
  <c r="DH27" i="27"/>
  <c r="DH28" i="27" s="1"/>
  <c r="DG27" i="27"/>
  <c r="DG28" i="27" s="1"/>
  <c r="DF27" i="27"/>
  <c r="DF28" i="27" s="1"/>
  <c r="DF29" i="27" s="1"/>
  <c r="DF23" i="27" s="1"/>
  <c r="DE27" i="27"/>
  <c r="DE28" i="27" s="1"/>
  <c r="DD27" i="27"/>
  <c r="DD28" i="27" s="1"/>
  <c r="DC27" i="27"/>
  <c r="DB27" i="27"/>
  <c r="DB28" i="27" s="1"/>
  <c r="DA27" i="27"/>
  <c r="CZ27" i="27"/>
  <c r="CZ28" i="27" s="1"/>
  <c r="CY27" i="27"/>
  <c r="CY28" i="27" s="1"/>
  <c r="CX27" i="27"/>
  <c r="CX28" i="27" s="1"/>
  <c r="CX29" i="27" s="1"/>
  <c r="CX23" i="27" s="1"/>
  <c r="CW27" i="27"/>
  <c r="CW28" i="27" s="1"/>
  <c r="CV27" i="27"/>
  <c r="CU27" i="27"/>
  <c r="CU28" i="27" s="1"/>
  <c r="CT27" i="27"/>
  <c r="CT28" i="27" s="1"/>
  <c r="CS27" i="27"/>
  <c r="CS28" i="27" s="1"/>
  <c r="CR27" i="27"/>
  <c r="CR28" i="27" s="1"/>
  <c r="CQ27" i="27"/>
  <c r="CQ28" i="27" s="1"/>
  <c r="CP27" i="27"/>
  <c r="CP28" i="27" s="1"/>
  <c r="CP29" i="27" s="1"/>
  <c r="CP23" i="27" s="1"/>
  <c r="CO27" i="27"/>
  <c r="CO28" i="27" s="1"/>
  <c r="CN27" i="27"/>
  <c r="CM27" i="27"/>
  <c r="CM28" i="27" s="1"/>
  <c r="CL27" i="27"/>
  <c r="CL28" i="27" s="1"/>
  <c r="CK27" i="27"/>
  <c r="CJ27" i="27"/>
  <c r="CJ28" i="27" s="1"/>
  <c r="CI27" i="27"/>
  <c r="CI28" i="27" s="1"/>
  <c r="CH27" i="27"/>
  <c r="CH28" i="27" s="1"/>
  <c r="CG27" i="27"/>
  <c r="CG28" i="27" s="1"/>
  <c r="CF27" i="27"/>
  <c r="CF28" i="27" s="1"/>
  <c r="CE27" i="27"/>
  <c r="CD27" i="27"/>
  <c r="CD28" i="27" s="1"/>
  <c r="CC27" i="27"/>
  <c r="CB27" i="27"/>
  <c r="CB28" i="27" s="1"/>
  <c r="CA27" i="27"/>
  <c r="CA28" i="27" s="1"/>
  <c r="BZ27" i="27"/>
  <c r="BZ28" i="27" s="1"/>
  <c r="BZ29" i="27" s="1"/>
  <c r="BZ23" i="27" s="1"/>
  <c r="BY27" i="27"/>
  <c r="BY28" i="27" s="1"/>
  <c r="BX27" i="27"/>
  <c r="BX28" i="27" s="1"/>
  <c r="BW27" i="27"/>
  <c r="BV27" i="27"/>
  <c r="BV28" i="27" s="1"/>
  <c r="BU27" i="27"/>
  <c r="BU28" i="27" s="1"/>
  <c r="BT27" i="27"/>
  <c r="BT28" i="27" s="1"/>
  <c r="BS27" i="27"/>
  <c r="BS28" i="27" s="1"/>
  <c r="BR27" i="27"/>
  <c r="BR28" i="27" s="1"/>
  <c r="BR29" i="27" s="1"/>
  <c r="BR23" i="27" s="1"/>
  <c r="BQ27" i="27"/>
  <c r="BQ28" i="27" s="1"/>
  <c r="BP27" i="27"/>
  <c r="BP28" i="27" s="1"/>
  <c r="BO27" i="27"/>
  <c r="BN27" i="27"/>
  <c r="BN28" i="27" s="1"/>
  <c r="BM27" i="27"/>
  <c r="BM28" i="27" s="1"/>
  <c r="BL27" i="27"/>
  <c r="BL28" i="27" s="1"/>
  <c r="BK27" i="27"/>
  <c r="BK28" i="27" s="1"/>
  <c r="BJ27" i="27"/>
  <c r="BJ28" i="27" s="1"/>
  <c r="BJ29" i="27" s="1"/>
  <c r="BJ23" i="27" s="1"/>
  <c r="BI27" i="27"/>
  <c r="BI28" i="27" s="1"/>
  <c r="BH27" i="27"/>
  <c r="BH28" i="27" s="1"/>
  <c r="BG27" i="27"/>
  <c r="BF27" i="27"/>
  <c r="BF28" i="27" s="1"/>
  <c r="BE27" i="27"/>
  <c r="BD27" i="27"/>
  <c r="BD28" i="27" s="1"/>
  <c r="BC27" i="27"/>
  <c r="BC28" i="27" s="1"/>
  <c r="BB27" i="27"/>
  <c r="BB28" i="27" s="1"/>
  <c r="BA27" i="27"/>
  <c r="BA28" i="27" s="1"/>
  <c r="AZ27" i="27"/>
  <c r="AZ28" i="27" s="1"/>
  <c r="AY27" i="27"/>
  <c r="AX27" i="27"/>
  <c r="AX28" i="27" s="1"/>
  <c r="AW27" i="27"/>
  <c r="AW28" i="27" s="1"/>
  <c r="AV27" i="27"/>
  <c r="AV28" i="27" s="1"/>
  <c r="AU27" i="27"/>
  <c r="AU28" i="27" s="1"/>
  <c r="AT27" i="27"/>
  <c r="AT28" i="27" s="1"/>
  <c r="AT29" i="27" s="1"/>
  <c r="AT23" i="27" s="1"/>
  <c r="AS27" i="27"/>
  <c r="AS28" i="27" s="1"/>
  <c r="AR27" i="27"/>
  <c r="AR28" i="27" s="1"/>
  <c r="AQ27" i="27"/>
  <c r="AQ28" i="27" s="1"/>
  <c r="AP27" i="27"/>
  <c r="AP28" i="27" s="1"/>
  <c r="AO27" i="27"/>
  <c r="AN27" i="27"/>
  <c r="AN28" i="27" s="1"/>
  <c r="AM27" i="27"/>
  <c r="AM28" i="27" s="1"/>
  <c r="AL27" i="27"/>
  <c r="AL28" i="27" s="1"/>
  <c r="AL29" i="27" s="1"/>
  <c r="AL23" i="27" s="1"/>
  <c r="AK27" i="27"/>
  <c r="AK28" i="27" s="1"/>
  <c r="AJ27" i="27"/>
  <c r="AJ28" i="27" s="1"/>
  <c r="AI27" i="27"/>
  <c r="AI28" i="27" s="1"/>
  <c r="AH27" i="27"/>
  <c r="AH28" i="27" s="1"/>
  <c r="AG27" i="27"/>
  <c r="AF27" i="27"/>
  <c r="AF28" i="27" s="1"/>
  <c r="AE27" i="27"/>
  <c r="AE28" i="27" s="1"/>
  <c r="AD27" i="27"/>
  <c r="AD28" i="27" s="1"/>
  <c r="AD29" i="27" s="1"/>
  <c r="AD23" i="27" s="1"/>
  <c r="AC27" i="27"/>
  <c r="AC28" i="27" s="1"/>
  <c r="AB27" i="27"/>
  <c r="AA27" i="27"/>
  <c r="Z27" i="27"/>
  <c r="Z28" i="27" s="1"/>
  <c r="Y27" i="27"/>
  <c r="Y28" i="27" s="1"/>
  <c r="X27" i="27"/>
  <c r="X28" i="27" s="1"/>
  <c r="W27" i="27"/>
  <c r="W28" i="27" s="1"/>
  <c r="V27" i="27"/>
  <c r="V28" i="27" s="1"/>
  <c r="U27" i="27"/>
  <c r="U28" i="27" s="1"/>
  <c r="T27" i="27"/>
  <c r="T28" i="27" s="1"/>
  <c r="S27" i="27"/>
  <c r="S28" i="27" s="1"/>
  <c r="R27" i="27"/>
  <c r="R28" i="27" s="1"/>
  <c r="Q27" i="27"/>
  <c r="Q28" i="27" s="1"/>
  <c r="P27" i="27"/>
  <c r="P28" i="27" s="1"/>
  <c r="O27" i="27"/>
  <c r="O28" i="27" s="1"/>
  <c r="N27" i="27"/>
  <c r="N28" i="27" s="1"/>
  <c r="N29" i="27" s="1"/>
  <c r="N23" i="27" s="1"/>
  <c r="M27" i="27"/>
  <c r="M28" i="27" s="1"/>
  <c r="L27" i="27"/>
  <c r="L28" i="27" s="1"/>
  <c r="K27" i="27"/>
  <c r="K28" i="27" s="1"/>
  <c r="J27" i="27"/>
  <c r="J28" i="27" s="1"/>
  <c r="I27" i="27"/>
  <c r="I28" i="27" s="1"/>
  <c r="H27" i="27"/>
  <c r="H28" i="27" s="1"/>
  <c r="G27" i="27"/>
  <c r="G28" i="27" s="1"/>
  <c r="F27" i="27"/>
  <c r="F28" i="27" s="1"/>
  <c r="F29" i="27" s="1"/>
  <c r="F23" i="27" s="1"/>
  <c r="E27" i="27"/>
  <c r="E28" i="27" s="1"/>
  <c r="D27" i="27"/>
  <c r="C27" i="27"/>
  <c r="B27" i="27"/>
  <c r="B28" i="27" s="1"/>
  <c r="FF24" i="27"/>
  <c r="EX24" i="27"/>
  <c r="DR24" i="27"/>
  <c r="DJ24" i="27"/>
  <c r="DG24" i="27"/>
  <c r="CD24" i="27"/>
  <c r="BX24" i="27"/>
  <c r="AH24" i="27"/>
  <c r="B24" i="27"/>
  <c r="FR23" i="27"/>
  <c r="DQ23" i="27"/>
  <c r="DI23" i="27"/>
  <c r="FR19" i="27"/>
  <c r="FR24" i="27" s="1"/>
  <c r="FQ19" i="27"/>
  <c r="FP19" i="27"/>
  <c r="FO19" i="27"/>
  <c r="FN19" i="27"/>
  <c r="FN24" i="27" s="1"/>
  <c r="FM19" i="27"/>
  <c r="FM29" i="27" s="1"/>
  <c r="FM23" i="27" s="1"/>
  <c r="FL19" i="27"/>
  <c r="FL24" i="27" s="1"/>
  <c r="FK19" i="27"/>
  <c r="FJ19" i="27"/>
  <c r="FJ24" i="27" s="1"/>
  <c r="FI19" i="27"/>
  <c r="FH19" i="27"/>
  <c r="FH24" i="27" s="1"/>
  <c r="FG19" i="27"/>
  <c r="FG29" i="27" s="1"/>
  <c r="FG23" i="27" s="1"/>
  <c r="FF19" i="27"/>
  <c r="FF29" i="27" s="1"/>
  <c r="FF23" i="27" s="1"/>
  <c r="FE19" i="27"/>
  <c r="FD19" i="27"/>
  <c r="FD24" i="27" s="1"/>
  <c r="FC19" i="27"/>
  <c r="FB19" i="27"/>
  <c r="FB24" i="27" s="1"/>
  <c r="FA19" i="27"/>
  <c r="EZ19" i="27"/>
  <c r="EZ24" i="27" s="1"/>
  <c r="EY19" i="27"/>
  <c r="EX19" i="27"/>
  <c r="EX29" i="27" s="1"/>
  <c r="EX23" i="27" s="1"/>
  <c r="EW19" i="27"/>
  <c r="EV19" i="27"/>
  <c r="EV24" i="27" s="1"/>
  <c r="EU19" i="27"/>
  <c r="ET19" i="27"/>
  <c r="ET24" i="27" s="1"/>
  <c r="ES19" i="27"/>
  <c r="ER19" i="27"/>
  <c r="ER24" i="27" s="1"/>
  <c r="EQ19" i="27"/>
  <c r="EP19" i="27"/>
  <c r="EP29" i="27" s="1"/>
  <c r="EP23" i="27" s="1"/>
  <c r="EO19" i="27"/>
  <c r="EO29" i="27" s="1"/>
  <c r="EO23" i="27" s="1"/>
  <c r="EN19" i="27"/>
  <c r="EN24" i="27" s="1"/>
  <c r="EM19" i="27"/>
  <c r="EL19" i="27"/>
  <c r="EL24" i="27" s="1"/>
  <c r="EK19" i="27"/>
  <c r="EJ19" i="27"/>
  <c r="EI19" i="27"/>
  <c r="EH19" i="27"/>
  <c r="EH24" i="27" s="1"/>
  <c r="EG19" i="27"/>
  <c r="EG29" i="27" s="1"/>
  <c r="EG23" i="27" s="1"/>
  <c r="EF19" i="27"/>
  <c r="EF24" i="27" s="1"/>
  <c r="EE19" i="27"/>
  <c r="ED19" i="27"/>
  <c r="ED24" i="27" s="1"/>
  <c r="EC19" i="27"/>
  <c r="EB19" i="27"/>
  <c r="EB24" i="27" s="1"/>
  <c r="EA19" i="27"/>
  <c r="DZ19" i="27"/>
  <c r="DZ29" i="27" s="1"/>
  <c r="DZ23" i="27" s="1"/>
  <c r="DY19" i="27"/>
  <c r="DX19" i="27"/>
  <c r="DX24" i="27" s="1"/>
  <c r="DW19" i="27"/>
  <c r="DV19" i="27"/>
  <c r="DV24" i="27" s="1"/>
  <c r="DU19" i="27"/>
  <c r="DT19" i="27"/>
  <c r="DT24" i="27" s="1"/>
  <c r="DS19" i="27"/>
  <c r="DR19" i="27"/>
  <c r="DR29" i="27" s="1"/>
  <c r="DR23" i="27" s="1"/>
  <c r="DQ19" i="27"/>
  <c r="DQ29" i="27" s="1"/>
  <c r="DP19" i="27"/>
  <c r="DP24" i="27" s="1"/>
  <c r="DO19" i="27"/>
  <c r="DN19" i="27"/>
  <c r="DN24" i="27" s="1"/>
  <c r="DM19" i="27"/>
  <c r="DL19" i="27"/>
  <c r="DL24" i="27" s="1"/>
  <c r="DK19" i="27"/>
  <c r="DJ19" i="27"/>
  <c r="DJ29" i="27" s="1"/>
  <c r="DJ23" i="27" s="1"/>
  <c r="DI19" i="27"/>
  <c r="DI29" i="27" s="1"/>
  <c r="DH19" i="27"/>
  <c r="DH24" i="27" s="1"/>
  <c r="DG19" i="27"/>
  <c r="DF19" i="27"/>
  <c r="DF24" i="27" s="1"/>
  <c r="DE19" i="27"/>
  <c r="DD19" i="27"/>
  <c r="DC19" i="27"/>
  <c r="DB19" i="27"/>
  <c r="DB24" i="27" s="1"/>
  <c r="DA19" i="27"/>
  <c r="CZ19" i="27"/>
  <c r="CZ24" i="27" s="1"/>
  <c r="CY19" i="27"/>
  <c r="CX19" i="27"/>
  <c r="CX24" i="27" s="1"/>
  <c r="CW19" i="27"/>
  <c r="CV19" i="27"/>
  <c r="CV24" i="27" s="1"/>
  <c r="CU19" i="27"/>
  <c r="CT19" i="27"/>
  <c r="CT29" i="27" s="1"/>
  <c r="CT23" i="27" s="1"/>
  <c r="CS19" i="27"/>
  <c r="CR19" i="27"/>
  <c r="CR24" i="27" s="1"/>
  <c r="CQ19" i="27"/>
  <c r="CP19" i="27"/>
  <c r="CP24" i="27" s="1"/>
  <c r="CO19" i="27"/>
  <c r="CN19" i="27"/>
  <c r="CN24" i="27" s="1"/>
  <c r="CM19" i="27"/>
  <c r="CL19" i="27"/>
  <c r="CL29" i="27" s="1"/>
  <c r="CL23" i="27" s="1"/>
  <c r="CK19" i="27"/>
  <c r="CK29" i="27" s="1"/>
  <c r="CK23" i="27" s="1"/>
  <c r="CJ19" i="27"/>
  <c r="CJ24" i="27" s="1"/>
  <c r="CI19" i="27"/>
  <c r="CH19" i="27"/>
  <c r="CH24" i="27" s="1"/>
  <c r="CG19" i="27"/>
  <c r="CF19" i="27"/>
  <c r="CF24" i="27" s="1"/>
  <c r="CE19" i="27"/>
  <c r="CD19" i="27"/>
  <c r="CD29" i="27" s="1"/>
  <c r="CD23" i="27" s="1"/>
  <c r="CC19" i="27"/>
  <c r="CB19" i="27"/>
  <c r="CB24" i="27" s="1"/>
  <c r="CA19" i="27"/>
  <c r="BZ19" i="27"/>
  <c r="BZ24" i="27" s="1"/>
  <c r="BY19" i="27"/>
  <c r="BX19" i="27"/>
  <c r="BX29" i="27" s="1"/>
  <c r="BX23" i="27" s="1"/>
  <c r="BW19" i="27"/>
  <c r="BV19" i="27"/>
  <c r="BV24" i="27" s="1"/>
  <c r="BU19" i="27"/>
  <c r="BT19" i="27"/>
  <c r="BT24" i="27" s="1"/>
  <c r="BS19" i="27"/>
  <c r="BR19" i="27"/>
  <c r="BR24" i="27" s="1"/>
  <c r="BQ19" i="27"/>
  <c r="BP19" i="27"/>
  <c r="BP24" i="27" s="1"/>
  <c r="BO19" i="27"/>
  <c r="BO29" i="27" s="1"/>
  <c r="BO23" i="27" s="1"/>
  <c r="BN19" i="27"/>
  <c r="BN29" i="27" s="1"/>
  <c r="BN23" i="27" s="1"/>
  <c r="BM19" i="27"/>
  <c r="BL19" i="27"/>
  <c r="BL24" i="27" s="1"/>
  <c r="BK19" i="27"/>
  <c r="BJ19" i="27"/>
  <c r="BJ24" i="27" s="1"/>
  <c r="BI19" i="27"/>
  <c r="BH19" i="27"/>
  <c r="BH24" i="27" s="1"/>
  <c r="BG19" i="27"/>
  <c r="BF19" i="27"/>
  <c r="BF29" i="27" s="1"/>
  <c r="BF23" i="27" s="1"/>
  <c r="BE19" i="27"/>
  <c r="BD19" i="27"/>
  <c r="BD24" i="27" s="1"/>
  <c r="BC19" i="27"/>
  <c r="BB19" i="27"/>
  <c r="BB24" i="27" s="1"/>
  <c r="BA19" i="27"/>
  <c r="AZ19" i="27"/>
  <c r="AZ24" i="27" s="1"/>
  <c r="AY19" i="27"/>
  <c r="AX19" i="27"/>
  <c r="AX29" i="27" s="1"/>
  <c r="AX23" i="27" s="1"/>
  <c r="AW19" i="27"/>
  <c r="AV19" i="27"/>
  <c r="AV24" i="27" s="1"/>
  <c r="AU19" i="27"/>
  <c r="AT19" i="27"/>
  <c r="AT24" i="27" s="1"/>
  <c r="AS19" i="27"/>
  <c r="AR19" i="27"/>
  <c r="AR29" i="27" s="1"/>
  <c r="AR23" i="27" s="1"/>
  <c r="AQ19" i="27"/>
  <c r="AP19" i="27"/>
  <c r="AP24" i="27" s="1"/>
  <c r="AO19" i="27"/>
  <c r="AO29" i="27" s="1"/>
  <c r="AO23" i="27" s="1"/>
  <c r="AN19" i="27"/>
  <c r="AN24" i="27" s="1"/>
  <c r="AM19" i="27"/>
  <c r="AL19" i="27"/>
  <c r="AL24" i="27" s="1"/>
  <c r="AK19" i="27"/>
  <c r="AJ19" i="27"/>
  <c r="AJ24" i="27" s="1"/>
  <c r="AI19" i="27"/>
  <c r="AH19" i="27"/>
  <c r="AH29" i="27" s="1"/>
  <c r="AH23" i="27" s="1"/>
  <c r="AG19" i="27"/>
  <c r="AF19" i="27"/>
  <c r="AF24" i="27" s="1"/>
  <c r="AE19" i="27"/>
  <c r="AD19" i="27"/>
  <c r="AD24" i="27" s="1"/>
  <c r="AC19" i="27"/>
  <c r="AB19" i="27"/>
  <c r="AB24" i="27" s="1"/>
  <c r="AA19" i="27"/>
  <c r="Z19" i="27"/>
  <c r="Z29" i="27" s="1"/>
  <c r="Z23" i="27" s="1"/>
  <c r="Y19" i="27"/>
  <c r="X19" i="27"/>
  <c r="X24" i="27" s="1"/>
  <c r="W19" i="27"/>
  <c r="V19" i="27"/>
  <c r="V24" i="27" s="1"/>
  <c r="U19" i="27"/>
  <c r="T19" i="27"/>
  <c r="T24" i="27" s="1"/>
  <c r="S19" i="27"/>
  <c r="R19" i="27"/>
  <c r="R29" i="27" s="1"/>
  <c r="R23" i="27" s="1"/>
  <c r="Q19" i="27"/>
  <c r="P19" i="27"/>
  <c r="P24" i="27" s="1"/>
  <c r="O19" i="27"/>
  <c r="N19" i="27"/>
  <c r="N24" i="27" s="1"/>
  <c r="M19" i="27"/>
  <c r="L19" i="27"/>
  <c r="L29" i="27" s="1"/>
  <c r="L23" i="27" s="1"/>
  <c r="K19" i="27"/>
  <c r="J19" i="27"/>
  <c r="J24" i="27" s="1"/>
  <c r="I19" i="27"/>
  <c r="H19" i="27"/>
  <c r="H24" i="27" s="1"/>
  <c r="G19" i="27"/>
  <c r="F19" i="27"/>
  <c r="F24" i="27" s="1"/>
  <c r="E19" i="27"/>
  <c r="D19" i="27"/>
  <c r="D24" i="27" s="1"/>
  <c r="C19" i="27"/>
  <c r="B19" i="27"/>
  <c r="B29" i="27" s="1"/>
  <c r="B23" i="27" s="1"/>
  <c r="FQ11" i="27"/>
  <c r="FQ42" i="27" s="1"/>
  <c r="FP11" i="27"/>
  <c r="FP42" i="27" s="1"/>
  <c r="FO11" i="27"/>
  <c r="FO42" i="27" s="1"/>
  <c r="FN11" i="27"/>
  <c r="FN42" i="27" s="1"/>
  <c r="FM11" i="27"/>
  <c r="FL11" i="27"/>
  <c r="FL42" i="27" s="1"/>
  <c r="FK11" i="27"/>
  <c r="FK42" i="27" s="1"/>
  <c r="FJ11" i="27"/>
  <c r="FJ42" i="27" s="1"/>
  <c r="FI11" i="27"/>
  <c r="FI42" i="27" s="1"/>
  <c r="FH11" i="27"/>
  <c r="FH42" i="27" s="1"/>
  <c r="FG11" i="27"/>
  <c r="FG42" i="27" s="1"/>
  <c r="FF11" i="27"/>
  <c r="FF42" i="27" s="1"/>
  <c r="FE11" i="27"/>
  <c r="FD11" i="27"/>
  <c r="FD42" i="27" s="1"/>
  <c r="FC11" i="27"/>
  <c r="FC42" i="27" s="1"/>
  <c r="FB11" i="27"/>
  <c r="FB42" i="27" s="1"/>
  <c r="FA11" i="27"/>
  <c r="FA42" i="27" s="1"/>
  <c r="EZ11" i="27"/>
  <c r="EZ42" i="27" s="1"/>
  <c r="EY11" i="27"/>
  <c r="EY42" i="27" s="1"/>
  <c r="EX11" i="27"/>
  <c r="EX42" i="27" s="1"/>
  <c r="EW11" i="27"/>
  <c r="EV11" i="27"/>
  <c r="EV42" i="27" s="1"/>
  <c r="EU11" i="27"/>
  <c r="EU42" i="27" s="1"/>
  <c r="ET11" i="27"/>
  <c r="ET42" i="27" s="1"/>
  <c r="ES11" i="27"/>
  <c r="ES42" i="27" s="1"/>
  <c r="ER11" i="27"/>
  <c r="ER42" i="27" s="1"/>
  <c r="EQ11" i="27"/>
  <c r="EQ42" i="27" s="1"/>
  <c r="EP11" i="27"/>
  <c r="EP42" i="27" s="1"/>
  <c r="EO11" i="27"/>
  <c r="EN11" i="27"/>
  <c r="EN42" i="27" s="1"/>
  <c r="EM11" i="27"/>
  <c r="EM42" i="27" s="1"/>
  <c r="EL11" i="27"/>
  <c r="EL42" i="27" s="1"/>
  <c r="EK11" i="27"/>
  <c r="EK42" i="27" s="1"/>
  <c r="EJ11" i="27"/>
  <c r="EJ42" i="27" s="1"/>
  <c r="EI11" i="27"/>
  <c r="EI42" i="27" s="1"/>
  <c r="EH11" i="27"/>
  <c r="EH42" i="27" s="1"/>
  <c r="EG11" i="27"/>
  <c r="EF11" i="27"/>
  <c r="EF42" i="27" s="1"/>
  <c r="EE11" i="27"/>
  <c r="EE42" i="27" s="1"/>
  <c r="ED11" i="27"/>
  <c r="ED42" i="27" s="1"/>
  <c r="EC11" i="27"/>
  <c r="EC42" i="27" s="1"/>
  <c r="EB11" i="27"/>
  <c r="EB42" i="27" s="1"/>
  <c r="EA11" i="27"/>
  <c r="EA42" i="27" s="1"/>
  <c r="DZ11" i="27"/>
  <c r="DZ42" i="27" s="1"/>
  <c r="DY11" i="27"/>
  <c r="DX11" i="27"/>
  <c r="DX42" i="27" s="1"/>
  <c r="DW11" i="27"/>
  <c r="DW42" i="27" s="1"/>
  <c r="DV11" i="27"/>
  <c r="DV42" i="27" s="1"/>
  <c r="DU11" i="27"/>
  <c r="DU42" i="27" s="1"/>
  <c r="DT11" i="27"/>
  <c r="DT42" i="27" s="1"/>
  <c r="DS11" i="27"/>
  <c r="DS42" i="27" s="1"/>
  <c r="DR11" i="27"/>
  <c r="DR42" i="27" s="1"/>
  <c r="DQ11" i="27"/>
  <c r="DP11" i="27"/>
  <c r="DP42" i="27" s="1"/>
  <c r="DO11" i="27"/>
  <c r="DO42" i="27" s="1"/>
  <c r="DN11" i="27"/>
  <c r="DN42" i="27" s="1"/>
  <c r="DM11" i="27"/>
  <c r="DM42" i="27" s="1"/>
  <c r="DL11" i="27"/>
  <c r="DL42" i="27" s="1"/>
  <c r="DK11" i="27"/>
  <c r="DK42" i="27" s="1"/>
  <c r="DJ11" i="27"/>
  <c r="DJ42" i="27" s="1"/>
  <c r="DI11" i="27"/>
  <c r="DH11" i="27"/>
  <c r="DG11" i="27"/>
  <c r="DG42" i="27" s="1"/>
  <c r="DF11" i="27"/>
  <c r="DF42" i="27" s="1"/>
  <c r="DE11" i="27"/>
  <c r="DE42" i="27" s="1"/>
  <c r="DD11" i="27"/>
  <c r="DD42" i="27" s="1"/>
  <c r="DC11" i="27"/>
  <c r="DC42" i="27" s="1"/>
  <c r="DB11" i="27"/>
  <c r="DB42" i="27" s="1"/>
  <c r="DA11" i="27"/>
  <c r="CZ11" i="27"/>
  <c r="CY11" i="27"/>
  <c r="CY42" i="27" s="1"/>
  <c r="CX11" i="27"/>
  <c r="CX42" i="27" s="1"/>
  <c r="CW11" i="27"/>
  <c r="CW42" i="27" s="1"/>
  <c r="CV11" i="27"/>
  <c r="CV42" i="27" s="1"/>
  <c r="CU11" i="27"/>
  <c r="CU42" i="27" s="1"/>
  <c r="CT11" i="27"/>
  <c r="CT42" i="27" s="1"/>
  <c r="CS11" i="27"/>
  <c r="CR11" i="27"/>
  <c r="CQ11" i="27"/>
  <c r="CQ42" i="27" s="1"/>
  <c r="CP11" i="27"/>
  <c r="CP42" i="27" s="1"/>
  <c r="CO11" i="27"/>
  <c r="CO42" i="27" s="1"/>
  <c r="CN11" i="27"/>
  <c r="CN42" i="27" s="1"/>
  <c r="CM11" i="27"/>
  <c r="CM42" i="27" s="1"/>
  <c r="CL11" i="27"/>
  <c r="CL42" i="27" s="1"/>
  <c r="CK11" i="27"/>
  <c r="CJ11" i="27"/>
  <c r="CI11" i="27"/>
  <c r="CI42" i="27" s="1"/>
  <c r="CH11" i="27"/>
  <c r="CH42" i="27" s="1"/>
  <c r="CG11" i="27"/>
  <c r="CG42" i="27" s="1"/>
  <c r="CF11" i="27"/>
  <c r="CF42" i="27" s="1"/>
  <c r="CE11" i="27"/>
  <c r="CE42" i="27" s="1"/>
  <c r="CD11" i="27"/>
  <c r="CD42" i="27" s="1"/>
  <c r="CC11" i="27"/>
  <c r="CB11" i="27"/>
  <c r="CA11" i="27"/>
  <c r="CA42" i="27" s="1"/>
  <c r="BZ11" i="27"/>
  <c r="BZ42" i="27" s="1"/>
  <c r="BY11" i="27"/>
  <c r="BY42" i="27" s="1"/>
  <c r="BX11" i="27"/>
  <c r="BX42" i="27" s="1"/>
  <c r="BW11" i="27"/>
  <c r="BW42" i="27" s="1"/>
  <c r="BV11" i="27"/>
  <c r="BV42" i="27" s="1"/>
  <c r="BU11" i="27"/>
  <c r="BT11" i="27"/>
  <c r="BS11" i="27"/>
  <c r="BS42" i="27" s="1"/>
  <c r="BR11" i="27"/>
  <c r="BR42" i="27" s="1"/>
  <c r="BQ11" i="27"/>
  <c r="BQ42" i="27" s="1"/>
  <c r="BP11" i="27"/>
  <c r="BP42" i="27" s="1"/>
  <c r="BO11" i="27"/>
  <c r="BO42" i="27" s="1"/>
  <c r="BN11" i="27"/>
  <c r="BN42" i="27" s="1"/>
  <c r="BM11" i="27"/>
  <c r="BL11" i="27"/>
  <c r="BK11" i="27"/>
  <c r="BK42" i="27" s="1"/>
  <c r="BJ11" i="27"/>
  <c r="BJ42" i="27" s="1"/>
  <c r="BI11" i="27"/>
  <c r="BI42" i="27" s="1"/>
  <c r="BH11" i="27"/>
  <c r="BH42" i="27" s="1"/>
  <c r="BG11" i="27"/>
  <c r="BG42" i="27" s="1"/>
  <c r="BF11" i="27"/>
  <c r="BE11" i="27"/>
  <c r="BD11" i="27"/>
  <c r="BC11" i="27"/>
  <c r="BC42" i="27" s="1"/>
  <c r="BB11" i="27"/>
  <c r="BB42" i="27" s="1"/>
  <c r="BA11" i="27"/>
  <c r="AZ11" i="27"/>
  <c r="AY11" i="27"/>
  <c r="AX11" i="27"/>
  <c r="AW11" i="27"/>
  <c r="AV11" i="27"/>
  <c r="AU11" i="27"/>
  <c r="AT11" i="27"/>
  <c r="AS11" i="27"/>
  <c r="AR11" i="27"/>
  <c r="AQ11" i="27"/>
  <c r="AP11" i="27"/>
  <c r="AO11" i="27"/>
  <c r="AN11" i="27"/>
  <c r="AM11" i="27"/>
  <c r="AL11" i="27"/>
  <c r="AK11" i="27"/>
  <c r="AJ11" i="27"/>
  <c r="AI11" i="27"/>
  <c r="AH11" i="27"/>
  <c r="AG11" i="27"/>
  <c r="AF11" i="27"/>
  <c r="AE11" i="27"/>
  <c r="AD11" i="27"/>
  <c r="AC11" i="27"/>
  <c r="AB11"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FP9" i="27"/>
  <c r="FP12" i="27" s="1"/>
  <c r="FB9" i="27"/>
  <c r="FB12" i="27" s="1"/>
  <c r="FA9" i="27"/>
  <c r="FA12" i="27" s="1"/>
  <c r="EZ9" i="27"/>
  <c r="EZ12" i="27" s="1"/>
  <c r="ET9" i="27"/>
  <c r="ET12" i="27" s="1"/>
  <c r="EJ9" i="27"/>
  <c r="EJ12" i="27" s="1"/>
  <c r="ED9" i="27"/>
  <c r="ED12" i="27" s="1"/>
  <c r="EC9" i="27"/>
  <c r="EC12" i="27" s="1"/>
  <c r="DM9" i="27"/>
  <c r="DM12" i="27" s="1"/>
  <c r="DF9" i="27"/>
  <c r="DF12" i="27" s="1"/>
  <c r="DE9" i="27"/>
  <c r="DE12" i="27" s="1"/>
  <c r="CX9" i="27"/>
  <c r="CX12" i="27" s="1"/>
  <c r="CW9" i="27"/>
  <c r="CW12" i="27" s="1"/>
  <c r="CO9" i="27"/>
  <c r="CO12" i="27" s="1"/>
  <c r="CN9" i="27"/>
  <c r="CN12" i="27" s="1"/>
  <c r="CG9" i="27"/>
  <c r="CG12" i="27" s="1"/>
  <c r="BZ9" i="27"/>
  <c r="BZ12" i="27" s="1"/>
  <c r="BY9" i="27"/>
  <c r="BY12" i="27" s="1"/>
  <c r="BX9" i="27"/>
  <c r="BX12" i="27" s="1"/>
  <c r="BI9" i="27"/>
  <c r="BI12" i="27" s="1"/>
  <c r="BH9" i="27"/>
  <c r="BH12" i="27" s="1"/>
  <c r="AT9" i="27"/>
  <c r="AT12" i="27" s="1"/>
  <c r="AR9" i="27"/>
  <c r="AR12" i="27" s="1"/>
  <c r="AL9" i="27"/>
  <c r="AL12" i="27" s="1"/>
  <c r="AC9" i="27"/>
  <c r="AC12" i="27" s="1"/>
  <c r="AB9" i="27"/>
  <c r="AB12" i="27" s="1"/>
  <c r="U9" i="27"/>
  <c r="U12" i="27" s="1"/>
  <c r="M9" i="27"/>
  <c r="M12" i="27" s="1"/>
  <c r="F9" i="27"/>
  <c r="F12" i="27" s="1"/>
  <c r="E9" i="27"/>
  <c r="E12" i="27" s="1"/>
  <c r="D9" i="27"/>
  <c r="D12" i="27" s="1"/>
  <c r="FQ8" i="27"/>
  <c r="FQ9" i="27" s="1"/>
  <c r="FQ12" i="27" s="1"/>
  <c r="FP8" i="27"/>
  <c r="FO8" i="27"/>
  <c r="FO9" i="27" s="1"/>
  <c r="FO12" i="27" s="1"/>
  <c r="FN8" i="27"/>
  <c r="FN9" i="27" s="1"/>
  <c r="FN12" i="27" s="1"/>
  <c r="FM8" i="27"/>
  <c r="FM9" i="27" s="1"/>
  <c r="FM12" i="27" s="1"/>
  <c r="FL8" i="27"/>
  <c r="FL9" i="27" s="1"/>
  <c r="FL12" i="27" s="1"/>
  <c r="FK8" i="27"/>
  <c r="FK9" i="27" s="1"/>
  <c r="FK12" i="27" s="1"/>
  <c r="FJ8" i="27"/>
  <c r="FJ9" i="27" s="1"/>
  <c r="FJ12" i="27" s="1"/>
  <c r="FI8" i="27"/>
  <c r="FI9" i="27" s="1"/>
  <c r="FI12" i="27" s="1"/>
  <c r="FH8" i="27"/>
  <c r="FH9" i="27" s="1"/>
  <c r="FH12" i="27" s="1"/>
  <c r="FG8" i="27"/>
  <c r="FG9" i="27" s="1"/>
  <c r="FG12" i="27" s="1"/>
  <c r="FF8" i="27"/>
  <c r="FF9" i="27" s="1"/>
  <c r="FF12" i="27" s="1"/>
  <c r="FE8" i="27"/>
  <c r="FE9" i="27" s="1"/>
  <c r="FE12" i="27" s="1"/>
  <c r="FD8" i="27"/>
  <c r="FD9" i="27" s="1"/>
  <c r="FD12" i="27" s="1"/>
  <c r="FC8" i="27"/>
  <c r="FC9" i="27" s="1"/>
  <c r="FC12" i="27" s="1"/>
  <c r="FB8" i="27"/>
  <c r="FA8" i="27"/>
  <c r="EZ8" i="27"/>
  <c r="EY8" i="27"/>
  <c r="EY9" i="27" s="1"/>
  <c r="EY12" i="27" s="1"/>
  <c r="EX8" i="27"/>
  <c r="EX9" i="27" s="1"/>
  <c r="EX12" i="27" s="1"/>
  <c r="EW8" i="27"/>
  <c r="EW9" i="27" s="1"/>
  <c r="EW12" i="27" s="1"/>
  <c r="EV8" i="27"/>
  <c r="EV9" i="27" s="1"/>
  <c r="EV12" i="27" s="1"/>
  <c r="EU8" i="27"/>
  <c r="EU9" i="27" s="1"/>
  <c r="EU12" i="27" s="1"/>
  <c r="ET8" i="27"/>
  <c r="ES8" i="27"/>
  <c r="ES9" i="27" s="1"/>
  <c r="ES12" i="27" s="1"/>
  <c r="ER8" i="27"/>
  <c r="ER9" i="27" s="1"/>
  <c r="ER12" i="27" s="1"/>
  <c r="EQ8" i="27"/>
  <c r="EQ9" i="27" s="1"/>
  <c r="EQ12" i="27" s="1"/>
  <c r="EP8" i="27"/>
  <c r="EP9" i="27" s="1"/>
  <c r="EP12" i="27" s="1"/>
  <c r="EO8" i="27"/>
  <c r="EO9" i="27" s="1"/>
  <c r="EO12" i="27" s="1"/>
  <c r="EN8" i="27"/>
  <c r="EN9" i="27" s="1"/>
  <c r="EN12" i="27" s="1"/>
  <c r="EM8" i="27"/>
  <c r="EM9" i="27" s="1"/>
  <c r="EM12" i="27" s="1"/>
  <c r="EL8" i="27"/>
  <c r="EL9" i="27" s="1"/>
  <c r="EL12" i="27" s="1"/>
  <c r="EK8" i="27"/>
  <c r="EK9" i="27" s="1"/>
  <c r="EK12" i="27" s="1"/>
  <c r="EJ8" i="27"/>
  <c r="EI8" i="27"/>
  <c r="EI9" i="27" s="1"/>
  <c r="EI12" i="27" s="1"/>
  <c r="EH8" i="27"/>
  <c r="EH9" i="27" s="1"/>
  <c r="EH12" i="27" s="1"/>
  <c r="EG8" i="27"/>
  <c r="EG9" i="27" s="1"/>
  <c r="EG12" i="27" s="1"/>
  <c r="EF8" i="27"/>
  <c r="EF9" i="27" s="1"/>
  <c r="EF12" i="27" s="1"/>
  <c r="EE8" i="27"/>
  <c r="EE9" i="27" s="1"/>
  <c r="EE12" i="27" s="1"/>
  <c r="ED8" i="27"/>
  <c r="EC8" i="27"/>
  <c r="EB8" i="27"/>
  <c r="EB9" i="27" s="1"/>
  <c r="EB12" i="27" s="1"/>
  <c r="EA8" i="27"/>
  <c r="EA9" i="27" s="1"/>
  <c r="EA12" i="27" s="1"/>
  <c r="DZ8" i="27"/>
  <c r="DZ9" i="27" s="1"/>
  <c r="DZ12" i="27" s="1"/>
  <c r="DY8" i="27"/>
  <c r="DY9" i="27" s="1"/>
  <c r="DY12" i="27" s="1"/>
  <c r="DX8" i="27"/>
  <c r="DX9" i="27" s="1"/>
  <c r="DX12" i="27" s="1"/>
  <c r="DW8" i="27"/>
  <c r="DW9" i="27" s="1"/>
  <c r="DW12" i="27" s="1"/>
  <c r="DV8" i="27"/>
  <c r="DV9" i="27" s="1"/>
  <c r="DV12" i="27" s="1"/>
  <c r="DU8" i="27"/>
  <c r="DU9" i="27" s="1"/>
  <c r="DU12" i="27" s="1"/>
  <c r="DT8" i="27"/>
  <c r="DT9" i="27" s="1"/>
  <c r="DT12" i="27" s="1"/>
  <c r="DS8" i="27"/>
  <c r="DS9" i="27" s="1"/>
  <c r="DS12" i="27" s="1"/>
  <c r="DR8" i="27"/>
  <c r="DR9" i="27" s="1"/>
  <c r="DR12" i="27" s="1"/>
  <c r="DQ8" i="27"/>
  <c r="DQ9" i="27" s="1"/>
  <c r="DQ12" i="27" s="1"/>
  <c r="DP8" i="27"/>
  <c r="DP9" i="27" s="1"/>
  <c r="DP12" i="27" s="1"/>
  <c r="DO8" i="27"/>
  <c r="DO9" i="27" s="1"/>
  <c r="DO12" i="27" s="1"/>
  <c r="DN8" i="27"/>
  <c r="DN9" i="27" s="1"/>
  <c r="DN12" i="27" s="1"/>
  <c r="DM8" i="27"/>
  <c r="DL8" i="27"/>
  <c r="DL9" i="27" s="1"/>
  <c r="DL12" i="27" s="1"/>
  <c r="DK8" i="27"/>
  <c r="DK9" i="27" s="1"/>
  <c r="DK12" i="27" s="1"/>
  <c r="DJ8" i="27"/>
  <c r="DJ9" i="27" s="1"/>
  <c r="DJ12" i="27" s="1"/>
  <c r="DI8" i="27"/>
  <c r="DI9" i="27" s="1"/>
  <c r="DI12" i="27" s="1"/>
  <c r="DH8" i="27"/>
  <c r="DH9" i="27" s="1"/>
  <c r="DH12" i="27" s="1"/>
  <c r="DG8" i="27"/>
  <c r="DG9" i="27" s="1"/>
  <c r="DG12" i="27" s="1"/>
  <c r="DF8" i="27"/>
  <c r="DE8" i="27"/>
  <c r="DD8" i="27"/>
  <c r="DD9" i="27" s="1"/>
  <c r="DD12" i="27" s="1"/>
  <c r="DC8" i="27"/>
  <c r="DC9" i="27" s="1"/>
  <c r="DC12" i="27" s="1"/>
  <c r="DB8" i="27"/>
  <c r="DB9" i="27" s="1"/>
  <c r="DB12" i="27" s="1"/>
  <c r="DA8" i="27"/>
  <c r="DA9" i="27" s="1"/>
  <c r="DA12" i="27" s="1"/>
  <c r="CZ8" i="27"/>
  <c r="CZ9" i="27" s="1"/>
  <c r="CZ12" i="27" s="1"/>
  <c r="CY8" i="27"/>
  <c r="CY9" i="27" s="1"/>
  <c r="CY12" i="27" s="1"/>
  <c r="CX8" i="27"/>
  <c r="CW8" i="27"/>
  <c r="CV8" i="27"/>
  <c r="CV9" i="27" s="1"/>
  <c r="CV12" i="27" s="1"/>
  <c r="CU8" i="27"/>
  <c r="CU9" i="27" s="1"/>
  <c r="CU12" i="27" s="1"/>
  <c r="CT8" i="27"/>
  <c r="CT9" i="27" s="1"/>
  <c r="CT12" i="27" s="1"/>
  <c r="CS8" i="27"/>
  <c r="CS9" i="27" s="1"/>
  <c r="CS12" i="27" s="1"/>
  <c r="CR8" i="27"/>
  <c r="CR9" i="27" s="1"/>
  <c r="CR12" i="27" s="1"/>
  <c r="CQ8" i="27"/>
  <c r="CQ9" i="27" s="1"/>
  <c r="CQ12" i="27" s="1"/>
  <c r="CP8" i="27"/>
  <c r="CP9" i="27" s="1"/>
  <c r="CP12" i="27" s="1"/>
  <c r="CO8" i="27"/>
  <c r="CN8" i="27"/>
  <c r="CM8" i="27"/>
  <c r="CM9" i="27" s="1"/>
  <c r="CM12" i="27" s="1"/>
  <c r="CL8" i="27"/>
  <c r="CL9" i="27" s="1"/>
  <c r="CL12" i="27" s="1"/>
  <c r="CK8" i="27"/>
  <c r="CK9" i="27" s="1"/>
  <c r="CK12" i="27" s="1"/>
  <c r="CJ8" i="27"/>
  <c r="CJ9" i="27" s="1"/>
  <c r="CJ12" i="27" s="1"/>
  <c r="CI8" i="27"/>
  <c r="CI9" i="27" s="1"/>
  <c r="CI12" i="27" s="1"/>
  <c r="CH8" i="27"/>
  <c r="CH9" i="27" s="1"/>
  <c r="CH12" i="27" s="1"/>
  <c r="CG8" i="27"/>
  <c r="CF8" i="27"/>
  <c r="CF9" i="27" s="1"/>
  <c r="CF12" i="27" s="1"/>
  <c r="CE8" i="27"/>
  <c r="CE9" i="27" s="1"/>
  <c r="CE12" i="27" s="1"/>
  <c r="CD8" i="27"/>
  <c r="CD9" i="27" s="1"/>
  <c r="CD12" i="27" s="1"/>
  <c r="CC8" i="27"/>
  <c r="CC9" i="27" s="1"/>
  <c r="CC12" i="27" s="1"/>
  <c r="CB8" i="27"/>
  <c r="CB9" i="27" s="1"/>
  <c r="CB12" i="27" s="1"/>
  <c r="CA8" i="27"/>
  <c r="CA9" i="27" s="1"/>
  <c r="CA12" i="27" s="1"/>
  <c r="BZ8" i="27"/>
  <c r="BY8" i="27"/>
  <c r="BX8" i="27"/>
  <c r="BW8" i="27"/>
  <c r="BW9" i="27" s="1"/>
  <c r="BW12" i="27" s="1"/>
  <c r="BV8" i="27"/>
  <c r="BV9" i="27" s="1"/>
  <c r="BV12" i="27" s="1"/>
  <c r="BU8" i="27"/>
  <c r="BU9" i="27" s="1"/>
  <c r="BU12" i="27" s="1"/>
  <c r="BT8" i="27"/>
  <c r="BT9" i="27" s="1"/>
  <c r="BT12" i="27" s="1"/>
  <c r="BS8" i="27"/>
  <c r="BS9" i="27" s="1"/>
  <c r="BS12" i="27" s="1"/>
  <c r="BR8" i="27"/>
  <c r="BR9" i="27" s="1"/>
  <c r="BR12" i="27" s="1"/>
  <c r="BQ8" i="27"/>
  <c r="BQ9" i="27" s="1"/>
  <c r="BQ12" i="27" s="1"/>
  <c r="BP8" i="27"/>
  <c r="BP9" i="27" s="1"/>
  <c r="BP12" i="27" s="1"/>
  <c r="BO8" i="27"/>
  <c r="BO9" i="27" s="1"/>
  <c r="BO12" i="27" s="1"/>
  <c r="BN8" i="27"/>
  <c r="BN9" i="27" s="1"/>
  <c r="BN12" i="27" s="1"/>
  <c r="BM8" i="27"/>
  <c r="BM9" i="27" s="1"/>
  <c r="BM12" i="27" s="1"/>
  <c r="BL8" i="27"/>
  <c r="BL9" i="27" s="1"/>
  <c r="BL12" i="27" s="1"/>
  <c r="BK8" i="27"/>
  <c r="BK9" i="27" s="1"/>
  <c r="BK12" i="27" s="1"/>
  <c r="BJ8" i="27"/>
  <c r="BJ9" i="27" s="1"/>
  <c r="BJ12" i="27" s="1"/>
  <c r="BI8" i="27"/>
  <c r="BH8" i="27"/>
  <c r="BG8" i="27"/>
  <c r="BG9" i="27" s="1"/>
  <c r="BG12" i="27" s="1"/>
  <c r="BF8" i="27"/>
  <c r="BF9" i="27" s="1"/>
  <c r="BF12" i="27" s="1"/>
  <c r="BE8" i="27"/>
  <c r="BE9" i="27" s="1"/>
  <c r="BE12" i="27" s="1"/>
  <c r="BD8" i="27"/>
  <c r="BD9" i="27" s="1"/>
  <c r="BD12" i="27" s="1"/>
  <c r="BC8" i="27"/>
  <c r="BC9" i="27" s="1"/>
  <c r="BC12" i="27" s="1"/>
  <c r="BB8" i="27"/>
  <c r="BB9" i="27" s="1"/>
  <c r="BB12" i="27" s="1"/>
  <c r="BA8" i="27"/>
  <c r="BA9" i="27" s="1"/>
  <c r="BA12" i="27" s="1"/>
  <c r="AZ8" i="27"/>
  <c r="AZ9" i="27" s="1"/>
  <c r="AZ12" i="27" s="1"/>
  <c r="AY8" i="27"/>
  <c r="AY9" i="27" s="1"/>
  <c r="AY12" i="27" s="1"/>
  <c r="AX8" i="27"/>
  <c r="AX9" i="27" s="1"/>
  <c r="AX12" i="27" s="1"/>
  <c r="AW8" i="27"/>
  <c r="AW9" i="27" s="1"/>
  <c r="AW12" i="27" s="1"/>
  <c r="AV8" i="27"/>
  <c r="AV9" i="27" s="1"/>
  <c r="AV12" i="27" s="1"/>
  <c r="AU8" i="27"/>
  <c r="AU9" i="27" s="1"/>
  <c r="AU12" i="27" s="1"/>
  <c r="AT8" i="27"/>
  <c r="AS8" i="27"/>
  <c r="AS9" i="27" s="1"/>
  <c r="AS12" i="27" s="1"/>
  <c r="AR8" i="27"/>
  <c r="AQ8" i="27"/>
  <c r="AQ9" i="27" s="1"/>
  <c r="AQ12" i="27" s="1"/>
  <c r="AP8" i="27"/>
  <c r="AP9" i="27" s="1"/>
  <c r="AP12" i="27" s="1"/>
  <c r="AO8" i="27"/>
  <c r="AO9" i="27" s="1"/>
  <c r="AO12" i="27" s="1"/>
  <c r="AN8" i="27"/>
  <c r="AN9" i="27" s="1"/>
  <c r="AN12" i="27" s="1"/>
  <c r="AM8" i="27"/>
  <c r="AM9" i="27" s="1"/>
  <c r="AM12" i="27" s="1"/>
  <c r="AL8" i="27"/>
  <c r="AK8" i="27"/>
  <c r="AK9" i="27" s="1"/>
  <c r="AK12" i="27" s="1"/>
  <c r="AJ8" i="27"/>
  <c r="AJ9" i="27" s="1"/>
  <c r="AJ12" i="27" s="1"/>
  <c r="AI8" i="27"/>
  <c r="AI9" i="27" s="1"/>
  <c r="AI12" i="27" s="1"/>
  <c r="AH8" i="27"/>
  <c r="AH9" i="27" s="1"/>
  <c r="AH12" i="27" s="1"/>
  <c r="AG8" i="27"/>
  <c r="AG9" i="27" s="1"/>
  <c r="AG12" i="27" s="1"/>
  <c r="AF8" i="27"/>
  <c r="AF9" i="27" s="1"/>
  <c r="AF12" i="27" s="1"/>
  <c r="AE8" i="27"/>
  <c r="AE9" i="27" s="1"/>
  <c r="AE12" i="27" s="1"/>
  <c r="AD8" i="27"/>
  <c r="AD9" i="27" s="1"/>
  <c r="AD12" i="27" s="1"/>
  <c r="AC8" i="27"/>
  <c r="AB8" i="27"/>
  <c r="AA8" i="27"/>
  <c r="AA9" i="27" s="1"/>
  <c r="AA12" i="27" s="1"/>
  <c r="Z8" i="27"/>
  <c r="Z9" i="27" s="1"/>
  <c r="Z12" i="27" s="1"/>
  <c r="Y8" i="27"/>
  <c r="Y9" i="27" s="1"/>
  <c r="Y12" i="27" s="1"/>
  <c r="X8" i="27"/>
  <c r="X9" i="27" s="1"/>
  <c r="X12" i="27" s="1"/>
  <c r="W8" i="27"/>
  <c r="W9" i="27" s="1"/>
  <c r="W12" i="27" s="1"/>
  <c r="V8" i="27"/>
  <c r="V9" i="27" s="1"/>
  <c r="V12" i="27" s="1"/>
  <c r="U8" i="27"/>
  <c r="T8" i="27"/>
  <c r="T9" i="27" s="1"/>
  <c r="T12" i="27" s="1"/>
  <c r="S8" i="27"/>
  <c r="S9" i="27" s="1"/>
  <c r="S12" i="27" s="1"/>
  <c r="R8" i="27"/>
  <c r="R9" i="27" s="1"/>
  <c r="R12" i="27" s="1"/>
  <c r="Q8" i="27"/>
  <c r="Q9" i="27" s="1"/>
  <c r="Q12" i="27" s="1"/>
  <c r="P8" i="27"/>
  <c r="P9" i="27" s="1"/>
  <c r="P12" i="27" s="1"/>
  <c r="O8" i="27"/>
  <c r="O9" i="27" s="1"/>
  <c r="O12" i="27" s="1"/>
  <c r="N8" i="27"/>
  <c r="N9" i="27" s="1"/>
  <c r="N12" i="27" s="1"/>
  <c r="M8" i="27"/>
  <c r="L8" i="27"/>
  <c r="L9" i="27" s="1"/>
  <c r="L12" i="27" s="1"/>
  <c r="K8" i="27"/>
  <c r="K9" i="27" s="1"/>
  <c r="K12" i="27" s="1"/>
  <c r="J8" i="27"/>
  <c r="J9" i="27" s="1"/>
  <c r="J12" i="27" s="1"/>
  <c r="I8" i="27"/>
  <c r="I9" i="27" s="1"/>
  <c r="I12" i="27" s="1"/>
  <c r="H8" i="27"/>
  <c r="H9" i="27" s="1"/>
  <c r="H12" i="27" s="1"/>
  <c r="G8" i="27"/>
  <c r="G9" i="27" s="1"/>
  <c r="G12" i="27" s="1"/>
  <c r="F8" i="27"/>
  <c r="E8" i="27"/>
  <c r="D8" i="27"/>
  <c r="C8" i="27"/>
  <c r="C9" i="27" s="1"/>
  <c r="C12" i="27" s="1"/>
  <c r="B8" i="27"/>
  <c r="B9" i="27" s="1"/>
  <c r="B12" i="27" s="1"/>
  <c r="F38" i="26"/>
  <c r="D38" i="26"/>
  <c r="C38" i="26"/>
  <c r="F37" i="26"/>
  <c r="D37" i="26"/>
  <c r="C37" i="26"/>
  <c r="F36" i="26"/>
  <c r="D36" i="26"/>
  <c r="C36" i="26"/>
  <c r="F35" i="26"/>
  <c r="D35" i="26"/>
  <c r="C35" i="26"/>
  <c r="F34" i="26"/>
  <c r="D34" i="26"/>
  <c r="C34" i="26"/>
  <c r="F33" i="26"/>
  <c r="D33" i="26"/>
  <c r="C33" i="26"/>
  <c r="F32" i="26"/>
  <c r="D32" i="26"/>
  <c r="C32" i="26"/>
  <c r="F31" i="26"/>
  <c r="D31" i="26"/>
  <c r="C31" i="26"/>
  <c r="F30" i="26"/>
  <c r="D30" i="26"/>
  <c r="C30" i="26"/>
  <c r="F29" i="26"/>
  <c r="D29" i="26"/>
  <c r="C29" i="26"/>
  <c r="F28" i="26"/>
  <c r="D28" i="26"/>
  <c r="C28" i="26"/>
  <c r="F27" i="26"/>
  <c r="D27" i="26"/>
  <c r="C27" i="26"/>
  <c r="F26" i="26"/>
  <c r="D26" i="26"/>
  <c r="C26" i="26"/>
  <c r="F25" i="26"/>
  <c r="D25" i="26"/>
  <c r="C25" i="26"/>
  <c r="F24" i="26"/>
  <c r="D24" i="26"/>
  <c r="C24" i="26"/>
  <c r="C23" i="26"/>
  <c r="F22" i="26"/>
  <c r="D22" i="26"/>
  <c r="C22" i="26"/>
  <c r="F21" i="26"/>
  <c r="D21" i="26"/>
  <c r="C21" i="26"/>
  <c r="F20" i="26"/>
  <c r="D20" i="26"/>
  <c r="C20" i="26"/>
  <c r="F19" i="26"/>
  <c r="D19" i="26"/>
  <c r="C19" i="26"/>
  <c r="F18" i="26"/>
  <c r="D18" i="26"/>
  <c r="C18" i="26"/>
  <c r="F17" i="26"/>
  <c r="D17" i="26"/>
  <c r="C17" i="26"/>
  <c r="F16" i="26"/>
  <c r="D16" i="26"/>
  <c r="C16" i="26"/>
  <c r="F15" i="26"/>
  <c r="D15" i="26"/>
  <c r="C15" i="26"/>
  <c r="F14" i="26"/>
  <c r="D14" i="26"/>
  <c r="C14" i="26"/>
  <c r="F13" i="26"/>
  <c r="D13" i="26"/>
  <c r="C13" i="26"/>
  <c r="F12" i="26"/>
  <c r="D12" i="26"/>
  <c r="C12" i="26"/>
  <c r="F11" i="26"/>
  <c r="D11" i="26"/>
  <c r="C11" i="26"/>
  <c r="F10" i="26"/>
  <c r="D10" i="26"/>
  <c r="C10" i="26"/>
  <c r="F9" i="26"/>
  <c r="D9" i="26"/>
  <c r="C9" i="26"/>
  <c r="F8" i="26"/>
  <c r="D8" i="26"/>
  <c r="C8" i="26"/>
  <c r="F7" i="26"/>
  <c r="D7" i="26"/>
  <c r="C7" i="26"/>
  <c r="F6" i="26"/>
  <c r="D6" i="26"/>
  <c r="C6" i="26"/>
  <c r="F5" i="26"/>
  <c r="D5" i="26"/>
  <c r="C5" i="26"/>
  <c r="F4" i="26"/>
  <c r="D4" i="26"/>
  <c r="C4" i="26"/>
  <c r="F3" i="26"/>
  <c r="D3" i="26"/>
  <c r="C3" i="26"/>
  <c r="F2" i="26"/>
  <c r="D2" i="26"/>
  <c r="C2" i="26"/>
  <c r="CL57" i="27" l="1"/>
  <c r="CL56" i="27"/>
  <c r="CL58" i="27" s="1"/>
  <c r="DR57" i="27"/>
  <c r="DR56" i="27"/>
  <c r="DR58" i="27" s="1"/>
  <c r="EP43" i="27"/>
  <c r="AJ29" i="27"/>
  <c r="AJ23" i="27" s="1"/>
  <c r="BH29" i="27"/>
  <c r="BH23" i="27" s="1"/>
  <c r="BP29" i="27"/>
  <c r="BP23" i="27" s="1"/>
  <c r="DT29" i="27"/>
  <c r="DT23" i="27" s="1"/>
  <c r="FH29" i="27"/>
  <c r="FH23" i="27" s="1"/>
  <c r="EB29" i="27"/>
  <c r="EB23" i="27" s="1"/>
  <c r="BN43" i="27"/>
  <c r="BV43" i="27"/>
  <c r="CL43" i="27"/>
  <c r="CT43" i="27"/>
  <c r="DJ43" i="27"/>
  <c r="DZ43" i="27"/>
  <c r="EH43" i="27"/>
  <c r="EX43" i="27"/>
  <c r="FF43" i="27"/>
  <c r="BF57" i="27"/>
  <c r="BF56" i="27"/>
  <c r="BF58" i="27" s="1"/>
  <c r="L24" i="27"/>
  <c r="CV29" i="27"/>
  <c r="CV23" i="27" s="1"/>
  <c r="BG43" i="27"/>
  <c r="BO43" i="27"/>
  <c r="BW43" i="27"/>
  <c r="CE43" i="27"/>
  <c r="CM43" i="27"/>
  <c r="CU43" i="27"/>
  <c r="DC43" i="27"/>
  <c r="DK43" i="27"/>
  <c r="DS43" i="27"/>
  <c r="EA43" i="27"/>
  <c r="EI43" i="27"/>
  <c r="EQ43" i="27"/>
  <c r="EY43" i="27"/>
  <c r="FG43" i="27"/>
  <c r="FO43" i="27"/>
  <c r="BH43" i="27"/>
  <c r="BP43" i="27"/>
  <c r="BX43" i="27"/>
  <c r="CF43" i="27"/>
  <c r="CN43" i="27"/>
  <c r="CV43" i="27"/>
  <c r="DD43" i="27"/>
  <c r="DL43" i="27"/>
  <c r="DT43" i="27"/>
  <c r="EB43" i="27"/>
  <c r="EJ43" i="27"/>
  <c r="ER43" i="27"/>
  <c r="EZ43" i="27"/>
  <c r="FH43" i="27"/>
  <c r="FP43" i="27"/>
  <c r="BF43" i="27"/>
  <c r="DB43" i="27"/>
  <c r="D29" i="27"/>
  <c r="D23" i="27" s="1"/>
  <c r="DR43" i="27"/>
  <c r="FN43" i="27"/>
  <c r="Z56" i="27"/>
  <c r="Z58" i="27" s="1"/>
  <c r="AR24" i="27"/>
  <c r="EZ29" i="27"/>
  <c r="EZ23" i="27" s="1"/>
  <c r="DD29" i="27"/>
  <c r="DD23" i="27" s="1"/>
  <c r="DD24" i="27"/>
  <c r="EJ29" i="27"/>
  <c r="EJ23" i="27" s="1"/>
  <c r="EJ24" i="27"/>
  <c r="FP29" i="27"/>
  <c r="FP23" i="27" s="1"/>
  <c r="FP24" i="27"/>
  <c r="AB29" i="27"/>
  <c r="AB23" i="27" s="1"/>
  <c r="EX56" i="27"/>
  <c r="EX58" i="27" s="1"/>
  <c r="O29" i="27"/>
  <c r="O23" i="27" s="1"/>
  <c r="W29" i="27"/>
  <c r="W23" i="27" s="1"/>
  <c r="AU29" i="27"/>
  <c r="AU23" i="27" s="1"/>
  <c r="CA29" i="27"/>
  <c r="CA23" i="27" s="1"/>
  <c r="DG29" i="27"/>
  <c r="DG23" i="27" s="1"/>
  <c r="EM29" i="27"/>
  <c r="EM23" i="27" s="1"/>
  <c r="O24" i="27"/>
  <c r="AU24" i="27"/>
  <c r="CL24" i="27"/>
  <c r="H29" i="27"/>
  <c r="H23" i="27" s="1"/>
  <c r="P29" i="27"/>
  <c r="P23" i="27" s="1"/>
  <c r="X29" i="27"/>
  <c r="X23" i="27" s="1"/>
  <c r="AN29" i="27"/>
  <c r="AN23" i="27" s="1"/>
  <c r="AV29" i="27"/>
  <c r="AV23" i="27" s="1"/>
  <c r="BD29" i="27"/>
  <c r="BD23" i="27" s="1"/>
  <c r="BT29" i="27"/>
  <c r="BT23" i="27" s="1"/>
  <c r="CB29" i="27"/>
  <c r="CB23" i="27" s="1"/>
  <c r="CJ29" i="27"/>
  <c r="CJ23" i="27" s="1"/>
  <c r="CZ29" i="27"/>
  <c r="CZ23" i="27" s="1"/>
  <c r="DH29" i="27"/>
  <c r="DH23" i="27" s="1"/>
  <c r="DP29" i="27"/>
  <c r="DP23" i="27" s="1"/>
  <c r="EF29" i="27"/>
  <c r="EF23" i="27" s="1"/>
  <c r="EN29" i="27"/>
  <c r="EN23" i="27" s="1"/>
  <c r="EV29" i="27"/>
  <c r="EV23" i="27" s="1"/>
  <c r="FL29" i="27"/>
  <c r="FL23" i="27" s="1"/>
  <c r="BB43" i="27"/>
  <c r="BJ43" i="27"/>
  <c r="BR43" i="27"/>
  <c r="BZ43" i="27"/>
  <c r="CH43" i="27"/>
  <c r="CP43" i="27"/>
  <c r="CX43" i="27"/>
  <c r="DF43" i="27"/>
  <c r="DN43" i="27"/>
  <c r="DV43" i="27"/>
  <c r="ED43" i="27"/>
  <c r="EL43" i="27"/>
  <c r="ET43" i="27"/>
  <c r="FB43" i="27"/>
  <c r="FJ43" i="27"/>
  <c r="AV56" i="27"/>
  <c r="AV58" i="27" s="1"/>
  <c r="R24" i="27"/>
  <c r="AX24" i="27"/>
  <c r="DZ24" i="27"/>
  <c r="AB56" i="27"/>
  <c r="AB58" i="27" s="1"/>
  <c r="BH56" i="27"/>
  <c r="BH58" i="27" s="1"/>
  <c r="CN56" i="27"/>
  <c r="CN58" i="27" s="1"/>
  <c r="DT56" i="27"/>
  <c r="DT58" i="27" s="1"/>
  <c r="EZ56" i="27"/>
  <c r="EZ58" i="27" s="1"/>
  <c r="I29" i="27"/>
  <c r="I23" i="27" s="1"/>
  <c r="Q29" i="27"/>
  <c r="Q23" i="27" s="1"/>
  <c r="Y29" i="27"/>
  <c r="Y23" i="27" s="1"/>
  <c r="AG29" i="27"/>
  <c r="AG23" i="27" s="1"/>
  <c r="AW29" i="27"/>
  <c r="AW23" i="27" s="1"/>
  <c r="BE29" i="27"/>
  <c r="BE23" i="27" s="1"/>
  <c r="BM29" i="27"/>
  <c r="BM23" i="27" s="1"/>
  <c r="BU29" i="27"/>
  <c r="BU23" i="27" s="1"/>
  <c r="CC29" i="27"/>
  <c r="CC23" i="27" s="1"/>
  <c r="CS29" i="27"/>
  <c r="CS23" i="27" s="1"/>
  <c r="DA29" i="27"/>
  <c r="DA23" i="27" s="1"/>
  <c r="DY29" i="27"/>
  <c r="DY23" i="27" s="1"/>
  <c r="EW29" i="27"/>
  <c r="EW23" i="27" s="1"/>
  <c r="FE29" i="27"/>
  <c r="FE23" i="27" s="1"/>
  <c r="W24" i="27"/>
  <c r="BF24" i="27"/>
  <c r="CT24" i="27"/>
  <c r="CN29" i="27"/>
  <c r="CN23" i="27" s="1"/>
  <c r="BD43" i="27"/>
  <c r="BL43" i="27"/>
  <c r="BT43" i="27"/>
  <c r="CB43" i="27"/>
  <c r="CJ43" i="27"/>
  <c r="CR43" i="27"/>
  <c r="CZ43" i="27"/>
  <c r="DH43" i="27"/>
  <c r="DP43" i="27"/>
  <c r="DX43" i="27"/>
  <c r="EF43" i="27"/>
  <c r="EN43" i="27"/>
  <c r="EV43" i="27"/>
  <c r="FD43" i="27"/>
  <c r="FL43" i="27"/>
  <c r="CB56" i="27"/>
  <c r="CB58" i="27" s="1"/>
  <c r="EZ57" i="27"/>
  <c r="Z24" i="27"/>
  <c r="F56" i="27"/>
  <c r="F58" i="27" s="1"/>
  <c r="AL56" i="27"/>
  <c r="AL58" i="27" s="1"/>
  <c r="BR56" i="27"/>
  <c r="BR58" i="27" s="1"/>
  <c r="CX56" i="27"/>
  <c r="CX58" i="27" s="1"/>
  <c r="ED56" i="27"/>
  <c r="ED58" i="27" s="1"/>
  <c r="FJ56" i="27"/>
  <c r="FJ58" i="27" s="1"/>
  <c r="DT57" i="27"/>
  <c r="C29" i="27"/>
  <c r="C23" i="27" s="1"/>
  <c r="K29" i="27"/>
  <c r="K23" i="27" s="1"/>
  <c r="S29" i="27"/>
  <c r="S23" i="27" s="1"/>
  <c r="AA29" i="27"/>
  <c r="AA23" i="27" s="1"/>
  <c r="AI29" i="27"/>
  <c r="AI23" i="27" s="1"/>
  <c r="AQ29" i="27"/>
  <c r="AQ23" i="27" s="1"/>
  <c r="AY29" i="27"/>
  <c r="AY23" i="27" s="1"/>
  <c r="BG29" i="27"/>
  <c r="BG23" i="27" s="1"/>
  <c r="BW29" i="27"/>
  <c r="BW23" i="27" s="1"/>
  <c r="CE29" i="27"/>
  <c r="CE23" i="27" s="1"/>
  <c r="CM29" i="27"/>
  <c r="CM23" i="27" s="1"/>
  <c r="CU29" i="27"/>
  <c r="CU23" i="27" s="1"/>
  <c r="DC29" i="27"/>
  <c r="DC23" i="27" s="1"/>
  <c r="DK29" i="27"/>
  <c r="DK23" i="27" s="1"/>
  <c r="DS29" i="27"/>
  <c r="DS23" i="27" s="1"/>
  <c r="EA29" i="27"/>
  <c r="EA23" i="27" s="1"/>
  <c r="EI29" i="27"/>
  <c r="EI23" i="27" s="1"/>
  <c r="EQ29" i="27"/>
  <c r="EQ23" i="27" s="1"/>
  <c r="EY29" i="27"/>
  <c r="EY23" i="27" s="1"/>
  <c r="FO29" i="27"/>
  <c r="FO23" i="27" s="1"/>
  <c r="BN24" i="27"/>
  <c r="EP24" i="27"/>
  <c r="T29" i="27"/>
  <c r="T23" i="27" s="1"/>
  <c r="AZ29" i="27"/>
  <c r="AZ23" i="27" s="1"/>
  <c r="CF29" i="27"/>
  <c r="CF23" i="27" s="1"/>
  <c r="DL29" i="27"/>
  <c r="DL23" i="27" s="1"/>
  <c r="ER29" i="27"/>
  <c r="ER23" i="27" s="1"/>
  <c r="DH56" i="27"/>
  <c r="DH58" i="27" s="1"/>
  <c r="CN57" i="27"/>
  <c r="FJ57" i="27"/>
  <c r="BH57" i="27"/>
  <c r="ED57" i="27"/>
  <c r="CK56" i="27"/>
  <c r="CK58" i="27" s="1"/>
  <c r="DQ56" i="27"/>
  <c r="DQ58" i="27" s="1"/>
  <c r="EW56" i="27"/>
  <c r="EW58" i="27" s="1"/>
  <c r="Y56" i="27"/>
  <c r="Y58" i="27" s="1"/>
  <c r="BE56" i="27"/>
  <c r="BE58" i="27" s="1"/>
  <c r="S56" i="27"/>
  <c r="S58" i="27" s="1"/>
  <c r="S57" i="27"/>
  <c r="AA56" i="27"/>
  <c r="AA58" i="27" s="1"/>
  <c r="AA57" i="27"/>
  <c r="AI56" i="27"/>
  <c r="AI58" i="27" s="1"/>
  <c r="AI57" i="27"/>
  <c r="AQ56" i="27"/>
  <c r="AQ58" i="27" s="1"/>
  <c r="AQ57" i="27"/>
  <c r="BG56" i="27"/>
  <c r="BG58" i="27" s="1"/>
  <c r="BG57" i="27"/>
  <c r="BO56" i="27"/>
  <c r="BO58" i="27" s="1"/>
  <c r="BO57" i="27"/>
  <c r="BW56" i="27"/>
  <c r="BW58" i="27" s="1"/>
  <c r="BW57" i="27"/>
  <c r="CU56" i="27"/>
  <c r="CU58" i="27" s="1"/>
  <c r="CU57" i="27"/>
  <c r="EA56" i="27"/>
  <c r="EA58" i="27" s="1"/>
  <c r="EA57" i="27"/>
  <c r="EI56" i="27"/>
  <c r="EI58" i="27" s="1"/>
  <c r="EI57" i="27"/>
  <c r="EQ56" i="27"/>
  <c r="EQ58" i="27" s="1"/>
  <c r="EQ57" i="27"/>
  <c r="EY56" i="27"/>
  <c r="EY58" i="27" s="1"/>
  <c r="EY57" i="27"/>
  <c r="FG56" i="27"/>
  <c r="FG58" i="27" s="1"/>
  <c r="FG57" i="27"/>
  <c r="FO56" i="27"/>
  <c r="FO58" i="27" s="1"/>
  <c r="FO57" i="27"/>
  <c r="Q56" i="27"/>
  <c r="Q58" i="27" s="1"/>
  <c r="AW56" i="27"/>
  <c r="AW58" i="27" s="1"/>
  <c r="CC56" i="27"/>
  <c r="CC58" i="27" s="1"/>
  <c r="DI56" i="27"/>
  <c r="DI58" i="27" s="1"/>
  <c r="EO56" i="27"/>
  <c r="EO58" i="27" s="1"/>
  <c r="K56" i="27"/>
  <c r="K58" i="27" s="1"/>
  <c r="K57" i="27"/>
  <c r="DK56" i="27"/>
  <c r="DK58" i="27" s="1"/>
  <c r="DK57" i="27"/>
  <c r="H56" i="27"/>
  <c r="H58" i="27" s="1"/>
  <c r="R56" i="27"/>
  <c r="R58" i="27" s="1"/>
  <c r="AC56" i="27"/>
  <c r="AC58" i="27" s="1"/>
  <c r="AN56" i="27"/>
  <c r="AN58" i="27" s="1"/>
  <c r="AX56" i="27"/>
  <c r="AX58" i="27" s="1"/>
  <c r="BI56" i="27"/>
  <c r="BI58" i="27" s="1"/>
  <c r="BT56" i="27"/>
  <c r="BT58" i="27" s="1"/>
  <c r="CD56" i="27"/>
  <c r="CD58" i="27" s="1"/>
  <c r="CO56" i="27"/>
  <c r="CO58" i="27" s="1"/>
  <c r="CZ56" i="27"/>
  <c r="CZ58" i="27" s="1"/>
  <c r="DJ56" i="27"/>
  <c r="DJ58" i="27" s="1"/>
  <c r="DU56" i="27"/>
  <c r="DU58" i="27" s="1"/>
  <c r="EF56" i="27"/>
  <c r="EF58" i="27" s="1"/>
  <c r="EP56" i="27"/>
  <c r="EP58" i="27" s="1"/>
  <c r="FA56" i="27"/>
  <c r="FA58" i="27" s="1"/>
  <c r="FL56" i="27"/>
  <c r="FL58" i="27" s="1"/>
  <c r="CE56" i="27"/>
  <c r="CE58" i="27" s="1"/>
  <c r="CE57" i="27"/>
  <c r="I56" i="27"/>
  <c r="I58" i="27" s="1"/>
  <c r="T56" i="27"/>
  <c r="T58" i="27" s="1"/>
  <c r="AD56" i="27"/>
  <c r="AD58" i="27" s="1"/>
  <c r="AO56" i="27"/>
  <c r="AO58" i="27" s="1"/>
  <c r="AZ56" i="27"/>
  <c r="AZ58" i="27" s="1"/>
  <c r="BJ56" i="27"/>
  <c r="BJ58" i="27" s="1"/>
  <c r="BU56" i="27"/>
  <c r="BU58" i="27" s="1"/>
  <c r="CF56" i="27"/>
  <c r="CF58" i="27" s="1"/>
  <c r="CP56" i="27"/>
  <c r="CP58" i="27" s="1"/>
  <c r="DA56" i="27"/>
  <c r="DA58" i="27" s="1"/>
  <c r="DL56" i="27"/>
  <c r="DL58" i="27" s="1"/>
  <c r="DV56" i="27"/>
  <c r="DV58" i="27" s="1"/>
  <c r="EG56" i="27"/>
  <c r="EG58" i="27" s="1"/>
  <c r="ER56" i="27"/>
  <c r="ER58" i="27" s="1"/>
  <c r="FB56" i="27"/>
  <c r="FB58" i="27" s="1"/>
  <c r="FM56" i="27"/>
  <c r="FM58" i="27" s="1"/>
  <c r="AY56" i="27"/>
  <c r="AY58" i="27" s="1"/>
  <c r="AY57" i="27"/>
  <c r="G57" i="27"/>
  <c r="G56" i="27"/>
  <c r="G58" i="27" s="1"/>
  <c r="O57" i="27"/>
  <c r="O56" i="27"/>
  <c r="O58" i="27" s="1"/>
  <c r="W57" i="27"/>
  <c r="W56" i="27"/>
  <c r="W58" i="27" s="1"/>
  <c r="AE57" i="27"/>
  <c r="AE56" i="27"/>
  <c r="AE58" i="27" s="1"/>
  <c r="AM57" i="27"/>
  <c r="AM56" i="27"/>
  <c r="AM58" i="27" s="1"/>
  <c r="AU57" i="27"/>
  <c r="AU56" i="27"/>
  <c r="AU58" i="27" s="1"/>
  <c r="BC57" i="27"/>
  <c r="BC56" i="27"/>
  <c r="BC58" i="27" s="1"/>
  <c r="BK57" i="27"/>
  <c r="BK56" i="27"/>
  <c r="BK58" i="27" s="1"/>
  <c r="BS57" i="27"/>
  <c r="BS56" i="27"/>
  <c r="BS58" i="27" s="1"/>
  <c r="CA57" i="27"/>
  <c r="CA56" i="27"/>
  <c r="CA58" i="27" s="1"/>
  <c r="CI57" i="27"/>
  <c r="CI56" i="27"/>
  <c r="CI58" i="27" s="1"/>
  <c r="CQ57" i="27"/>
  <c r="CQ56" i="27"/>
  <c r="CQ58" i="27" s="1"/>
  <c r="CY57" i="27"/>
  <c r="CY56" i="27"/>
  <c r="CY58" i="27" s="1"/>
  <c r="DG57" i="27"/>
  <c r="DG56" i="27"/>
  <c r="DG58" i="27" s="1"/>
  <c r="DO57" i="27"/>
  <c r="DO56" i="27"/>
  <c r="DO58" i="27" s="1"/>
  <c r="DW57" i="27"/>
  <c r="DW56" i="27"/>
  <c r="DW58" i="27" s="1"/>
  <c r="EE57" i="27"/>
  <c r="EE56" i="27"/>
  <c r="EE58" i="27" s="1"/>
  <c r="EM57" i="27"/>
  <c r="EM56" i="27"/>
  <c r="EM58" i="27" s="1"/>
  <c r="EU57" i="27"/>
  <c r="EU56" i="27"/>
  <c r="EU58" i="27" s="1"/>
  <c r="FC57" i="27"/>
  <c r="FC56" i="27"/>
  <c r="FC58" i="27" s="1"/>
  <c r="FK57" i="27"/>
  <c r="FK56" i="27"/>
  <c r="FK58" i="27" s="1"/>
  <c r="J56" i="27"/>
  <c r="J58" i="27" s="1"/>
  <c r="U56" i="27"/>
  <c r="U58" i="27" s="1"/>
  <c r="AF56" i="27"/>
  <c r="AF58" i="27" s="1"/>
  <c r="AP56" i="27"/>
  <c r="AP58" i="27" s="1"/>
  <c r="BA56" i="27"/>
  <c r="BA58" i="27" s="1"/>
  <c r="BL56" i="27"/>
  <c r="BL58" i="27" s="1"/>
  <c r="BV56" i="27"/>
  <c r="BV58" i="27" s="1"/>
  <c r="CG56" i="27"/>
  <c r="CG58" i="27" s="1"/>
  <c r="CR56" i="27"/>
  <c r="CR58" i="27" s="1"/>
  <c r="DB56" i="27"/>
  <c r="DB58" i="27" s="1"/>
  <c r="DM56" i="27"/>
  <c r="DM58" i="27" s="1"/>
  <c r="DX56" i="27"/>
  <c r="DX58" i="27" s="1"/>
  <c r="EH56" i="27"/>
  <c r="EH58" i="27" s="1"/>
  <c r="ES56" i="27"/>
  <c r="ES58" i="27" s="1"/>
  <c r="FD56" i="27"/>
  <c r="FD58" i="27" s="1"/>
  <c r="FN56" i="27"/>
  <c r="FN58" i="27" s="1"/>
  <c r="C56" i="27"/>
  <c r="C58" i="27" s="1"/>
  <c r="C57" i="27"/>
  <c r="DS56" i="27"/>
  <c r="DS58" i="27" s="1"/>
  <c r="DS57" i="27"/>
  <c r="AG56" i="27"/>
  <c r="AG58" i="27" s="1"/>
  <c r="BM56" i="27"/>
  <c r="BM58" i="27" s="1"/>
  <c r="CS56" i="27"/>
  <c r="CS58" i="27" s="1"/>
  <c r="DY56" i="27"/>
  <c r="DY58" i="27" s="1"/>
  <c r="FE56" i="27"/>
  <c r="FE58" i="27" s="1"/>
  <c r="CM56" i="27"/>
  <c r="CM58" i="27" s="1"/>
  <c r="CM57" i="27"/>
  <c r="B56" i="27"/>
  <c r="B58" i="27" s="1"/>
  <c r="M56" i="27"/>
  <c r="M58" i="27" s="1"/>
  <c r="X56" i="27"/>
  <c r="X58" i="27" s="1"/>
  <c r="AH56" i="27"/>
  <c r="AH58" i="27" s="1"/>
  <c r="AS56" i="27"/>
  <c r="AS58" i="27" s="1"/>
  <c r="BD56" i="27"/>
  <c r="BD58" i="27" s="1"/>
  <c r="BN56" i="27"/>
  <c r="BN58" i="27" s="1"/>
  <c r="BY56" i="27"/>
  <c r="BY58" i="27" s="1"/>
  <c r="CJ56" i="27"/>
  <c r="CJ58" i="27" s="1"/>
  <c r="CT56" i="27"/>
  <c r="CT58" i="27" s="1"/>
  <c r="DE56" i="27"/>
  <c r="DE58" i="27" s="1"/>
  <c r="DP56" i="27"/>
  <c r="DP58" i="27" s="1"/>
  <c r="DZ56" i="27"/>
  <c r="DZ58" i="27" s="1"/>
  <c r="EK56" i="27"/>
  <c r="EK58" i="27" s="1"/>
  <c r="EV56" i="27"/>
  <c r="EV58" i="27" s="1"/>
  <c r="FF56" i="27"/>
  <c r="FF58" i="27" s="1"/>
  <c r="FQ56" i="27"/>
  <c r="FQ58" i="27" s="1"/>
  <c r="DC56" i="27"/>
  <c r="DC58" i="27" s="1"/>
  <c r="DC57" i="27"/>
  <c r="CA24" i="27"/>
  <c r="E24" i="27"/>
  <c r="E29" i="27"/>
  <c r="E23" i="27" s="1"/>
  <c r="M29" i="27"/>
  <c r="M23" i="27" s="1"/>
  <c r="M24" i="27"/>
  <c r="U24" i="27"/>
  <c r="U29" i="27"/>
  <c r="U23" i="27" s="1"/>
  <c r="AC24" i="27"/>
  <c r="AC29" i="27"/>
  <c r="AC23" i="27" s="1"/>
  <c r="AK24" i="27"/>
  <c r="AK29" i="27"/>
  <c r="AK23" i="27" s="1"/>
  <c r="AS29" i="27"/>
  <c r="AS23" i="27" s="1"/>
  <c r="AS24" i="27"/>
  <c r="BA24" i="27"/>
  <c r="BA29" i="27"/>
  <c r="BA23" i="27" s="1"/>
  <c r="BI24" i="27"/>
  <c r="BI29" i="27"/>
  <c r="BI23" i="27" s="1"/>
  <c r="BQ24" i="27"/>
  <c r="BQ29" i="27"/>
  <c r="BQ23" i="27" s="1"/>
  <c r="BY29" i="27"/>
  <c r="BY23" i="27" s="1"/>
  <c r="BY24" i="27"/>
  <c r="CG24" i="27"/>
  <c r="CG29" i="27"/>
  <c r="CG23" i="27" s="1"/>
  <c r="CO24" i="27"/>
  <c r="CO29" i="27"/>
  <c r="CO23" i="27" s="1"/>
  <c r="CW24" i="27"/>
  <c r="CW29" i="27"/>
  <c r="CW23" i="27" s="1"/>
  <c r="DE29" i="27"/>
  <c r="DE23" i="27" s="1"/>
  <c r="DE24" i="27"/>
  <c r="DM24" i="27"/>
  <c r="DM29" i="27"/>
  <c r="DM23" i="27" s="1"/>
  <c r="DU24" i="27"/>
  <c r="DU29" i="27"/>
  <c r="DU23" i="27" s="1"/>
  <c r="EC24" i="27"/>
  <c r="EC29" i="27"/>
  <c r="EC23" i="27" s="1"/>
  <c r="EK29" i="27"/>
  <c r="EK23" i="27" s="1"/>
  <c r="EK24" i="27"/>
  <c r="ES24" i="27"/>
  <c r="ES29" i="27"/>
  <c r="ES23" i="27" s="1"/>
  <c r="FA24" i="27"/>
  <c r="FA29" i="27"/>
  <c r="FA23" i="27" s="1"/>
  <c r="FI24" i="27"/>
  <c r="FI29" i="27"/>
  <c r="FI23" i="27" s="1"/>
  <c r="FQ29" i="27"/>
  <c r="FQ23" i="27" s="1"/>
  <c r="FQ24" i="27"/>
  <c r="G24" i="27"/>
  <c r="G29" i="27"/>
  <c r="G23" i="27" s="1"/>
  <c r="AE24" i="27"/>
  <c r="AE29" i="27"/>
  <c r="AE23" i="27" s="1"/>
  <c r="AM24" i="27"/>
  <c r="AM29" i="27"/>
  <c r="AM23" i="27" s="1"/>
  <c r="BC29" i="27"/>
  <c r="BC23" i="27" s="1"/>
  <c r="BC24" i="27"/>
  <c r="BK24" i="27"/>
  <c r="BK29" i="27"/>
  <c r="BK23" i="27" s="1"/>
  <c r="BS24" i="27"/>
  <c r="BS29" i="27"/>
  <c r="BS23" i="27" s="1"/>
  <c r="CI29" i="27"/>
  <c r="CI23" i="27" s="1"/>
  <c r="CI24" i="27"/>
  <c r="CQ24" i="27"/>
  <c r="CQ29" i="27"/>
  <c r="CQ23" i="27" s="1"/>
  <c r="CY24" i="27"/>
  <c r="CY29" i="27"/>
  <c r="CY23" i="27" s="1"/>
  <c r="DO29" i="27"/>
  <c r="DO23" i="27" s="1"/>
  <c r="DO24" i="27"/>
  <c r="DW24" i="27"/>
  <c r="DW29" i="27"/>
  <c r="DW23" i="27" s="1"/>
  <c r="EE24" i="27"/>
  <c r="EE29" i="27"/>
  <c r="EE23" i="27" s="1"/>
  <c r="EU29" i="27"/>
  <c r="EU23" i="27" s="1"/>
  <c r="EU24" i="27"/>
  <c r="FC24" i="27"/>
  <c r="FC29" i="27"/>
  <c r="FC23" i="27" s="1"/>
  <c r="FK24" i="27"/>
  <c r="FK29" i="27"/>
  <c r="FK23" i="27" s="1"/>
  <c r="EM24" i="27"/>
  <c r="C24" i="27"/>
  <c r="Y24" i="27"/>
  <c r="AI24" i="27"/>
  <c r="BE24" i="27"/>
  <c r="BO24" i="27"/>
  <c r="CK24" i="27"/>
  <c r="CU24" i="27"/>
  <c r="DQ24" i="27"/>
  <c r="EA24" i="27"/>
  <c r="EW24" i="27"/>
  <c r="FG24" i="27"/>
  <c r="Q24" i="27"/>
  <c r="AA24" i="27"/>
  <c r="AW24" i="27"/>
  <c r="BG24" i="27"/>
  <c r="CC24" i="27"/>
  <c r="CM24" i="27"/>
  <c r="DI24" i="27"/>
  <c r="DS24" i="27"/>
  <c r="EO24" i="27"/>
  <c r="EY24" i="27"/>
  <c r="I24" i="27"/>
  <c r="S24" i="27"/>
  <c r="AO24" i="27"/>
  <c r="AY24" i="27"/>
  <c r="BU24" i="27"/>
  <c r="CE24" i="27"/>
  <c r="DA24" i="27"/>
  <c r="DK24" i="27"/>
  <c r="EG24" i="27"/>
  <c r="EQ24" i="27"/>
  <c r="FM24" i="27"/>
  <c r="J29" i="27"/>
  <c r="J23" i="27" s="1"/>
  <c r="AP29" i="27"/>
  <c r="AP23" i="27" s="1"/>
  <c r="BV29" i="27"/>
  <c r="BV23" i="27" s="1"/>
  <c r="DB29" i="27"/>
  <c r="DB23" i="27" s="1"/>
  <c r="EH29" i="27"/>
  <c r="EH23" i="27" s="1"/>
  <c r="FN29" i="27"/>
  <c r="FN23" i="27" s="1"/>
  <c r="V29" i="27"/>
  <c r="V23" i="27" s="1"/>
  <c r="AF29" i="27"/>
  <c r="AF23" i="27" s="1"/>
  <c r="BB29" i="27"/>
  <c r="BB23" i="27" s="1"/>
  <c r="BL29" i="27"/>
  <c r="BL23" i="27" s="1"/>
  <c r="CH29" i="27"/>
  <c r="CH23" i="27" s="1"/>
  <c r="CR29" i="27"/>
  <c r="CR23" i="27" s="1"/>
  <c r="DN29" i="27"/>
  <c r="DN23" i="27" s="1"/>
  <c r="DX29" i="27"/>
  <c r="DX23" i="27" s="1"/>
  <c r="ET29" i="27"/>
  <c r="ET23" i="27" s="1"/>
  <c r="FD29" i="27"/>
  <c r="FD23" i="27" s="1"/>
  <c r="K24" i="27"/>
  <c r="AG24" i="27"/>
  <c r="AQ24" i="27"/>
  <c r="BM24" i="27"/>
  <c r="BW24" i="27"/>
  <c r="CS24" i="27"/>
  <c r="DC24" i="27"/>
  <c r="DY24" i="27"/>
  <c r="EI24" i="27"/>
  <c r="FE24" i="27"/>
  <c r="FO24" i="27"/>
  <c r="A1" i="18"/>
</calcChain>
</file>

<file path=xl/comments1.xml><?xml version="1.0" encoding="utf-8"?>
<comments xmlns="http://schemas.openxmlformats.org/spreadsheetml/2006/main">
  <authors>
    <author/>
  </authors>
  <commentList>
    <comment ref="C40" authorId="0" shapeId="0">
      <text>
        <r>
          <rPr>
            <sz val="11"/>
            <color theme="1"/>
            <rFont val="Calibri"/>
            <family val="2"/>
            <scheme val="minor"/>
          </rPr>
          <t>I generated the share of global emissions covered (Column F) from the CPI data sheet. Column C, national coverage, I got from Sheet1 which included data from the world bank on the percent of emissions covered by a given initiative. One problem I ran into with this was how to account for coverage in countries that have multiple policies. I did a weighted average: I computed domestic coverage of each initiative by dividing the % of global coverage by the sum of all of the other initiatives from the same nations global coverage to get the percent domestic coverage for each policy for countries with multiple policies. I then multiplied the % of emissions covered per policy by the WB coverage and summed up these percents for each policy in countries with multiple policies to get the total percentage of emissions covered by a policy in a country. I did this for all highlighted countries in column C. I wasn't sure how to handle the EU ETS since it accounts for carbon emissions from countries that have their own policies that may overlap with the EU's. The carbon pricing was computed in a similar way, with a weighted average for countries with multiple policies. Those calculations are on the CPI data sheet.
======</t>
        </r>
      </text>
    </comment>
  </commentList>
</comments>
</file>

<file path=xl/sharedStrings.xml><?xml version="1.0" encoding="utf-8"?>
<sst xmlns="http://schemas.openxmlformats.org/spreadsheetml/2006/main" count="2854" uniqueCount="524">
  <si>
    <t>Net greenhouse gas emissions (source: EEA) [SDG_13_10]</t>
  </si>
  <si>
    <t>28/04/2023 23:00</t>
  </si>
  <si>
    <t>Time frequency</t>
  </si>
  <si>
    <t>Air pollutants and greenhouse gases</t>
  </si>
  <si>
    <t>Source sectors for greenhouse gas emissions (Common reporting format, UNFCCC)</t>
  </si>
  <si>
    <t>Unit of measure</t>
  </si>
  <si>
    <t>Annual</t>
  </si>
  <si>
    <t>Greenhouse gases (CO2, N2O in CO2 equivalent, CH4 in CO2 equivalent, HFC in CO2 equivalent, PFC in CO2 equivalent, SF6 in CO2 equivalent, NF3 in CO2 equivalent)</t>
  </si>
  <si>
    <t>Total (excluding memo items, including international aviation)</t>
  </si>
  <si>
    <t>Index, 1990=100</t>
  </si>
  <si>
    <t>Denmark</t>
  </si>
  <si>
    <t>Estonia</t>
  </si>
  <si>
    <t>Ireland</t>
  </si>
  <si>
    <t>Spain</t>
  </si>
  <si>
    <t>France</t>
  </si>
  <si>
    <t>Latvia</t>
  </si>
  <si>
    <t>Luxembourg</t>
  </si>
  <si>
    <t>Netherlands</t>
  </si>
  <si>
    <t>Austria</t>
  </si>
  <si>
    <t>Poland</t>
  </si>
  <si>
    <t>Portugal</t>
  </si>
  <si>
    <t>Slovenia</t>
  </si>
  <si>
    <t>Finland</t>
  </si>
  <si>
    <t>Sweden</t>
  </si>
  <si>
    <t>Iceland</t>
  </si>
  <si>
    <t>Norway</t>
  </si>
  <si>
    <t>Switzerland</t>
  </si>
  <si>
    <t>United Kingdom</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</si>
  <si>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</si>
  <si>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</si>
  <si>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</si>
  <si>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</si>
  <si>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</si>
  <si>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</si>
  <si>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</si>
  <si>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</si>
  <si>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</si>
  <si>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</si>
  <si>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</si>
  <si>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</si>
  <si>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</si>
  <si>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</si>
  <si>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</si>
  <si>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</si>
  <si>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</si>
  <si>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</si>
  <si>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</si>
  <si>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</si>
  <si>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</si>
  <si>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</si>
  <si>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</si>
  <si>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</si>
  <si>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</si>
  <si>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</si>
  <si>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</si>
  <si>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</si>
  <si>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</si>
  <si>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</si>
  <si>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</si>
  <si>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</si>
  <si>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Data extracted on 02/05/2023 12:09:50 from [ESTAT]</t>
  </si>
  <si>
    <t xml:space="preserve">Dataset: </t>
  </si>
  <si>
    <t xml:space="preserve">Last updated: </t>
  </si>
  <si>
    <t>TIME</t>
  </si>
  <si>
    <t/>
  </si>
  <si>
    <t>GEO (Labels)</t>
  </si>
  <si>
    <t>:</t>
  </si>
  <si>
    <t>Special value</t>
  </si>
  <si>
    <t>not available</t>
  </si>
  <si>
    <t>Germany</t>
  </si>
  <si>
    <t>Variable</t>
  </si>
  <si>
    <t>Unit</t>
  </si>
  <si>
    <t>Year</t>
  </si>
  <si>
    <t>Country</t>
  </si>
  <si>
    <t>Canada</t>
  </si>
  <si>
    <t>Chile</t>
  </si>
  <si>
    <t>Colombia</t>
  </si>
  <si>
    <t>Japan</t>
  </si>
  <si>
    <t>Korea</t>
  </si>
  <si>
    <t>Mexico</t>
  </si>
  <si>
    <t>New Zealand</t>
  </si>
  <si>
    <t>United States</t>
  </si>
  <si>
    <t>Argentina</t>
  </si>
  <si>
    <t>South Africa</t>
  </si>
  <si>
    <t>&lt;?xml version="1.0" encoding="utf-16"?&gt;&lt;WebTableParameter xmlns:xsd="http://www.w3.org/2001/XMLSchema" xmlns:xsi="http://www.w3.org/2001/XMLSchema-instance" xmlns="http://stats.oecd.org/OECDStatWS/2004/03/01/"&gt;&lt;DataTable Code="EPS" HasMetadata="true"&gt;&lt;Name LocaleIsoCode="en"&gt;Environmental Policy Stringency Index&lt;/Name&gt;&lt;Name LocaleIsoCode="fr"&gt;Degré d'exigence des politiques environnementales&lt;/Name&gt;&lt;Dimension Code="COU" HasMetadata="false" CommonCode="LOCATION" Display="labels"&gt;&lt;Name LocaleIsoCode="en"&gt;Country&lt;/Name&gt;&lt;Name LocaleIsoCode="fr"&gt;Pays&lt;/Name&gt;&lt;Member Code="AUS" HasMetadata="false" HasOnlyUnitMetadata="false" HasChild="0"&gt;&lt;Name LocaleIsoCode="en"&gt;Australia&lt;/Name&gt;&lt;Name LocaleIsoCode="fr"&gt;Australie&lt;/Name&gt;&lt;/Member&gt;&lt;Member Code="AUT" HasMetadata="false" HasOnlyUnitMetadata="false" HasChild="0"&gt;&lt;Name LocaleIsoCode="en"&gt;Austria&lt;/Name&gt;&lt;Name LocaleIsoCode="fr"&gt;Autriche&lt;/Name&gt;&lt;/Member&gt;&lt;Member Code="BEL" HasMetadata="false" HasOnlyUnitMetadata="false" HasChild="0"&gt;&lt;Name LocaleIsoCode="en"&gt;Belgium&lt;/Name&gt;&lt;Name LocaleIsoCode="fr"&gt;Belgique&lt;/Name&gt;&lt;/Member&gt;&lt;Member Code="CAN" HasMetadata="false" HasOnlyUnitMetadata="false" HasChild="0"&gt;&lt;Name LocaleIsoCode="en"&gt;Canada&lt;/Name&gt;&lt;Name LocaleIsoCode="fr"&gt;Canada&lt;/Name&gt;&lt;/Member&gt;&lt;Member Code="CZE" HasMetadata="false" HasOnlyUnitMetadata="false" HasChild="0"&gt;&lt;Name LocaleIsoCode="en"&gt;Czech Republic&lt;/Name&gt;&lt;Name LocaleIsoCode="fr"&gt;République tchèque&lt;/Name&gt;&lt;/Member&gt;&lt;Member Code="DNK" HasMetadata="false" HasOnlyUnitMetadata="false" HasChild="0"&gt;&lt;Name LocaleIsoCode="en"&gt;Denmark&lt;/Name&gt;&lt;Name LocaleIsoCode="fr"&gt;Danemark&lt;/Name&gt;&lt;/Member&gt;&lt;Member Code="FIN" HasMetadata="false" HasOnlyUnitMetadata="false" HasChild="0"&gt;&lt;Name LocaleIsoCode="en"&gt;Finland&lt;/Name&gt;&lt;Name LocaleIsoCode="fr"&gt;Finlande&lt;/Name&gt;&lt;/Member&gt;&lt;Member Code="FRA" HasMetadata="false" HasOnlyUnitMetadata="false" HasChild="0"&gt;&lt;Name LocaleIsoCode="en"&gt;France&lt;/Name&gt;&lt;Name LocaleIsoCode="fr"&gt;France&lt;/Name&gt;&lt;/Member&gt;&lt;Member Code="DEU" HasMetadata="true" HasOnlyUnitMetadata="false" HasChild="0"&gt;&lt;Name LocaleIsoCode="en"&gt;Germany&lt;/Name&gt;&lt;Name LocaleIsoCode="fr"&gt;Allemagne&lt;/Name&gt;&lt;/Member&gt;&lt;Member Code="GRC" HasMetadata="false" HasOnlyUnitMetadata="false" HasChild="0"&gt;&lt;Name LocaleIsoCode="en"&gt;Greece&lt;/Name&gt;&lt;Name LocaleIsoCode="fr"&gt;Grèce&lt;/Name&gt;&lt;/Member&gt;&lt;Member Code="HUN" HasMetadata="false" HasOnlyUnitMetadata="false" HasChild="0"&gt;&lt;Name LocaleIsoCode="en"&gt;Hungary&lt;/Name&gt;&lt;Name LocaleIsoCode="fr"&gt;Hongrie&lt;/Name&gt;&lt;/Member&gt;&lt;Member Code="IRL" HasMetadata="false" HasOnlyUnitMetadata="false" HasChild="0"&gt;&lt;Name LocaleIsoCode="en"&gt;Ireland&lt;/Name&gt;&lt;Name LocaleIsoCode="fr"&gt;Irlande&lt;/Name&gt;&lt;/Member&gt;&lt;Member Code="ITA" HasMetadata="false" HasOnlyUnitMetadata="false" HasChild="0"&gt;&lt;Name LocaleIsoCode="en"&gt;Italy&lt;/Name&gt;&lt;Name LocaleIsoCode="fr"&gt;Italie&lt;/Name&gt;&lt;/Member&gt;&lt;Member Code="JPN" HasMetadata="false" HasOnlyUnitMetadata="false" HasChild="0"&gt;&lt;Name LocaleIsoCode="en"&gt;Japan&lt;/Name&gt;&lt;Name LocaleIsoCode="fr"&gt;Japon&lt;/Name&gt;&lt;/Member&gt;&lt;Member Code="KOR" HasMetadata="false" HasOnlyUnitMetadata="false" HasChild="0"&gt;&lt;Name LocaleIsoCode="en"&gt;Korea&lt;/Name&gt;&lt;Name LocaleIsoCode="fr"&gt;Corée&lt;/Name&gt;&lt;/Member&gt;&lt;Member Code="NLD" HasMetadata="false" HasOnlyUnitMetadata="false" HasChild="0"&gt;&lt;Name LocaleIsoCode="en"&gt;Netherlands&lt;/Name&gt;&lt;Name LocaleIsoCode="fr"&gt;Pays-Bas&lt;/Name&gt;&lt;/Member&gt;&lt;Member Code="NOR" HasMetadata="false" HasOnlyUnitMetadata="false" HasChild="0"&gt;&lt;Name LocaleIsoCode="en"&gt;Norway&lt;/Name&gt;&lt;Name LocaleIsoCode="fr"&gt;Norvège&lt;/Name&gt;&lt;/Member&gt;&lt;Member Code="POL" HasMetadata="false" HasOnlyUnitMetadata="false" HasChild="0"&gt;&lt;Name LocaleIsoCode="en"&gt;Poland&lt;/Name&gt;&lt;Name LocaleIsoCode="fr"&gt;Pologne&lt;/Name&gt;&lt;/Member&gt;&lt;Member Code="PRT" HasMetadata="false" HasOnlyUnitMetadata="false" HasChild="0"&gt;&lt;Name LocaleIsoCode="en"&gt;Portugal&lt;/Name&gt;&lt;Name LocaleIsoCode="fr"&gt;Portugal&lt;/Name&gt;&lt;/Member&gt;&lt;Member Code="SVK" HasMetadata="false" HasOnlyUnitMetadata="false" HasChild="0"&gt;&lt;Name LocaleIsoCode="en"&gt;Slovak Republic&lt;/Name&gt;&lt;Name LocaleIsoCode="fr"&gt;République slovaque&lt;/Name&gt;&lt;/Member&gt;&lt;Member Code="SVN" HasMetadata="false" HasOnlyUnitMetadata="false" HasChild="0"&gt;&lt;Name LocaleIsoCode="en"&gt;Slovenia&lt;/Name&gt;&lt;Name LocaleIsoCode="fr"&gt;Slovénie&lt;/Name&gt;&lt;/Member&gt;&lt;Member Code="ESP" HasMetadata="false" HasOnlyUnitMetadata="false" HasChild="0"&gt;&lt;Name LocaleIsoCode="en"&gt;Spain&lt;/Name&gt;&lt;Name LocaleIsoCode="fr"&gt;Espagne&lt;/Name&gt;&lt;/Member&gt;&lt;Member Code="SWE" HasMetadata="false" HasOnlyUnitMetadata="false" HasChild="0"&gt;&lt;Name LocaleIsoCode="en"&gt;Sweden&lt;/Name&gt;&lt;Name LocaleIsoCode="fr"&gt;Suède&lt;/Name&gt;&lt;/Member&gt;&lt;Member Code="CHE" HasMetadata="false" HasOnlyUnitMetadata="false" HasChild="0"&gt;&lt;Name LocaleIsoCode="en"&gt;Switzerland&lt;/Name&gt;&lt;Name LocaleIsoCode="fr"&gt;Suisse&lt;/Name&gt;&lt;/Member&gt;&lt;Member Code="TUR" HasMetadata="false" HasOnlyUnitMetadata="false" HasChild="0"&gt;&lt;Name LocaleIsoCode="en"&gt;Türkiye&lt;/Name&gt;&lt;Name LocaleIsoCode="fr"&gt;Türkiye&lt;/Name&gt;&lt;/Member&gt;&lt;Member Code="GBR" HasMetadata="false" HasOnlyUnitMetadata="false" HasChild="0"&gt;&lt;Name LocaleIsoCode="en"&gt;United Kingdom&lt;/Name&gt;&lt;Name LocaleIsoCode="fr"&gt;Royaume-Uni&lt;/Name&gt;&lt;/Member&gt;&lt;Member Code="USA" HasMetadata="false" HasOnlyUnitMetadata="false" HasChild="0"&gt;&lt;Name LocaleIsoCode="en"&gt;United States&lt;/Name&gt;&lt;Name LocaleIsoCode="fr"&gt;États-Unis&lt;/Name&gt;&lt;/Member&gt;&lt;Member Code="NMEC" HasMetadata="false" HasOnlyUnitMetadata="false" HasChild="1"&gt;&lt;Name LocaleIsoCode="en"&gt;Non-OECD Economies&lt;/Name&gt;&lt;Name LocaleIsoCode="fr"&gt;Économies non-OCDE&lt;/Name&gt;&lt;ChildMember Code="BRA" HasMetadata="false" HasOnlyUnitMetadata="false" HasChild="0"&gt;&lt;Name LocaleIsoCode="en"&gt;Brazil&lt;/Name&gt;&lt;Name LocaleIsoCode="fr"&gt;Brésil&lt;/Name&gt;&lt;/ChildMember&gt;&lt;ChildMember Code="CHN" HasMetadata="false" HasOnlyUnitMetadata="false" HasChild="0"&gt;&lt;Name LocaleIsoCode="en"&gt;China (People's Republic of)&lt;/Name&gt;&lt;Name LocaleIsoCode="fr"&gt;Chine (République populaire de)&lt;/Name&gt;&lt;/ChildMember&gt;&lt;ChildMember Code="IND" HasMetadata="false" HasOnlyUnitMetadata="false" HasChild="0"&gt;&lt;Name LocaleIsoCode="en"&gt;India&lt;/Name&gt;&lt;Name LocaleIsoCode="fr"&gt;Inde&lt;/Name&gt;&lt;/ChildMember&gt;&lt;ChildMember Code="IDN" HasMetadata="false" HasOnlyUnitMetadata="false" HasChild="0"&gt;&lt;Name LocaleIsoCode="en"&gt;Indonesia&lt;/Name&gt;&lt;Name LocaleIsoCode="fr"&gt;Indonésie&lt;/Name&gt;&lt;/ChildMember&gt;&lt;ChildMember Code="RUS" HasMetadata="false" HasOnlyUnitMetadata="false" HasChild="0"&gt;&lt;Name LocaleIsoCode="en"&gt;Russia&lt;/Name&gt;&lt;Name LocaleIsoCode="fr"&gt;Russie&lt;/Name&gt;&lt;/ChildMember&gt;&lt;ChildMember Code="ZAF" HasMetadata="false" HasOnlyUnitMetadata="false" HasChild="0"&gt;&lt;Name LocaleIsoCode="en"&gt;South Africa&lt;/Name&gt;&lt;Name LocaleIsoCode="fr"&gt;Afrique du Sud&lt;/Name&gt;&lt;/ChildMember&gt;&lt;/Member&gt;&lt;/Dimension&gt;&lt;Dimension Code="VAR" HasMetadata="false" Display="labels"&gt;&lt;Name LocaleIsoCode="en"&gt;Variable&lt;/Name&gt;&lt;Name LocaleIsoCode="fr"&gt;Variable&lt;/Name&gt;&lt;Member Code="EPS" HasMetadata="false" HasOnlyUnitMetadata="false" HasChild="1" IsDisplayed="true"&gt;&lt;Name LocaleIsoCode="en"&gt;Environmental Policy Stringency&lt;/Name&gt;&lt;Name LocaleIsoCode="fr"&gt;DegrÃ© d'exigence des politiques environnementales&lt;/Name&gt;&lt;ChildMember Code="EPS_MKT" HasMetadata="false" HasOnlyUnitMetadata="false" HasChild="1"&gt;&lt;Name LocaleIsoCode="en"&gt;Market based policies&lt;/Name&gt;&lt;Name LocaleIsoCode="fr"&gt;EPS - instruments Ã©conomiques&lt;/Name&gt;&lt;ChildMember Code="TRADESCH_CO2" HasMetadata="false" HasOnlyUnitMetadata="false" HasChild="0"&gt;&lt;Name LocaleIsoCode="en"&gt;CO2 Trading Scheme&lt;/Name&gt;&lt;Name LocaleIsoCode="fr"&gt;SystÃ¨mes d'Ã©change de quotas CO2&lt;/Name&gt;&lt;/ChildMember&gt;&lt;ChildMember Code="TRADESCH_RENEW" HasMetadata="false" HasOnlyUnitMetadata="false" HasChild="0"&gt;&lt;Name LocaleIsoCode="en"&gt;Renewable Energy Trading Scheme&lt;/Name&gt;&lt;Name LocaleIsoCode="fr"&gt;SystÃ¨mes d'Ã©change d'Ã©nergie renouvelable&lt;/Name&gt;&lt;/ChildMember&gt;&lt;ChildMember Code="TAXCO2" HasMetadata="false" HasOnlyUnitMetadata="false" HasChild="0"&gt;&lt;Name LocaleIsoCode="en"&gt;Carbon dioxides (CO2) Tax&lt;/Name&gt;&lt;Name LocaleIsoCode="fr"&gt;Taxe CO2&lt;/Name&gt;&lt;/ChildMember&gt;&lt;ChildMember Code="TAXNOX" HasMetadata="false" HasOnlyUnitMetadata="false" HasChild="0"&gt;&lt;Name LocaleIsoCode="en"&gt;Nitrogen Oxides (NOx) Tax&lt;/Name&gt;&lt;Name LocaleIsoCode="fr"&gt;Taxe NOx&lt;/Name&gt;&lt;/ChildMember&gt;&lt;ChildMember Code="TAXSOX" HasMetadata="false" HasOnlyUnitMetadata="false" HasChild="0"&gt;&lt;Name LocaleIsoCode="en"&gt;Sulphur Oxides (SOx) Tax&lt;/Name&gt;&lt;Name LocaleIsoCode="fr"&gt;Taxe SOx&lt;/Name&gt;&lt;/ChildMember&gt;&lt;ChildMember Code="TAXDIESEL" HasMetadata="false" HasOnlyUnitMetadata="false" HasChild="0"&gt;&lt;Name LocaleIsoCode="en"&gt;Diesel tax&lt;/Name&gt;&lt;Name LocaleIsoCode="fr"&gt;Taxe Diesel&lt;/Name&gt;&lt;/ChildMember&gt;&lt;/ChildMember&gt;&lt;ChildMember Code="EPS_NMKT" HasMetadata="false" HasOnlyUnitMetadata="false" HasChild="1"&gt;&lt;Name LocaleIsoCode="en"&gt;Non-market based policies&lt;/Name&gt;&lt;Name LocaleIsoCode="fr"&gt;EPS - instruments non Ã©conomiques&lt;/Name&gt;&lt;ChildMember Code="ELV_NOX" HasMetadata="false" HasOnlyUnitMetadata="false" HasChild="0"&gt;&lt;Name LocaleIsoCode="en"&gt;Emission limit value NOx&lt;/Name&gt;&lt;Name LocaleIsoCode="fr"&gt;Valeur limite d'Ã©mission NOx&lt;/Name&gt;&lt;/ChildMember&gt;&lt;ChildMember Code="ELV_SOX" HasMetadata="false" HasOnlyUnitMetadata="false" HasChild="0"&gt;&lt;Name LocaleIsoCode="en"&gt;Emission limit value SOx&lt;/Name&gt;&lt;Name LocaleIsoCode="fr"&gt;Valeur limite d'Ã©mission SOx&lt;/Name&gt;&lt;/ChildMember&gt;&lt;ChildMember Code="ELV_PM" HasMetadata="false" HasOnlyUnitMetadata="false" HasChild="0"&gt;&lt;Name LocaleIsoCode="en"&gt;Emission limit value PM&lt;/Name&gt;&lt;Name LocaleIsoCode="fr"&gt;Valeur limite d'Ã©mission PM&lt;/Name&gt;&lt;/ChildMember&gt;&lt;ChildMember Code="ELV_DIESELSO" HasMetadata="false" HasOnlyUnitMetadata="false" HasChild="0"&gt;&lt;Name LocaleIsoCode="en"&gt;Emission limit value sulphur&lt;/Name&gt;&lt;Name LocaleIsoCode="fr"&gt;Teneur en soufre maximale du diesel&lt;/Name&gt;&lt;/ChildMember&gt;&lt;/ChildMember&gt;&lt;ChildMember Code="TECHSUP" HasMetadata="false" HasOnlyUnitMetadata="false" HasChild="1"&gt;&lt;Name LocaleIsoCode="en"&gt;Technology support policies&lt;/Name&gt;&lt;Name LocaleIsoCode="fr"&gt;XXX&lt;/Name&gt;&lt;ChildMember Code="RD_SUB" HasMetadata="false" HasOnlyUnitMetadata="false" HasChild="0"&gt;&lt;Name LocaleIsoCode="en"&gt;Low-carbon R&amp;amp;D expenditures&lt;/Name&gt;&lt;Name LocaleIsoCode="fr"&gt;Subventions Ã  la R-D&lt;/Name&gt;&lt;/ChildMember&gt;&lt;/ChildMember&gt;&lt;/Member&gt;&lt;Member Code="ADOPSUP" HasMetadata="false" HasOnlyUnitMetadata="false" HasChild="1"&gt;&lt;Name LocaleIsoCode="en"&gt;Adoption support&lt;/Name&gt;&lt;Name LocaleIsoCode="fr"&gt;XXX&lt;/Name&gt;&lt;ChildMember Code="FIT_WIND" HasMetadata="false" HasOnlyUnitMetadata="false" HasChild="0"&gt;&lt;Name LocaleIsoCode="en"&gt;Wind Energy support (Auctions &amp;amp; FITs)&lt;/Name&gt;&lt;Name LocaleIsoCode="fr"&gt;Tarifs d'achat pour Ã©nergie Ã©olienne&lt;/Name&gt;&lt;/ChildMember&gt;&lt;ChildMember Code="FIT_SOLAR" HasMetadata="false" HasOnlyUnitMetadata="false" HasChild="0"&gt;&lt;Name LocaleIsoCode="en"&gt;Solar Energy support (Auctions &amp;amp; FITs)&lt;/Name&gt;&lt;Name LocaleIsoCode="fr"&gt;Tarifs d'achat pour Ã©nergie solaire&lt;/Name&gt;&lt;/ChildMember&gt;&lt;/Member&gt;&lt;/Dimension&gt;&lt;Dimension Code="YEA" HasMetadata="false" CommonCode="TIME" Display="labels"&gt;&lt;Name LocaleIsoCode="en"&gt;Year&lt;/Name&gt;&lt;Name LocaleIsoCode="fr"&gt;Année&lt;/Name&gt;&lt;Member Code="1990" HasMetadata="false"&gt;&lt;Name LocaleIsoCode="en"&gt;1990&lt;/Name&gt;&lt;Name LocaleIsoCode="fr"&gt;1990&lt;/Name&gt;&lt;/Member&gt;&lt;Member Code="1991" HasMetadata="false"&gt;&lt;Name LocaleIsoCode="en"&gt;1991&lt;/Name&gt;&lt;Name LocaleIsoCode="fr"&gt;1991&lt;/Name&gt;&lt;/Member&gt;&lt;Member Code="1992" HasMetadata="false"&gt;&lt;Name LocaleIsoCode="en"&gt;1992&lt;/Name&gt;&lt;Name LocaleIsoCode="fr"&gt;1992&lt;/Name&gt;&lt;/Member&gt;&lt;Member Code="1993" HasMetadata="false"&gt;&lt;Name LocaleIsoCode="en"&gt;1993&lt;/Name&gt;&lt;Name LocaleIsoCode="fr"&gt;1993&lt;/Name&gt;&lt;/Member&gt;&lt;Member Code="1994" HasMetadata="false"&gt;&lt;Name LocaleIsoCode="en"&gt;1994&lt;/Name&gt;&lt;Name LocaleIsoCode="fr"&gt;1994&lt;/Name&gt;&lt;/Member&gt;&lt;Member Code="1995" HasMetadata="false"&gt;&lt;Name LocaleIsoCode="en"&gt;1995&lt;/Name&gt;&lt;Name LocaleIsoCode="fr"&gt;1995&lt;/Name&gt;&lt;/Member&gt;&lt;Member Code="1996" HasMetadata="false"&gt;&lt;Name LocaleIsoCode="en"&gt;1996&lt;/Name&gt;&lt;Name LocaleIsoCode="fr"&gt;1996&lt;/Name&gt;&lt;/Member&gt;&lt;Member Code="1997" HasMetadata="false"&gt;&lt;Name LocaleIsoCode="en"&gt;1997&lt;/Name&gt;&lt;Name LocaleIsoCode="fr"&gt;1997&lt;/Name&gt;&lt;/Member&gt;&lt;Member Code="1998" HasMetadata="false"&gt;&lt;Name LocaleIsoCode="en"&gt;1998&lt;/Name&gt;&lt;Name LocaleIsoCode="fr"&gt;1998&lt;/Name&gt;&lt;/Member&gt;&lt;Member Code="1999" HasMetadata="false"&gt;&lt;Name LocaleIsoCode="en"&gt;1999&lt;/Name&gt;&lt;Name LocaleIsoCode="fr"&gt;1999&lt;/Name&gt;&lt;/Member&gt;&lt;Member Code="2000" HasMetadata="false"&gt;&lt;Name LocaleIsoCode="en"&gt;2000&lt;/Name&gt;&lt;Name LocaleIsoCode="fr"&gt;2000&lt;/Name&gt;&lt;/Member&gt;&lt;Member Code="2001" HasMetadata="false"&gt;&lt;Name LocaleIsoCode="en"&gt;2001&lt;/Name&gt;&lt;Name LocaleIsoCode="fr"&gt;2001&lt;/Name&gt;&lt;/Member&gt;&lt;Member Code="2002" HasMetadata="false"&gt;&lt;Name LocaleIsoCode="en"&gt;2002&lt;/Name&gt;&lt;Name LocaleIsoCode="fr"&gt;2002&lt;/Name&gt;&lt;/Member&gt;&lt;Member Code="2003" HasMetadata="false"&gt;&lt;Name LocaleIsoCode="en"&gt;2003&lt;/Name&gt;&lt;Name LocaleIsoCode="fr"&gt;2003&lt;/Name&gt;&lt;/Member&gt;&lt;Member Code="2004" HasMetadata="false"&gt;&lt;Name LocaleIsoCode="en"&gt;2004&lt;/Name&gt;&lt;Name LocaleIsoCode="fr"&gt;2004&lt;/Name&gt;&lt;/Member&gt;&lt;Member Code="2005" HasMetadata="false"&gt;&lt;Name LocaleIsoCode="en"&gt;2005&lt;/Name&gt;&lt;Name LocaleIsoCode="fr"&gt;2005&lt;/Name&gt;&lt;/Member&gt;&lt;Member Code="2006" HasMetadata="false"&gt;&lt;Name LocaleIsoCode="en"&gt;2006&lt;/Name&gt;&lt;Name LocaleIsoCode="fr"&gt;2006&lt;/Name&gt;&lt;/Member&gt;&lt;Member Code="2007" HasMetadata="false"&gt;&lt;Name LocaleIsoCode="en"&gt;2007&lt;/Name&gt;&lt;Name LocaleIsoCode="fr"&gt;2007&lt;/Name&gt;&lt;/Member&gt;&lt;Member Code="2008" HasMetadata="false"&gt;&lt;Name LocaleIsoCode="en"&gt;2008&lt;/Name&gt;&lt;Name LocaleIsoCode="fr"&gt;2008&lt;/Name&gt;&lt;/Member&gt;&lt;Member Code="2009" HasMetadata="false"&gt;&lt;Name LocaleIsoCode="en"&gt;2009&lt;/Name&gt;&lt;Name LocaleIsoCode="fr"&gt;2009&lt;/Name&gt;&lt;/Member&gt;&lt;Member Code="2010" HasMetadata="false"&gt;&lt;Name LocaleIsoCode="en"&gt;2010&lt;/Name&gt;&lt;Name LocaleIsoCode="fr"&gt;2010&lt;/Name&gt;&lt;/Member&gt;&lt;Member Code="2011" HasMetadata="false"&gt;&lt;Name LocaleIsoCode="en"&gt;2011&lt;/Name&gt;&lt;Name LocaleIsoCode="fr"&gt;2011&lt;/Name&gt;&lt;/Member&gt;&lt;Member Code="2012" HasMetadata="false"&gt;&lt;Name LocaleIsoCode="en"&gt;2012&lt;/Name&gt;&lt;Name LocaleIsoCode="fr"&gt;2012&lt;/Name&gt;&lt;/Member&gt;&lt;Member Code="2013" HasMetadata="false"&gt;&lt;Name LocaleIsoCode="en"&gt;2013&lt;/Name&gt;&lt;Name LocaleIsoCode="fr"&gt;2013&lt;/Name&gt;&lt;/Member&gt;&lt;Member Code="2014" HasMetadata="false"&gt;&lt;Name LocaleIsoCode="en"&gt;2014&lt;/Name&gt;&lt;Name LocaleIsoCode="fr"&gt;2014&lt;/Name&gt;&lt;/Member&gt;&lt;Member Code="2015" HasMetadata="false"&gt;&lt;Name LocaleIsoCode="en"&gt;2015&lt;/Name&gt;&lt;Name LocaleIsoCode="fr"&gt;2015&lt;/Name&gt;&lt;/Member&gt;&lt;Member Code="2016" HasMetadata="false"&gt;&lt;Name LocaleIsoCode="en"&gt;2016&lt;/Name&gt;&lt;Name LocaleIsoCode="fr"&gt;2016&lt;/Name&gt;&lt;/Member&gt;&lt;Member Code="2017" HasMetadata="false"&gt;&lt;Name LocaleIsoCode="en"&gt;2017&lt;/Name&gt;&lt;Name LocaleIsoCode="fr"&gt;2017&lt;/Name&gt;&lt;/Member&gt;&lt;Member Code="2018" HasMetadata="false"&gt;&lt;Name LocaleIsoCode="en"&gt;2018&lt;/Name&gt;&lt;Name LocaleIsoCode="fr"&gt;2018&lt;/Name&gt;&lt;/Member&gt;&lt;Member Code="2019" HasMetadata="false"&gt;&lt;Name LocaleIsoCode="en"&gt;2019&lt;/Name&gt;&lt;Name LocaleIsoCode="fr"&gt;2019&lt;/Name&gt;&lt;/Member&gt;&lt;Member Code="2020" HasMetadata="false"&gt;&lt;Name LocaleIsoCode="en"&gt;2020&lt;/Name&gt;&lt;Name LocaleIsoCode="fr"&gt;2020&lt;/Name&gt;&lt;/Member&gt;&lt;/Dimension&gt;&lt;WBOSInformations&gt;&lt;TimeDimension WebTreeWasUsed="false"&gt;&lt;StartCodes Annual="1990" /&gt;&lt;/TimeDimension&gt;&lt;/WBOSInformations&gt;&lt;Tabulation Axis="horizontal"&gt;&lt;Dimension Code="YEA" CommonCode="TIME" /&gt;&lt;/Tabulation&gt;&lt;Tabulation Axis="vertical"&gt;&lt;Dimension Code="COU" CommonCode="LOCATION" /&gt;&lt;/Tabulation&gt;&lt;Tabulation Axis="page"&gt;&lt;Dimension Code="VAR" /&gt;&lt;/Tabulation&gt;&lt;Formatting&gt;&lt;Labels LocaleIsoCode="en" /&gt;&lt;Power&gt;0&lt;/Power&gt;&lt;Decimals&gt;2&lt;/Decimals&gt;&lt;SkipEmptyLines&gt;true&lt;/SkipEmptyLines&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false&lt;/FreezePanes&gt;&lt;MaxBarChartLen&gt;65&lt;/MaxBarChartLen&gt;&lt;/Format&gt;&lt;Query&gt;&lt;AbsoluteUri&gt;http://stats.oecd.org//View.aspx?QueryId=&amp;amp;QueryType=Public&amp;amp;Lang=en&lt;/AbsoluteUri&gt;&lt;/Query&gt;&lt;/WebTableParameter&gt;</t>
  </si>
  <si>
    <t>Dataset: Environmental Policy Stringency Index</t>
  </si>
  <si>
    <t>Environmental Policy Stringency</t>
  </si>
  <si>
    <t>Data extracted on 02 May 2023 11:56 UTC (GMT) from OECD.Stat</t>
  </si>
  <si>
    <t>Produits agro-alimentaires</t>
  </si>
  <si>
    <t>&lt;</t>
  </si>
  <si>
    <t>Union Europénne (UE)</t>
  </si>
  <si>
    <t>Belgique</t>
  </si>
  <si>
    <t>Allemagne</t>
  </si>
  <si>
    <t>Estonie</t>
  </si>
  <si>
    <t>Grèce</t>
  </si>
  <si>
    <t>Espagne</t>
  </si>
  <si>
    <t>Italie</t>
  </si>
  <si>
    <t>Chypre</t>
  </si>
  <si>
    <t>Lettonie</t>
  </si>
  <si>
    <t>Lithuanie</t>
  </si>
  <si>
    <t>Malte</t>
  </si>
  <si>
    <t>Pays-Bas</t>
  </si>
  <si>
    <t>Autriche</t>
  </si>
  <si>
    <t>Slovaquie</t>
  </si>
  <si>
    <t>Finlande</t>
  </si>
  <si>
    <t>sévérité(index=6 means the highest degree of environtmental policy stringency)</t>
  </si>
  <si>
    <t>République Tchèque</t>
  </si>
  <si>
    <t>Danemark</t>
  </si>
  <si>
    <t>Hongire</t>
  </si>
  <si>
    <t>Irlande</t>
  </si>
  <si>
    <t>Novège</t>
  </si>
  <si>
    <t>Pologne</t>
  </si>
  <si>
    <t>Slovénie</t>
  </si>
  <si>
    <t>Suède</t>
  </si>
  <si>
    <t>Suisse</t>
  </si>
  <si>
    <t>Royaume-Uni</t>
  </si>
  <si>
    <t>Etats-Unis</t>
  </si>
  <si>
    <t>Classement des dix pays fournisseurs par l’acheteur moyen européen</t>
  </si>
  <si>
    <t>pour les quatre secteurs étudiés en 2022</t>
  </si>
  <si>
    <t>Peco</t>
  </si>
  <si>
    <t>Japon</t>
  </si>
  <si>
    <t>Asie</t>
  </si>
  <si>
    <t>Chine</t>
  </si>
  <si>
    <t>Habillement et accessoires</t>
  </si>
  <si>
    <t>Equipement du logement</t>
  </si>
  <si>
    <t>Produits pharmaceutiques et hygiène beauté</t>
  </si>
  <si>
    <t>Biens de consommation (ensemble)</t>
  </si>
  <si>
    <t>Qualité</t>
  </si>
  <si>
    <t>Prix</t>
  </si>
  <si>
    <t>Hors prix</t>
  </si>
  <si>
    <t>PIB mondial</t>
  </si>
  <si>
    <t>Risque physique sévère</t>
  </si>
  <si>
    <t>Transition retardée</t>
  </si>
  <si>
    <t>Pas de transition</t>
  </si>
  <si>
    <t>Politiques actuelles</t>
  </si>
  <si>
    <t>Engagements nationaux</t>
  </si>
  <si>
    <t>Neutralité carbone en 2050</t>
  </si>
  <si>
    <t>Amérique latine</t>
  </si>
  <si>
    <t>Objectif en-dessous de 2°C</t>
  </si>
  <si>
    <t xml:space="preserve">  Europe</t>
  </si>
  <si>
    <t xml:space="preserve">Impact sur le PIB </t>
  </si>
  <si>
    <t xml:space="preserve">Source : IIASA NGFS Climate Scenarios database, NiGEM with REMIND inputs. Note: * Le scenario de base est un scénario hypothétique selon lequel il n'y aurait aucune transition, ni aucun risque physique. </t>
  </si>
  <si>
    <t>Graphique 1 – Perte de PIB par habitant causé par une hausse des températures d’ici 2100</t>
  </si>
  <si>
    <r>
      <t>Source : Kah</t>
    </r>
    <r>
      <rPr>
        <i/>
        <sz val="10"/>
        <color indexed="8"/>
        <rFont val="Calibri"/>
        <family val="2"/>
        <scheme val="minor"/>
      </rPr>
      <t>n et al. (2019). Note : l’axe des ordonnées représente la perte de PIB par habitant en % dans un scénario sans politique d’ajustement d’ici 2100 pour les pays tempérés (ordonné de droite en bleu) et chauds (ordonnée de gauche en rouge) ; l’axe des abscisses indique les augmentations probables de température entre 2014-2099 (en degrés Celsius)</t>
    </r>
    <r>
      <rPr>
        <i/>
        <sz val="11"/>
        <color indexed="8"/>
        <rFont val="Calibri"/>
        <family val="2"/>
        <scheme val="minor"/>
      </rPr>
      <t>.</t>
    </r>
  </si>
  <si>
    <t>Graphiques du Chapitre 4</t>
  </si>
  <si>
    <t>Graphique 2 – Estimations du changement climatique sur le PIB présents dans la littérature</t>
  </si>
  <si>
    <t>Source : Kahn et al. (2019). Note : l’axe des ordonnées indique l’impact en pourcentage sur la croissance du PIB d’une hausse de température en degrés Celsius (axes des abscisses).</t>
  </si>
  <si>
    <t xml:space="preserve">Note de bas de page 11 dans le titre: </t>
  </si>
  <si>
    <t>Revue de la littérature provenant de Kahn et al. (2019) sur la base de Tol (2014), Burke et al. (2015), IMF (2017) et estimations de Kahn et al. (2019) indiquées par la zone grisée dans le Graphique 3. Celui-ci reprend l’impact sur le PIB projeté jusqu’en 2100 des hausses probables de température reprises dans les différentes études disponibles. La partie grise représente l’estimation de Kahn et al. (2019) de la perte potentielle de PIB par tête d’ici à 2100.Voir également Estrada et al. (2023).</t>
  </si>
  <si>
    <t>Graphique 3 – Impact des différents scénarios sur le PIB mondial et l’inflation</t>
  </si>
  <si>
    <t>(en % du scénario de base*)</t>
  </si>
  <si>
    <t>Labels</t>
  </si>
  <si>
    <t>Coverage of Nationwide GHGs (%)</t>
  </si>
  <si>
    <t>Prix du carbone (USD/tCO2e)</t>
  </si>
  <si>
    <t>Color (Allocation)</t>
  </si>
  <si>
    <t>Portion of global GHGs accounted for by country's initiatives</t>
  </si>
  <si>
    <t>Argentine</t>
  </si>
  <si>
    <t>filler b/c no color classification</t>
  </si>
  <si>
    <t>Chili</t>
  </si>
  <si>
    <t>China</t>
  </si>
  <si>
    <t>Colombie</t>
  </si>
  <si>
    <t>SEQE de l'UE</t>
  </si>
  <si>
    <t>EU ETS</t>
  </si>
  <si>
    <t>Icelande</t>
  </si>
  <si>
    <t>Kazakhstan</t>
  </si>
  <si>
    <t>Corée du Sud</t>
  </si>
  <si>
    <t>Liechtenstein</t>
  </si>
  <si>
    <t>Mexique</t>
  </si>
  <si>
    <t>Montenegro</t>
  </si>
  <si>
    <t>Nouvelle Zélande</t>
  </si>
  <si>
    <t>Norvège</t>
  </si>
  <si>
    <t>Singapore</t>
  </si>
  <si>
    <t>Afrique du Sud</t>
  </si>
  <si>
    <t>Ukraine</t>
  </si>
  <si>
    <t>Uruguay</t>
  </si>
  <si>
    <t>NOTE</t>
  </si>
  <si>
    <t>CW Questions:</t>
  </si>
  <si>
    <t>Graphique 4 – Part des émissions carbones et prix du carbone par pays</t>
  </si>
  <si>
    <r>
      <t>Source: World Bank Carbon Pricing Dashboard</t>
    </r>
    <r>
      <rPr>
        <b/>
        <i/>
        <vertAlign val="superscript"/>
        <sz val="10"/>
        <color indexed="8"/>
        <rFont val="Calibri"/>
        <family val="2"/>
        <scheme val="minor"/>
      </rPr>
      <t>[1]</t>
    </r>
    <r>
      <rPr>
        <i/>
        <sz val="10"/>
        <color indexed="8"/>
        <rFont val="Calibri"/>
        <family val="2"/>
        <scheme val="minor"/>
      </rPr>
      <t>, European Environment Agency</t>
    </r>
    <r>
      <rPr>
        <b/>
        <i/>
        <vertAlign val="superscript"/>
        <sz val="10"/>
        <color indexed="8"/>
        <rFont val="Calibri"/>
        <family val="2"/>
        <scheme val="minor"/>
      </rPr>
      <t>[2]</t>
    </r>
    <r>
      <rPr>
        <i/>
        <sz val="10"/>
        <color indexed="8"/>
        <rFont val="Calibri"/>
        <family val="2"/>
        <scheme val="minor"/>
      </rPr>
      <t>, and : Clausing et Wolfram (2023)’s claculations. Note: Chaque bulle représente l’interaction entre la part des émissions de gaz à effet de serre (GES) soumise à une tarification carbone et le prix du carbone en question. En revanche, la taille de la bulle représente la part des émissions globales couverte par la tarification du pays en question, de 0,1% (Finlande ou Espagne par exemple), 1% (l’Allemagne ou le Canada) à 3,0% (SEQE de l’UE) et plus (Chine).</t>
    </r>
  </si>
  <si>
    <r>
      <t>[1]</t>
    </r>
    <r>
      <rPr>
        <sz val="10"/>
        <color indexed="8"/>
        <rFont val="Calibri"/>
        <family val="2"/>
        <scheme val="minor"/>
      </rPr>
      <t xml:space="preserve"> Voir https://carbonpricingdashboard.worldbank.org/.</t>
    </r>
  </si>
  <si>
    <t>[2] https://www.eea.europa.eu/data-and-maps/data/data-viewers/greenhouse-gases-viewer.</t>
  </si>
  <si>
    <t>Graphique 5 – Evolution des émissions de gaz à effets de serre en Europe</t>
  </si>
  <si>
    <t>Graphique 6– Evolution de l’indice d’intensité de la régulation environnementale</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</si>
  <si>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</si>
  <si>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</si>
  <si>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</si>
  <si>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</si>
  <si>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</si>
  <si>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</si>
  <si>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</si>
  <si>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</si>
  <si>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</si>
  <si>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</si>
  <si>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</si>
  <si>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</si>
  <si>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</si>
  <si>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</si>
  <si>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</si>
  <si>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</si>
  <si>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</si>
  <si>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</si>
  <si>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</si>
  <si>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</si>
  <si>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</si>
  <si>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</si>
  <si>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</si>
  <si>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</si>
  <si>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</si>
  <si>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</si>
  <si>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</si>
  <si>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</si>
  <si>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</si>
  <si>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</si>
  <si>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</si>
  <si>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</si>
  <si>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</si>
  <si>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</si>
  <si>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</si>
  <si>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</si>
  <si>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</si>
  <si>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</si>
  <si>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</si>
  <si>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</si>
  <si>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</si>
  <si>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</si>
  <si>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</si>
  <si>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</si>
  <si>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</si>
  <si>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</si>
  <si>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</si>
  <si>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</si>
  <si>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</si>
  <si>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</si>
  <si>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</si>
  <si>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</si>
  <si>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</si>
  <si>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</si>
  <si>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</si>
  <si>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</si>
  <si>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</si>
  <si>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</si>
  <si>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</si>
  <si>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</si>
  <si>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</si>
  <si>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</si>
  <si>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</si>
  <si>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</si>
  <si>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</si>
  <si>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</si>
  <si>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</si>
  <si>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</si>
  <si>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</si>
  <si>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</si>
  <si>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</si>
  <si>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</si>
  <si>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</si>
  <si>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</si>
  <si>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</si>
  <si>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</si>
  <si>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</si>
  <si>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</si>
  <si>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</si>
  <si>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</si>
  <si>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</si>
  <si>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</si>
  <si>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</si>
  <si>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</si>
  <si>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</si>
  <si>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</si>
  <si>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</si>
  <si>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</si>
  <si>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</si>
  <si>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</si>
  <si>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</si>
  <si>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</si>
  <si>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</si>
  <si>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</si>
  <si>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</si>
  <si>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</si>
  <si>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</si>
  <si>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</si>
  <si>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</si>
  <si>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</si>
  <si>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</si>
  <si>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</si>
  <si>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</si>
  <si>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</si>
  <si>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</si>
  <si>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</si>
  <si>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</si>
  <si>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</si>
  <si>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</si>
  <si>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</si>
  <si>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</si>
  <si>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</si>
  <si>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</si>
  <si>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</si>
  <si>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</si>
  <si>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</si>
  <si>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</si>
  <si>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</si>
  <si>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</si>
  <si>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</si>
  <si>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</si>
  <si>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</si>
  <si>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</si>
  <si>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</si>
  <si>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</si>
  <si>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</si>
  <si>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</si>
  <si>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</si>
  <si>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</si>
  <si>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</si>
  <si>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</si>
  <si>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</si>
  <si>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</si>
  <si>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</si>
  <si>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</si>
  <si>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</si>
  <si>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</si>
  <si>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</si>
  <si>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</si>
  <si>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</si>
  <si>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</si>
  <si>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</si>
  <si>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</si>
  <si>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</si>
  <si>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</si>
  <si>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</si>
  <si>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</si>
  <si>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</si>
  <si>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</si>
  <si>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</si>
  <si>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</si>
  <si>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</si>
  <si>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</si>
  <si>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</si>
  <si>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</si>
  <si>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</si>
  <si>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</si>
  <si>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</si>
  <si>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</si>
  <si>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</si>
  <si>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</si>
  <si>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</si>
  <si>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</si>
  <si>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</si>
  <si>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</si>
  <si>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</si>
  <si>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</si>
  <si>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</si>
  <si>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</si>
  <si>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</si>
  <si>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</si>
  <si>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</si>
  <si>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</si>
  <si>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CA goods &amp; services net</t>
  </si>
  <si>
    <t>Primary income credit</t>
  </si>
  <si>
    <t>Primary income debit</t>
  </si>
  <si>
    <t>PI balance net</t>
  </si>
  <si>
    <t>Net current account</t>
  </si>
  <si>
    <t>National Accounts, Expenditure, Gross Domestic Product, Nominal, Seasonally Adjusted, Domestic Currency</t>
  </si>
  <si>
    <t>BG&amp;S/GDP</t>
  </si>
  <si>
    <t>CA/GDP</t>
  </si>
  <si>
    <t>Exchange Rates, Real Effective Exchange Rate based on Consumer Price Index, Index</t>
  </si>
  <si>
    <t>Exchange Rates, Real Effective Exchange Rate based on Unit Labor Costs, Index</t>
  </si>
  <si>
    <t>BoP, Current Account, Goods and Services, Net [BPM6], US Dollar</t>
  </si>
  <si>
    <t>Exchange rate (average) GBP/USD</t>
  </si>
  <si>
    <t>BC, Current Account, Goods and Services, Net [BPM6], Domestic</t>
  </si>
  <si>
    <t>CA/GDP Ratio</t>
  </si>
  <si>
    <t>Net exportsG&amp;S/GDP</t>
  </si>
  <si>
    <t>Primary income, Credit, USD</t>
  </si>
  <si>
    <t>Primary income, Debit, USD</t>
  </si>
  <si>
    <t>Primary income, net, USD</t>
  </si>
  <si>
    <t>Pinet_GBP</t>
  </si>
  <si>
    <t>CA, domestic</t>
  </si>
  <si>
    <t>Q1 1978</t>
  </si>
  <si>
    <t>Q2 1978</t>
  </si>
  <si>
    <t>Q3 1978</t>
  </si>
  <si>
    <t>Q4 1978</t>
  </si>
  <si>
    <t>Q1 1979</t>
  </si>
  <si>
    <t>Q2 1979</t>
  </si>
  <si>
    <t>Q3 1979</t>
  </si>
  <si>
    <t>Q4 1979</t>
  </si>
  <si>
    <t>Balance of Payments, Current Account, Goods and Services, Net [BPM6], US Dollar</t>
  </si>
  <si>
    <t>Balance of Payments, Current Account, Primary Income, Credit [BPM6], US Dollar</t>
  </si>
  <si>
    <t>Balance of Payments, Current Account, Primary Income, Debit [BPM6], US Dollar</t>
  </si>
  <si>
    <t>Pinet_USD</t>
  </si>
  <si>
    <t>CA_USD</t>
  </si>
  <si>
    <t>FX EUR/USD</t>
  </si>
  <si>
    <t>CA_EUR</t>
  </si>
  <si>
    <t>BC_GDP</t>
  </si>
  <si>
    <t>CA_GDP</t>
  </si>
  <si>
    <t>PI net USD</t>
  </si>
  <si>
    <t>Exchange Rates, National Currency Per U.S. Dollar, Period Average, Rate</t>
  </si>
  <si>
    <t>BG&amp;S in euros</t>
  </si>
  <si>
    <t>PI net in euros</t>
  </si>
  <si>
    <t>CA in euros</t>
  </si>
  <si>
    <t>Q1 1957</t>
  </si>
  <si>
    <t>Q2 1957</t>
  </si>
  <si>
    <t>Q3 1957</t>
  </si>
  <si>
    <t>Q4 1957</t>
  </si>
  <si>
    <t>Q1 1958</t>
  </si>
  <si>
    <t>Q2 1958</t>
  </si>
  <si>
    <t>Q3 1958</t>
  </si>
  <si>
    <t>Q4 1958</t>
  </si>
  <si>
    <t>Q1 1959</t>
  </si>
  <si>
    <t>Q2 1959</t>
  </si>
  <si>
    <t>Q3 1959</t>
  </si>
  <si>
    <t>Q4 1959</t>
  </si>
  <si>
    <t>Q1 1960</t>
  </si>
  <si>
    <t>Q2 1960</t>
  </si>
  <si>
    <t>Q3 1960</t>
  </si>
  <si>
    <t>Q4 1960</t>
  </si>
  <si>
    <t>Q1 1961</t>
  </si>
  <si>
    <t>Q2 1961</t>
  </si>
  <si>
    <t>Q3 1961</t>
  </si>
  <si>
    <t>Q4 1961</t>
  </si>
  <si>
    <t>Q1 1962</t>
  </si>
  <si>
    <t>Q2 1962</t>
  </si>
  <si>
    <t>Q3 1962</t>
  </si>
  <si>
    <t>Q4 1962</t>
  </si>
  <si>
    <t>Q1 1963</t>
  </si>
  <si>
    <t>Q2 1963</t>
  </si>
  <si>
    <t>Q3 1963</t>
  </si>
  <si>
    <t>Q4 1963</t>
  </si>
  <si>
    <t>Q1 1964</t>
  </si>
  <si>
    <t>Q2 1964</t>
  </si>
  <si>
    <t>Q3 1964</t>
  </si>
  <si>
    <t>Q4 1964</t>
  </si>
  <si>
    <t>Q1 1965</t>
  </si>
  <si>
    <t>Q2 1965</t>
  </si>
  <si>
    <t>Q3 1965</t>
  </si>
  <si>
    <t>Q4 1965</t>
  </si>
  <si>
    <t>Q1 1966</t>
  </si>
  <si>
    <t>Q2 1966</t>
  </si>
  <si>
    <t>Q3 1966</t>
  </si>
  <si>
    <t>Q4 1966</t>
  </si>
  <si>
    <t>Q1 1967</t>
  </si>
  <si>
    <t>Q2 1967</t>
  </si>
  <si>
    <t>Q3 1967</t>
  </si>
  <si>
    <t>Q4 1967</t>
  </si>
  <si>
    <t>Q1 1968</t>
  </si>
  <si>
    <t>Q2 1968</t>
  </si>
  <si>
    <t>Q3 1968</t>
  </si>
  <si>
    <t>Q4 1968</t>
  </si>
  <si>
    <t>Q1 1969</t>
  </si>
  <si>
    <t>Q2 1969</t>
  </si>
  <si>
    <t>Q3 1969</t>
  </si>
  <si>
    <t>Q4 1969</t>
  </si>
  <si>
    <t>Q1 1970</t>
  </si>
  <si>
    <t>Q2 1970</t>
  </si>
  <si>
    <t>Q3 1970</t>
  </si>
  <si>
    <t>Q4 1970</t>
  </si>
  <si>
    <t>Q1 1971</t>
  </si>
  <si>
    <t>Q2 1971</t>
  </si>
  <si>
    <t>Q3 1971</t>
  </si>
  <si>
    <t>Q4 1971</t>
  </si>
  <si>
    <t>Q1 1972</t>
  </si>
  <si>
    <t>Q2 1972</t>
  </si>
  <si>
    <t>Q3 1972</t>
  </si>
  <si>
    <t>Q4 1972</t>
  </si>
  <si>
    <t>Q1 1973</t>
  </si>
  <si>
    <t>Q2 1973</t>
  </si>
  <si>
    <t>Q3 1973</t>
  </si>
  <si>
    <t>Q4 1973</t>
  </si>
  <si>
    <t>Q1 1974</t>
  </si>
  <si>
    <t>Q2 1974</t>
  </si>
  <si>
    <t>Q3 1974</t>
  </si>
  <si>
    <t>Q4 1974</t>
  </si>
  <si>
    <t>Q1 1975</t>
  </si>
  <si>
    <t>Q2 1975</t>
  </si>
  <si>
    <t>Q3 1975</t>
  </si>
  <si>
    <t>Q4 1975</t>
  </si>
  <si>
    <t>Q1 1976</t>
  </si>
  <si>
    <t>Q2 1976</t>
  </si>
  <si>
    <t>Q3 1976</t>
  </si>
  <si>
    <t>Q4 1976</t>
  </si>
  <si>
    <t>Q1 1977</t>
  </si>
  <si>
    <t>Q2 1977</t>
  </si>
  <si>
    <t>Q3 1977</t>
  </si>
  <si>
    <t>Q4 1977</t>
  </si>
  <si>
    <t>Graphique 7 – Taux de change effectif réel et balance courante</t>
  </si>
  <si>
    <r>
      <t>Graphique A.1. : Impact sur le PIB réel (graphique de gauche) et sur les émissions de CO</t>
    </r>
    <r>
      <rPr>
        <b/>
        <vertAlign val="subscript"/>
        <sz val="11"/>
        <color indexed="8"/>
        <rFont val="Calibri"/>
        <family val="2"/>
        <scheme val="minor"/>
      </rPr>
      <t>2</t>
    </r>
    <r>
      <rPr>
        <b/>
        <sz val="11"/>
        <color indexed="8"/>
        <rFont val="Calibri"/>
        <family val="2"/>
        <scheme val="minor"/>
      </rPr>
      <t xml:space="preserve"> (graphique de gauche) en % d’écart au compte central</t>
    </r>
  </si>
  <si>
    <t>Source : Mathieu Boulot et Noémie Lisack (Banque de France). Note: dans le graphique de droite le terme « production » désigne les émissions liées à la production domestique ; « consommation » désigne les émissions liées à la consommation domestique.</t>
  </si>
  <si>
    <t>Graphique A.2. : revenus de la taxe et baisse des émissions carbone en euros</t>
  </si>
  <si>
    <t>Graphique A.3. : Réduction des émissions carbone pour une taxe de 50€ la tonne en fonction des quartiles d’intensité carbone (en %)</t>
  </si>
  <si>
    <t>Graphique A.4. : Réduction des émissions en fonction du montant de la taxe carbone (en %)</t>
  </si>
  <si>
    <t>Source : Chanut, N. (2022)</t>
  </si>
  <si>
    <t>Source : Malliet, P. (2020) « La contribution des émissions importées à l’empreinte carbone de la France », Sciences Po publications</t>
  </si>
  <si>
    <t>Q1</t>
  </si>
  <si>
    <t>Q2</t>
  </si>
  <si>
    <t>Q3</t>
  </si>
  <si>
    <t>Q4</t>
  </si>
  <si>
    <t>valeur de la réduction de carbone</t>
  </si>
  <si>
    <t>Taxe collectée</t>
  </si>
  <si>
    <t>Réduction des émissions carbone pour une taxe de 50€ la tonne</t>
  </si>
  <si>
    <t>Chanut, N. (2022)</t>
  </si>
  <si>
    <t>Source: EEX PEG Futures gaz</t>
  </si>
  <si>
    <t>Tableau 3 : Ecarts importants de la tarification carbone entre l'UE et ses concurrents</t>
  </si>
  <si>
    <t>Source : rapport Pisani-Ferry et Mahfouz (2023); calculs I4CE sur la base des comptes mondiaux du carbone en 2022</t>
  </si>
  <si>
    <t>Espace Economique Européen</t>
  </si>
  <si>
    <t>Royaume Uni</t>
  </si>
  <si>
    <t xml:space="preserve">Chine </t>
  </si>
  <si>
    <t>Part des émissions couvertes par un instrument de tarification</t>
  </si>
  <si>
    <t>Prix explicite moyen des émissions couvertes</t>
  </si>
  <si>
    <t>Revenu moyen par tonne de carbone pour les émissions couvertes</t>
  </si>
  <si>
    <t>Prix effectif moyen</t>
  </si>
  <si>
    <t>64,3$</t>
  </si>
  <si>
    <t>55,5$</t>
  </si>
  <si>
    <t>21,2$</t>
  </si>
  <si>
    <t>7,1$</t>
  </si>
  <si>
    <t>32,8$</t>
  </si>
  <si>
    <t>45,2$</t>
  </si>
  <si>
    <t>13,0$</t>
  </si>
  <si>
    <t>0,0$</t>
  </si>
  <si>
    <t>32,1$</t>
  </si>
  <si>
    <t>23,9$</t>
  </si>
  <si>
    <t>1,5$</t>
  </si>
  <si>
    <t>2,5$</t>
  </si>
  <si>
    <t>Colonne1</t>
  </si>
  <si>
    <t>Graphique 10 : Décomposition de l’empreinte carbone des déciles de niveau de vie par principaux postes de consommation (en tcO2e)</t>
  </si>
  <si>
    <t>Graphique 9 : Réduction des émissions en fonction du montant de la taxe carbone sur les produits agroalimentaires (en %)</t>
  </si>
  <si>
    <t>Graphique 8 : risque de baisse au niveau mondial du prix du gaz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</si>
</sst>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numFmt numFmtId="165" formatCode="#,##0.0"/>
    <numFmt numFmtId="166" formatCode="#,##0.00_ ;\-#,##0.00\ "/>
    <numFmt numFmtId="167" formatCode="&quot;$&quot;#,##0.00"/>
    <numFmt numFmtId="168" formatCode="0.000"/>
    <numFmt numFmtId="169" formatCode="0.0%"/>
  </numFmts>
  <fonts count="47" x14ac:knownFonts="1">
    <font>
      <sz val="11"/>
      <color indexed="8"/>
      <name val="Calibri"/>
      <family val="2"/>
      <scheme val="minor"/>
    </font>
    <font>
      <sz val="11"/>
      <color theme="1"/>
      <name val="Calibri"/>
      <family val="2"/>
      <scheme val="minor"/>
    </font>
    <font>
      <sz val="11"/>
      <color theme="1"/>
      <name val="Calibri"/>
      <family val="2"/>
      <scheme val="minor"/>
    </font>
    <font>
      <b/>
      <sz val="9"/>
      <name val="Arial"/>
    </font>
    <font>
      <sz val="9"/>
      <name val="Arial"/>
    </font>
    <font>
      <b/>
      <sz val="9"/>
      <color indexed="9"/>
      <name val="Arial"/>
    </font>
    <font>
      <sz val="8"/>
      <name val="Arial"/>
      <family val="2"/>
    </font>
    <font>
      <b/>
      <u/>
      <sz val="9"/>
      <color indexed="18"/>
      <name val="Verdana"/>
      <family val="2"/>
    </font>
    <font>
      <b/>
      <sz val="8"/>
      <color indexed="9"/>
      <name val="Verdana"/>
      <family val="2"/>
    </font>
    <font>
      <sz val="8"/>
      <color indexed="9"/>
      <name val="Verdana"/>
      <family val="2"/>
    </font>
    <font>
      <b/>
      <sz val="8"/>
      <name val="Verdana"/>
      <family val="2"/>
    </font>
    <font>
      <b/>
      <sz val="9"/>
      <color indexed="10"/>
      <name val="Courier New"/>
      <family val="3"/>
    </font>
    <font>
      <sz val="8"/>
      <name val="Verdana"/>
      <family val="2"/>
    </font>
    <font>
      <vertAlign val="superscript"/>
      <sz val="10"/>
      <name val="Verdana"/>
      <family val="2"/>
    </font>
    <font>
      <u/>
      <sz val="8"/>
      <name val="Verdana"/>
      <family val="2"/>
    </font>
    <font>
      <sz val="10"/>
      <name val="Arial"/>
      <family val="2"/>
    </font>
    <font>
      <sz val="10"/>
      <name val="Arial"/>
    </font>
    <font>
      <u/>
      <sz val="10"/>
      <color indexed="30"/>
      <name val="Arial"/>
    </font>
    <font>
      <b/>
      <sz val="11"/>
      <color rgb="FF595959"/>
      <name val="Arial"/>
      <family val="2"/>
    </font>
    <font>
      <b/>
      <sz val="9"/>
      <name val="Arial"/>
      <family val="2"/>
    </font>
    <font>
      <sz val="11"/>
      <color indexed="8"/>
      <name val="Arial"/>
      <family val="2"/>
    </font>
    <font>
      <sz val="9"/>
      <color indexed="8"/>
      <name val="Arial"/>
      <family val="2"/>
    </font>
    <font>
      <b/>
      <sz val="9"/>
      <color indexed="8"/>
      <name val="Arial"/>
      <family val="2"/>
    </font>
    <font>
      <sz val="9"/>
      <color theme="0"/>
      <name val="Arial"/>
      <family val="2"/>
    </font>
    <font>
      <sz val="10"/>
      <color indexed="8"/>
      <name val="Calibri"/>
      <family val="2"/>
      <scheme val="minor"/>
    </font>
    <font>
      <b/>
      <sz val="11"/>
      <color indexed="8"/>
      <name val="Calibri"/>
      <family val="2"/>
      <scheme val="minor"/>
    </font>
    <font>
      <i/>
      <sz val="9"/>
      <color indexed="8"/>
      <name val="Calibri"/>
      <family val="2"/>
      <scheme val="minor"/>
    </font>
    <font>
      <u/>
      <sz val="11"/>
      <color theme="10"/>
      <name val="Calibri"/>
      <family val="2"/>
      <scheme val="minor"/>
    </font>
    <font>
      <i/>
      <sz val="11"/>
      <color indexed="8"/>
      <name val="Calibri"/>
      <family val="2"/>
      <scheme val="minor"/>
    </font>
    <font>
      <i/>
      <sz val="10"/>
      <color indexed="8"/>
      <name val="Calibri"/>
      <family val="2"/>
      <scheme val="minor"/>
    </font>
    <font>
      <vertAlign val="superscript"/>
      <sz val="10"/>
      <color indexed="8"/>
      <name val="Calibri"/>
      <family val="2"/>
      <scheme val="minor"/>
    </font>
    <font>
      <sz val="12"/>
      <color theme="1"/>
      <name val="Calibri"/>
      <family val="2"/>
    </font>
    <font>
      <b/>
      <i/>
      <vertAlign val="superscript"/>
      <sz val="10"/>
      <color indexed="8"/>
      <name val="Calibri"/>
      <family val="2"/>
      <scheme val="minor"/>
    </font>
    <font>
      <sz val="7.5"/>
      <color rgb="FF000000"/>
      <name val="Arial"/>
      <family val="2"/>
    </font>
    <font>
      <sz val="10"/>
      <color rgb="FF000000"/>
      <name val="Lucida Sans Unicode"/>
      <family val="2"/>
    </font>
    <font>
      <sz val="9"/>
      <color rgb="FF000000"/>
      <name val="Lucida Sans Unicode"/>
      <family val="2"/>
    </font>
    <font>
      <b/>
      <sz val="7.5"/>
      <color rgb="FF000000"/>
      <name val="Arial"/>
      <family val="2"/>
    </font>
    <font>
      <b/>
      <sz val="9"/>
      <color indexed="8"/>
      <name val="Calibri"/>
      <family val="2"/>
      <scheme val="minor"/>
    </font>
    <font>
      <sz val="8"/>
      <color rgb="FF000000"/>
      <name val="Arial"/>
      <family val="2"/>
    </font>
    <font>
      <b/>
      <vertAlign val="subscript"/>
      <sz val="11"/>
      <color indexed="8"/>
      <name val="Calibri"/>
      <family val="2"/>
      <scheme val="minor"/>
    </font>
    <font>
      <b/>
      <sz val="11"/>
      <color rgb="FF002060"/>
      <name val="Calibri"/>
      <family val="2"/>
      <scheme val="minor"/>
    </font>
    <font>
      <b/>
      <sz val="11"/>
      <color rgb="FF006600"/>
      <name val="Calibri"/>
      <family val="2"/>
      <scheme val="minor"/>
    </font>
    <font>
      <b/>
      <sz val="11"/>
      <color rgb="FF669900"/>
      <name val="Calibri"/>
      <family val="2"/>
      <scheme val="minor"/>
    </font>
    <font>
      <b/>
      <sz val="11"/>
      <color rgb="FF0070C0"/>
      <name val="Calibri"/>
      <family val="2"/>
      <scheme val="minor"/>
    </font>
    <font>
      <b/>
      <sz val="11"/>
      <color rgb="FF3333CC"/>
      <name val="Calibri"/>
      <family val="2"/>
      <scheme val="minor"/>
    </font>
    <font>
      <sz val="11"/>
      <color indexed="8"/>
      <name val="Calibri"/>
      <family val="2"/>
      <scheme val="minor"/>
    </font>
    <font>
      <sz val="11"/>
      <color theme="0"/>
      <name val="Calibri"/>
      <family val="2"/>
      <scheme val="minor"/>
    </font>
  </fonts>
  <fills count="14">
    <fill>
      <patternFill patternType="none"/>
    </fill>
    <fill>
      <patternFill patternType="gray125"/>
    </fill>
    <fill>
      <patternFill patternType="solid">
        <fgColor rgb="FF4669AF"/>
      </patternFill>
    </fill>
    <fill>
      <patternFill patternType="solid">
        <fgColor rgb="FF0096DC"/>
      </patternFill>
    </fill>
    <fill>
      <patternFill patternType="solid">
        <fgColor rgb="FFDCE6F1"/>
      </patternFill>
    </fill>
    <fill>
      <patternFill patternType="mediumGray">
        <bgColor indexed="22"/>
      </patternFill>
    </fill>
    <fill>
      <patternFill patternType="solid">
        <fgColor rgb="FFF6F6F6"/>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theme="4"/>
        <bgColor indexed="64"/>
      </patternFill>
    </fill>
    <fill>
      <patternFill patternType="solid">
        <fgColor rgb="FFFFFF00"/>
        <bgColor rgb="FFFFFF00"/>
      </patternFill>
    </fill>
    <fill>
      <patternFill patternType="solid">
        <fgColor rgb="FFF2F2F2"/>
        <bgColor rgb="FFF2F2F2"/>
      </patternFill>
    </fill>
  </fills>
  <borders count="16">
    <border>
      <left/>
      <right/>
      <top/>
      <bottom/>
      <diagonal/>
    </border>
    <border>
      <left style="thin">
        <color rgb="FFB0B0B0"/>
      </left>
      <right style="thin">
        <color rgb="FFB0B0B0"/>
      </right>
      <top style="thin">
        <color rgb="FFB0B0B0"/>
      </top>
      <bottom style="thin">
        <color rgb="FFB0B0B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0" fontId="15" fillId="0" borderId="0"/>
    <xf numFmtId="0" fontId="17" fillId="0" borderId="0" applyNumberFormat="0" applyFill="0" applyBorder="0" applyAlignment="0" applyProtection="0"/>
    <xf numFmtId="0" fontId="16" fillId="0" borderId="0"/>
    <xf numFmtId="0" fontId="27" fillId="0" borderId="0" applyNumberFormat="0" applyFill="0" applyBorder="0" applyAlignment="0" applyProtection="0"/>
    <xf numFmtId="0" fontId="1" fillId="0" borderId="0"/>
    <xf numFmtId="9" fontId="45" fillId="0" borderId="0" applyFont="0" applyFill="0" applyBorder="0" applyAlignment="0" applyProtection="0"/>
  </cellStyleXfs>
  <cellXfs count="112">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2" borderId="1" xfId="0" applyFont="1" applyFill="1" applyBorder="1" applyAlignment="1">
      <alignment horizontal="right" vertical="center"/>
    </xf>
    <xf numFmtId="0" fontId="3" fillId="3" borderId="1" xfId="0" applyFont="1" applyFill="1" applyBorder="1" applyAlignment="1">
      <alignment horizontal="left" vertical="center"/>
    </xf>
    <xf numFmtId="0" fontId="3" fillId="4" borderId="1" xfId="0" applyFont="1" applyFill="1" applyBorder="1" applyAlignment="1">
      <alignment horizontal="left" vertical="center"/>
    </xf>
    <xf numFmtId="0" fontId="0" fillId="5" borderId="0" xfId="0" applyFill="1"/>
    <xf numFmtId="3" fontId="4" fillId="0" borderId="0" xfId="0" applyNumberFormat="1" applyFont="1" applyAlignment="1">
      <alignment horizontal="right" vertical="center" shrinkToFit="1"/>
    </xf>
    <xf numFmtId="3" fontId="4" fillId="6" borderId="0" xfId="0" applyNumberFormat="1" applyFont="1" applyFill="1" applyAlignment="1">
      <alignment horizontal="right" vertical="center" shrinkToFit="1"/>
    </xf>
    <xf numFmtId="164" fontId="4" fillId="0" borderId="0" xfId="0" applyNumberFormat="1" applyFont="1" applyAlignment="1">
      <alignment horizontal="right" vertical="center" shrinkToFit="1"/>
    </xf>
    <xf numFmtId="164" fontId="4" fillId="6" borderId="0" xfId="0" applyNumberFormat="1" applyFont="1" applyFill="1" applyAlignment="1">
      <alignment horizontal="right" vertical="center" shrinkToFit="1"/>
    </xf>
    <xf numFmtId="165" fontId="4" fillId="0" borderId="0" xfId="0" applyNumberFormat="1" applyFont="1" applyAlignment="1">
      <alignment horizontal="right" vertical="center" shrinkToFit="1"/>
    </xf>
    <xf numFmtId="165" fontId="4" fillId="6" borderId="0" xfId="0" applyNumberFormat="1" applyFont="1" applyFill="1" applyAlignment="1">
      <alignment horizontal="right" vertical="center" shrinkToFit="1"/>
    </xf>
    <xf numFmtId="0" fontId="6" fillId="0" borderId="2" xfId="0" applyFont="1" applyBorder="1"/>
    <xf numFmtId="0" fontId="7" fillId="0" borderId="2" xfId="0" applyFont="1" applyBorder="1" applyAlignment="1">
      <alignment horizontal="left" wrapText="1"/>
    </xf>
    <xf numFmtId="0" fontId="11" fillId="10" borderId="2" xfId="0" applyFont="1" applyFill="1" applyBorder="1" applyAlignment="1">
      <alignment horizontal="center"/>
    </xf>
    <xf numFmtId="0" fontId="13" fillId="0" borderId="6" xfId="0" applyFont="1" applyBorder="1" applyAlignment="1">
      <alignment horizontal="left" wrapText="1"/>
    </xf>
    <xf numFmtId="0" fontId="14" fillId="0" borderId="0" xfId="0" applyFont="1" applyAlignment="1">
      <alignment horizontal="left"/>
    </xf>
    <xf numFmtId="166" fontId="6" fillId="0" borderId="7" xfId="0" applyNumberFormat="1" applyFont="1" applyBorder="1" applyAlignment="1">
      <alignment horizontal="right"/>
    </xf>
    <xf numFmtId="0" fontId="0" fillId="0" borderId="0" xfId="0"/>
    <xf numFmtId="0" fontId="0" fillId="0" borderId="0" xfId="0"/>
    <xf numFmtId="0" fontId="18" fillId="0" borderId="0" xfId="0" applyFont="1" applyAlignment="1">
      <alignment horizontal="left" vertical="center" readingOrder="1"/>
    </xf>
    <xf numFmtId="0" fontId="19" fillId="4" borderId="1" xfId="0" applyFont="1" applyFill="1" applyBorder="1" applyAlignment="1">
      <alignment horizontal="left" vertical="center"/>
    </xf>
    <xf numFmtId="0" fontId="0" fillId="0" borderId="0" xfId="0"/>
    <xf numFmtId="0" fontId="20" fillId="0" borderId="0" xfId="0" applyFont="1"/>
    <xf numFmtId="0" fontId="21" fillId="0" borderId="0" xfId="0" applyFont="1"/>
    <xf numFmtId="0" fontId="22" fillId="0" borderId="8" xfId="0" applyFont="1" applyBorder="1" applyAlignment="1">
      <alignment horizontal="center"/>
    </xf>
    <xf numFmtId="0" fontId="0" fillId="0" borderId="10" xfId="0" applyBorder="1"/>
    <xf numFmtId="0" fontId="0" fillId="0" borderId="11" xfId="0" applyBorder="1"/>
    <xf numFmtId="0" fontId="21" fillId="0" borderId="11" xfId="0" applyFont="1" applyBorder="1"/>
    <xf numFmtId="0" fontId="21" fillId="0" borderId="13" xfId="0" applyFont="1" applyBorder="1"/>
    <xf numFmtId="0" fontId="24" fillId="0" borderId="0" xfId="0" applyFont="1"/>
    <xf numFmtId="0" fontId="24" fillId="0" borderId="12" xfId="0" applyFont="1" applyBorder="1"/>
    <xf numFmtId="0" fontId="0" fillId="0" borderId="0" xfId="0"/>
    <xf numFmtId="0" fontId="26" fillId="0" borderId="0" xfId="0" applyFont="1" applyAlignment="1">
      <alignment vertical="center"/>
    </xf>
    <xf numFmtId="0" fontId="25" fillId="0" borderId="0" xfId="0" applyFont="1"/>
    <xf numFmtId="0" fontId="26" fillId="0" borderId="0" xfId="0" applyFont="1"/>
    <xf numFmtId="0" fontId="29" fillId="0" borderId="0" xfId="0" applyFont="1"/>
    <xf numFmtId="0" fontId="25" fillId="0" borderId="0" xfId="0" applyFont="1" applyAlignment="1">
      <alignment horizontal="left" vertical="center"/>
    </xf>
    <xf numFmtId="0" fontId="0" fillId="0" borderId="0" xfId="0" applyAlignment="1">
      <alignment horizontal="left"/>
    </xf>
    <xf numFmtId="0" fontId="2" fillId="0" borderId="0" xfId="0" applyFont="1"/>
    <xf numFmtId="0" fontId="0" fillId="0" borderId="0" xfId="0" applyFont="1"/>
    <xf numFmtId="0" fontId="31" fillId="0" borderId="0" xfId="0" applyFont="1"/>
    <xf numFmtId="10" fontId="31" fillId="0" borderId="0" xfId="0" applyNumberFormat="1" applyFont="1"/>
    <xf numFmtId="167" fontId="31" fillId="0" borderId="0" xfId="0" applyNumberFormat="1" applyFont="1"/>
    <xf numFmtId="10" fontId="31" fillId="12" borderId="0" xfId="0" applyNumberFormat="1" applyFont="1" applyFill="1"/>
    <xf numFmtId="9" fontId="31" fillId="12" borderId="0" xfId="0" applyNumberFormat="1" applyFont="1" applyFill="1"/>
    <xf numFmtId="0" fontId="31" fillId="12" borderId="0" xfId="0" applyFont="1" applyFill="1"/>
    <xf numFmtId="0" fontId="30" fillId="0" borderId="0" xfId="0" applyFont="1" applyAlignment="1">
      <alignment vertical="center"/>
    </xf>
    <xf numFmtId="0" fontId="27" fillId="0" borderId="0" xfId="4" applyAlignment="1">
      <alignment vertical="center"/>
    </xf>
    <xf numFmtId="0" fontId="0" fillId="0" borderId="0" xfId="0" applyAlignment="1">
      <alignment vertical="center"/>
    </xf>
    <xf numFmtId="2" fontId="33" fillId="0" borderId="0" xfId="0" applyNumberFormat="1" applyFont="1" applyFill="1" applyAlignment="1" applyProtection="1">
      <alignment horizontal="left" vertical="center" wrapText="1"/>
    </xf>
    <xf numFmtId="2" fontId="33" fillId="0" borderId="0" xfId="0" applyNumberFormat="1" applyFont="1" applyFill="1" applyAlignment="1" applyProtection="1">
      <alignment horizontal="center" vertical="center" wrapText="1"/>
    </xf>
    <xf numFmtId="2" fontId="33" fillId="0" borderId="0" xfId="1" applyNumberFormat="1" applyFont="1" applyFill="1" applyAlignment="1" applyProtection="1">
      <alignment horizontal="center" vertical="center" wrapText="1"/>
    </xf>
    <xf numFmtId="0" fontId="0" fillId="0" borderId="0" xfId="0" applyNumberFormat="1" applyFill="1" applyAlignment="1" applyProtection="1">
      <alignment vertical="center" wrapText="1"/>
    </xf>
    <xf numFmtId="0" fontId="35" fillId="0" borderId="0" xfId="0" applyNumberFormat="1" applyFont="1" applyFill="1" applyAlignment="1" applyProtection="1">
      <alignment vertical="center" wrapText="1"/>
    </xf>
    <xf numFmtId="4" fontId="33" fillId="0" borderId="0" xfId="0" applyNumberFormat="1" applyFont="1" applyFill="1" applyAlignment="1" applyProtection="1">
      <alignment horizontal="right" vertical="center" wrapText="1"/>
    </xf>
    <xf numFmtId="2" fontId="33" fillId="0" borderId="0" xfId="1" applyNumberFormat="1" applyFont="1" applyFill="1" applyAlignment="1" applyProtection="1">
      <alignment horizontal="left" vertical="center" wrapText="1"/>
    </xf>
    <xf numFmtId="4" fontId="33" fillId="0" borderId="0" xfId="1" applyNumberFormat="1" applyFont="1" applyFill="1" applyAlignment="1" applyProtection="1">
      <alignment horizontal="right" vertical="center" wrapText="1"/>
    </xf>
    <xf numFmtId="4" fontId="33" fillId="0" borderId="0" xfId="0" applyNumberFormat="1" applyFont="1" applyFill="1" applyAlignment="1" applyProtection="1">
      <alignment vertical="center" wrapText="1"/>
    </xf>
    <xf numFmtId="0" fontId="34" fillId="0" borderId="0" xfId="0" applyNumberFormat="1" applyFont="1" applyFill="1" applyAlignment="1" applyProtection="1">
      <alignment vertical="center" wrapText="1"/>
    </xf>
    <xf numFmtId="4" fontId="0" fillId="0" borderId="0" xfId="0" applyNumberFormat="1" applyFill="1" applyAlignment="1" applyProtection="1">
      <alignment vertical="center" wrapText="1"/>
    </xf>
    <xf numFmtId="4" fontId="33" fillId="13" borderId="0" xfId="1" applyNumberFormat="1" applyFont="1" applyFill="1" applyAlignment="1" applyProtection="1">
      <alignment horizontal="right" vertical="center" wrapText="1"/>
    </xf>
    <xf numFmtId="2" fontId="36" fillId="0" borderId="0" xfId="0" applyNumberFormat="1" applyFont="1" applyFill="1" applyAlignment="1" applyProtection="1">
      <alignment horizontal="left" vertical="center" wrapText="1"/>
    </xf>
    <xf numFmtId="4" fontId="33" fillId="13" borderId="0" xfId="0" applyNumberFormat="1" applyFont="1" applyFill="1" applyAlignment="1" applyProtection="1">
      <alignment horizontal="right" vertical="center" wrapText="1"/>
    </xf>
    <xf numFmtId="168" fontId="0" fillId="0" borderId="0" xfId="0" applyNumberFormat="1" applyFill="1" applyAlignment="1" applyProtection="1">
      <alignment vertical="center" wrapText="1"/>
    </xf>
    <xf numFmtId="0" fontId="25" fillId="0" borderId="0" xfId="0" applyNumberFormat="1" applyFont="1" applyFill="1" applyAlignment="1" applyProtection="1">
      <alignment vertical="center" wrapText="1"/>
    </xf>
    <xf numFmtId="0" fontId="37" fillId="0" borderId="0" xfId="0" applyNumberFormat="1" applyFont="1" applyFill="1" applyAlignment="1" applyProtection="1">
      <alignment vertical="center" wrapText="1"/>
    </xf>
    <xf numFmtId="0" fontId="38" fillId="0" borderId="0" xfId="0" applyNumberFormat="1" applyFont="1" applyFill="1" applyAlignment="1" applyProtection="1">
      <alignment vertical="center" wrapText="1"/>
    </xf>
    <xf numFmtId="4" fontId="38" fillId="0" borderId="0" xfId="0" applyNumberFormat="1" applyFont="1" applyFill="1" applyAlignment="1" applyProtection="1">
      <alignment vertical="center" wrapText="1"/>
    </xf>
    <xf numFmtId="2" fontId="38" fillId="0" borderId="0" xfId="1" applyNumberFormat="1" applyFont="1" applyFill="1" applyAlignment="1" applyProtection="1">
      <alignment horizontal="left" vertical="center" wrapText="1"/>
    </xf>
    <xf numFmtId="4" fontId="38" fillId="0" borderId="0" xfId="1" applyNumberFormat="1" applyFont="1" applyFill="1" applyAlignment="1" applyProtection="1">
      <alignment horizontal="right" vertical="center" wrapText="1"/>
    </xf>
    <xf numFmtId="2" fontId="36" fillId="0" borderId="0" xfId="0" applyNumberFormat="1" applyFont="1" applyFill="1" applyAlignment="1" applyProtection="1">
      <alignment vertical="center" wrapText="1"/>
    </xf>
    <xf numFmtId="1" fontId="1" fillId="0" borderId="0" xfId="5" applyNumberFormat="1"/>
    <xf numFmtId="0" fontId="1" fillId="0" borderId="0" xfId="5"/>
    <xf numFmtId="169" fontId="1" fillId="0" borderId="0" xfId="5" applyNumberFormat="1"/>
    <xf numFmtId="0" fontId="40" fillId="0" borderId="0" xfId="0" applyFont="1"/>
    <xf numFmtId="0" fontId="43" fillId="0" borderId="0" xfId="0" applyFont="1" applyBorder="1"/>
    <xf numFmtId="0" fontId="42" fillId="0" borderId="0" xfId="0" applyFont="1" applyBorder="1"/>
    <xf numFmtId="0" fontId="41" fillId="0" borderId="0" xfId="0" applyFont="1" applyBorder="1"/>
    <xf numFmtId="0" fontId="44" fillId="0" borderId="0" xfId="0" applyFont="1" applyBorder="1"/>
    <xf numFmtId="0" fontId="0" fillId="0" borderId="0" xfId="0" applyBorder="1"/>
    <xf numFmtId="0" fontId="0" fillId="0" borderId="0" xfId="0" applyAlignment="1">
      <alignment horizontal="center"/>
    </xf>
    <xf numFmtId="0" fontId="25" fillId="0" borderId="0" xfId="0" applyFont="1" applyAlignment="1">
      <alignment horizontal="center" vertical="center" wrapText="1"/>
    </xf>
    <xf numFmtId="9" fontId="0" fillId="0" borderId="0" xfId="6" applyFont="1" applyAlignment="1">
      <alignment horizontal="center"/>
    </xf>
    <xf numFmtId="0" fontId="46" fillId="0" borderId="0" xfId="0" applyFont="1"/>
    <xf numFmtId="0" fontId="25" fillId="0" borderId="0" xfId="0" applyFont="1" applyAlignment="1">
      <alignment horizontal="center"/>
    </xf>
    <xf numFmtId="0" fontId="24" fillId="0" borderId="0" xfId="0" applyFont="1" applyAlignment="1">
      <alignment horizontal="center" vertical="center" textRotation="90"/>
    </xf>
    <xf numFmtId="0" fontId="5" fillId="2" borderId="1" xfId="0" applyFont="1" applyFill="1" applyBorder="1" applyAlignment="1">
      <alignment horizontal="left" vertical="center"/>
    </xf>
    <xf numFmtId="0" fontId="12" fillId="9" borderId="3" xfId="0" applyFont="1" applyFill="1" applyBorder="1" applyAlignment="1">
      <alignment vertical="top" wrapText="1"/>
    </xf>
    <xf numFmtId="0" fontId="12" fillId="9" borderId="4" xfId="0" applyFont="1" applyFill="1" applyBorder="1" applyAlignment="1">
      <alignment vertical="top" wrapText="1"/>
    </xf>
    <xf numFmtId="0" fontId="14" fillId="9" borderId="3" xfId="0" applyFont="1" applyFill="1" applyBorder="1" applyAlignment="1">
      <alignment vertical="top" wrapText="1"/>
    </xf>
    <xf numFmtId="0" fontId="14" fillId="9" borderId="4" xfId="0" applyFont="1" applyFill="1" applyBorder="1" applyAlignment="1">
      <alignment vertical="top" wrapText="1"/>
    </xf>
    <xf numFmtId="0" fontId="11" fillId="10" borderId="3" xfId="0" applyFont="1" applyFill="1" applyBorder="1" applyAlignment="1">
      <alignment horizontal="center"/>
    </xf>
    <xf numFmtId="0" fontId="11" fillId="10" borderId="4" xfId="0" applyFont="1" applyFill="1" applyBorder="1" applyAlignment="1">
      <alignment horizontal="center"/>
    </xf>
    <xf numFmtId="0" fontId="9" fillId="8" borderId="3" xfId="0" applyFont="1" applyFill="1" applyBorder="1" applyAlignment="1">
      <alignment horizontal="center" vertical="top" wrapText="1"/>
    </xf>
    <xf numFmtId="0" fontId="9" fillId="8" borderId="4" xfId="0" applyFont="1" applyFill="1" applyBorder="1" applyAlignment="1">
      <alignment horizontal="center" vertical="top" wrapText="1"/>
    </xf>
    <xf numFmtId="0" fontId="10" fillId="9" borderId="3" xfId="0" applyFont="1" applyFill="1" applyBorder="1" applyAlignment="1">
      <alignment wrapText="1"/>
    </xf>
    <xf numFmtId="0" fontId="10" fillId="9" borderId="4" xfId="0" applyFont="1" applyFill="1" applyBorder="1" applyAlignment="1">
      <alignment wrapText="1"/>
    </xf>
    <xf numFmtId="0" fontId="8" fillId="7" borderId="3" xfId="0" applyFont="1" applyFill="1" applyBorder="1" applyAlignment="1">
      <alignment horizontal="right" vertical="top" wrapText="1"/>
    </xf>
    <xf numFmtId="0" fontId="8" fillId="7" borderId="5" xfId="0" applyFont="1" applyFill="1" applyBorder="1" applyAlignment="1">
      <alignment horizontal="right" vertical="top" wrapText="1"/>
    </xf>
    <xf numFmtId="0" fontId="8" fillId="7" borderId="4" xfId="0" applyFont="1" applyFill="1" applyBorder="1" applyAlignment="1">
      <alignment horizontal="right" vertical="top" wrapText="1"/>
    </xf>
    <xf numFmtId="0" fontId="9" fillId="7" borderId="3" xfId="0" applyFont="1" applyFill="1" applyBorder="1" applyAlignment="1">
      <alignment vertical="top" wrapText="1"/>
    </xf>
    <xf numFmtId="0" fontId="9" fillId="7" borderId="5" xfId="0" applyFont="1" applyFill="1" applyBorder="1" applyAlignment="1">
      <alignment vertical="top" wrapText="1"/>
    </xf>
    <xf numFmtId="0" fontId="9" fillId="7" borderId="4" xfId="0" applyFont="1" applyFill="1" applyBorder="1" applyAlignment="1">
      <alignment vertical="top" wrapText="1"/>
    </xf>
    <xf numFmtId="0" fontId="8" fillId="8" borderId="3" xfId="0" applyFont="1" applyFill="1" applyBorder="1" applyAlignment="1">
      <alignment horizontal="right" vertical="center" wrapText="1"/>
    </xf>
    <xf numFmtId="0" fontId="8" fillId="8" borderId="5" xfId="0" applyFont="1" applyFill="1" applyBorder="1" applyAlignment="1">
      <alignment horizontal="right" vertical="center" wrapText="1"/>
    </xf>
    <xf numFmtId="0" fontId="8" fillId="8" borderId="4" xfId="0" applyFont="1" applyFill="1" applyBorder="1" applyAlignment="1">
      <alignment horizontal="right" vertical="center" wrapText="1"/>
    </xf>
    <xf numFmtId="0" fontId="23" fillId="11" borderId="15" xfId="0" applyFont="1" applyFill="1" applyBorder="1" applyAlignment="1">
      <alignment horizontal="center"/>
    </xf>
    <xf numFmtId="0" fontId="23" fillId="11" borderId="0" xfId="0" applyFont="1" applyFill="1" applyAlignment="1">
      <alignment horizontal="center"/>
    </xf>
    <xf numFmtId="0" fontId="23" fillId="11" borderId="14" xfId="0" applyFont="1" applyFill="1" applyBorder="1" applyAlignment="1">
      <alignment horizontal="center"/>
    </xf>
    <xf numFmtId="0" fontId="23" fillId="11" borderId="9" xfId="0" applyFont="1" applyFill="1" applyBorder="1" applyAlignment="1">
      <alignment horizontal="center"/>
    </xf>
  </cellXfs>
  <cellStyles count="7">
    <cellStyle name="Lien hypertexte" xfId="4" builtinId="8"/>
    <cellStyle name="Lien hypertexte 2" xfId="2"/>
    <cellStyle name="Motif" xfId="3"/>
    <cellStyle name="Normal" xfId="0" builtinId="0"/>
    <cellStyle name="Normal 2" xfId="1"/>
    <cellStyle name="Normal 3" xfId="5"/>
    <cellStyle name="Pourcentage" xfId="6" builtinId="5"/>
  </cellStyles>
  <dxfs count="7">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indexed="8"/>
        <name val="Calibri"/>
        <scheme val="minor"/>
      </font>
    </dxf>
    <dxf>
      <alignment horizontal="center" vertical="bottom" textRotation="0" wrapText="0" indent="0" justifyLastLine="0" shrinkToFit="0" readingOrder="0"/>
    </dxf>
    <dxf>
      <font>
        <b/>
        <i val="0"/>
        <strike val="0"/>
        <condense val="0"/>
        <extend val="0"/>
        <outline val="0"/>
        <shadow val="0"/>
        <u val="none"/>
        <vertAlign val="baseline"/>
        <sz val="11"/>
        <color indexed="8"/>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3333CC"/>
      <color rgb="FF669900"/>
      <color rgb="FF99CC00"/>
      <color rgb="FF006600"/>
      <color rgb="FF008000"/>
      <color rgb="FFCC3300"/>
      <color rgb="FF159B98"/>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1"/>
        <c:ser>
          <c:idx val="0"/>
          <c:order val="0"/>
          <c:tx>
            <c:strRef>
              <c:f>'[1]Data For Bubble Chart'!$A$2</c:f>
              <c:strCache>
                <c:ptCount val="1"/>
                <c:pt idx="0">
                  <c:v>Argentine</c:v>
                </c:pt>
              </c:strCache>
            </c:strRef>
          </c:tx>
          <c:invertIfNegative val="1"/>
          <c:dLbls>
            <c:dLbl>
              <c:idx val="0"/>
              <c:layout>
                <c:manualLayout>
                  <c:x val="-9.1892080599961276E-2"/>
                  <c:y val="-1.29451876767831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c:f>
              <c:numCache>
                <c:formatCode>General</c:formatCode>
                <c:ptCount val="1"/>
                <c:pt idx="0">
                  <c:v>0.2</c:v>
                </c:pt>
              </c:numCache>
            </c:numRef>
          </c:xVal>
          <c:yVal>
            <c:numRef>
              <c:f>'[1]Data For Bubble Chart'!$D$2</c:f>
              <c:numCache>
                <c:formatCode>General</c:formatCode>
                <c:ptCount val="1"/>
                <c:pt idx="0">
                  <c:v>5</c:v>
                </c:pt>
              </c:numCache>
            </c:numRef>
          </c:yVal>
          <c:bubbleSize>
            <c:numRef>
              <c:f>'[1]Data For Bubble Chart'!$F$2</c:f>
              <c:numCache>
                <c:formatCode>General</c:formatCode>
                <c:ptCount val="1"/>
                <c:pt idx="0">
                  <c:v>1.6000000000000001E-3</c:v>
                </c:pt>
              </c:numCache>
            </c:numRef>
          </c:bubbleSize>
          <c:bubble3D val="0"/>
          <c:extLst>
            <c:ext xmlns:c16="http://schemas.microsoft.com/office/drawing/2014/chart" uri="{C3380CC4-5D6E-409C-BE32-E72D297353CC}">
              <c16:uniqueId val="{00000001-B408-4804-AC5B-EC9DA8821CF5}"/>
            </c:ext>
          </c:extLst>
        </c:ser>
        <c:ser>
          <c:idx val="1"/>
          <c:order val="1"/>
          <c:tx>
            <c:strRef>
              <c:f>'[1]Data For Bubble Chart'!$A$3</c:f>
              <c:strCache>
                <c:ptCount val="1"/>
                <c:pt idx="0">
                  <c:v>Autriche</c:v>
                </c:pt>
              </c:strCache>
            </c:strRef>
          </c:tx>
          <c:invertIfNegative val="1"/>
          <c:dLbls>
            <c:dLbl>
              <c:idx val="0"/>
              <c:layout>
                <c:manualLayout>
                  <c:x val="-3.7765188662179018E-2"/>
                  <c:y val="0"/>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c:f>
              <c:numCache>
                <c:formatCode>General</c:formatCode>
                <c:ptCount val="1"/>
                <c:pt idx="0">
                  <c:v>0.40300000000000002</c:v>
                </c:pt>
              </c:numCache>
            </c:numRef>
          </c:xVal>
          <c:yVal>
            <c:numRef>
              <c:f>'[1]Data For Bubble Chart'!$D$3</c:f>
              <c:numCache>
                <c:formatCode>General</c:formatCode>
                <c:ptCount val="1"/>
                <c:pt idx="0">
                  <c:v>33</c:v>
                </c:pt>
              </c:numCache>
            </c:numRef>
          </c:yVal>
          <c:bubbleSize>
            <c:numRef>
              <c:f>'[1]Data For Bubble Chart'!$F$3</c:f>
              <c:numCache>
                <c:formatCode>General</c:formatCode>
                <c:ptCount val="1"/>
                <c:pt idx="0">
                  <c:v>6.9999999999999999E-4</c:v>
                </c:pt>
              </c:numCache>
            </c:numRef>
          </c:bubbleSize>
          <c:bubble3D val="0"/>
          <c:extLst>
            <c:ext xmlns:c16="http://schemas.microsoft.com/office/drawing/2014/chart" uri="{C3380CC4-5D6E-409C-BE32-E72D297353CC}">
              <c16:uniqueId val="{00000003-B408-4804-AC5B-EC9DA8821CF5}"/>
            </c:ext>
          </c:extLst>
        </c:ser>
        <c:ser>
          <c:idx val="2"/>
          <c:order val="2"/>
          <c:tx>
            <c:strRef>
              <c:f>'[1]Data For Bubble Chart'!$A$4</c:f>
              <c:strCache>
                <c:ptCount val="1"/>
                <c:pt idx="0">
                  <c:v>Canada</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Chart'!$C$4</c:f>
              <c:numCache>
                <c:formatCode>General</c:formatCode>
                <c:ptCount val="1"/>
                <c:pt idx="0">
                  <c:v>0.43148148148148152</c:v>
                </c:pt>
              </c:numCache>
            </c:numRef>
          </c:xVal>
          <c:yVal>
            <c:numRef>
              <c:f>'[1]Data For Bubble Chart'!$D$4</c:f>
              <c:numCache>
                <c:formatCode>General</c:formatCode>
                <c:ptCount val="1"/>
                <c:pt idx="0">
                  <c:v>37.935185185185183</c:v>
                </c:pt>
              </c:numCache>
            </c:numRef>
          </c:yVal>
          <c:bubbleSize>
            <c:numRef>
              <c:f>'[1]Data For Bubble Chart'!$F$4</c:f>
              <c:numCache>
                <c:formatCode>General</c:formatCode>
                <c:ptCount val="1"/>
                <c:pt idx="0">
                  <c:v>1.0799999999999999E-2</c:v>
                </c:pt>
              </c:numCache>
            </c:numRef>
          </c:bubbleSize>
          <c:bubble3D val="0"/>
          <c:extLst>
            <c:ext xmlns:c16="http://schemas.microsoft.com/office/drawing/2014/chart" uri="{C3380CC4-5D6E-409C-BE32-E72D297353CC}">
              <c16:uniqueId val="{00000004-B408-4804-AC5B-EC9DA8821CF5}"/>
            </c:ext>
          </c:extLst>
        </c:ser>
        <c:ser>
          <c:idx val="3"/>
          <c:order val="3"/>
          <c:tx>
            <c:strRef>
              <c:f>'[1]Data For Bubble Chart'!$A$5</c:f>
              <c:strCache>
                <c:ptCount val="1"/>
                <c:pt idx="0">
                  <c:v>Chili</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Chart'!$C$5</c:f>
              <c:numCache>
                <c:formatCode>General</c:formatCode>
                <c:ptCount val="1"/>
                <c:pt idx="0">
                  <c:v>0.29399999999999998</c:v>
                </c:pt>
              </c:numCache>
            </c:numRef>
          </c:xVal>
          <c:yVal>
            <c:numRef>
              <c:f>'[1]Data For Bubble Chart'!$D$5</c:f>
              <c:numCache>
                <c:formatCode>General</c:formatCode>
                <c:ptCount val="1"/>
                <c:pt idx="0">
                  <c:v>5</c:v>
                </c:pt>
              </c:numCache>
            </c:numRef>
          </c:yVal>
          <c:bubbleSize>
            <c:numRef>
              <c:f>'[1]Data For Bubble Chart'!$F$5</c:f>
              <c:numCache>
                <c:formatCode>General</c:formatCode>
                <c:ptCount val="1"/>
                <c:pt idx="0">
                  <c:v>6.9999999999999999E-4</c:v>
                </c:pt>
              </c:numCache>
            </c:numRef>
          </c:bubbleSize>
          <c:bubble3D val="0"/>
          <c:extLst>
            <c:ext xmlns:c16="http://schemas.microsoft.com/office/drawing/2014/chart" uri="{C3380CC4-5D6E-409C-BE32-E72D297353CC}">
              <c16:uniqueId val="{00000005-B408-4804-AC5B-EC9DA8821CF5}"/>
            </c:ext>
          </c:extLst>
        </c:ser>
        <c:ser>
          <c:idx val="4"/>
          <c:order val="4"/>
          <c:tx>
            <c:strRef>
              <c:f>'[1]Data For Bubble Chart'!$A$6</c:f>
              <c:strCache>
                <c:ptCount val="1"/>
                <c:pt idx="0">
                  <c:v>Chine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Chart'!$C$6</c:f>
              <c:numCache>
                <c:formatCode>General</c:formatCode>
                <c:ptCount val="1"/>
                <c:pt idx="0">
                  <c:v>0.33729713721618954</c:v>
                </c:pt>
              </c:numCache>
            </c:numRef>
          </c:xVal>
          <c:yVal>
            <c:numRef>
              <c:f>'[1]Data For Bubble Chart'!$D$6</c:f>
              <c:numCache>
                <c:formatCode>General</c:formatCode>
                <c:ptCount val="1"/>
                <c:pt idx="0">
                  <c:v>9</c:v>
                </c:pt>
              </c:numCache>
            </c:numRef>
          </c:yVal>
          <c:bubbleSize>
            <c:numRef>
              <c:f>'[1]Data For Bubble Chart'!$F$6</c:f>
              <c:numCache>
                <c:formatCode>General</c:formatCode>
                <c:ptCount val="1"/>
                <c:pt idx="0">
                  <c:v>0.1013</c:v>
                </c:pt>
              </c:numCache>
            </c:numRef>
          </c:bubbleSize>
          <c:bubble3D val="0"/>
          <c:extLst>
            <c:ext xmlns:c16="http://schemas.microsoft.com/office/drawing/2014/chart" uri="{C3380CC4-5D6E-409C-BE32-E72D297353CC}">
              <c16:uniqueId val="{00000006-B408-4804-AC5B-EC9DA8821CF5}"/>
            </c:ext>
          </c:extLst>
        </c:ser>
        <c:ser>
          <c:idx val="5"/>
          <c:order val="5"/>
          <c:tx>
            <c:strRef>
              <c:f>'[1]Data For Bubble Chart'!$A$7</c:f>
              <c:strCache>
                <c:ptCount val="1"/>
                <c:pt idx="0">
                  <c:v>Colombie</c:v>
                </c:pt>
              </c:strCache>
            </c:strRef>
          </c:tx>
          <c:invertIfNegative val="1"/>
          <c:dLbls>
            <c:dLbl>
              <c:idx val="0"/>
              <c:layout>
                <c:manualLayout>
                  <c:x val="-5.1490667656869375E-2"/>
                  <c:y val="3.883474759829778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Chart'!$C$7</c:f>
              <c:numCache>
                <c:formatCode>General</c:formatCode>
                <c:ptCount val="1"/>
                <c:pt idx="0">
                  <c:v>0.23</c:v>
                </c:pt>
              </c:numCache>
            </c:numRef>
          </c:xVal>
          <c:yVal>
            <c:numRef>
              <c:f>'[1]Data For Bubble Chart'!$D$7</c:f>
              <c:numCache>
                <c:formatCode>General</c:formatCode>
                <c:ptCount val="1"/>
                <c:pt idx="0">
                  <c:v>5</c:v>
                </c:pt>
              </c:numCache>
            </c:numRef>
          </c:yVal>
          <c:bubbleSize>
            <c:numRef>
              <c:f>'[1]Data For Bubble Chart'!$F$7</c:f>
              <c:numCache>
                <c:formatCode>General</c:formatCode>
                <c:ptCount val="1"/>
                <c:pt idx="0">
                  <c:v>8.9999999999999998E-4</c:v>
                </c:pt>
              </c:numCache>
            </c:numRef>
          </c:bubbleSize>
          <c:bubble3D val="0"/>
          <c:extLst>
            <c:ext xmlns:c16="http://schemas.microsoft.com/office/drawing/2014/chart" uri="{C3380CC4-5D6E-409C-BE32-E72D297353CC}">
              <c16:uniqueId val="{00000008-B408-4804-AC5B-EC9DA8821CF5}"/>
            </c:ext>
          </c:extLst>
        </c:ser>
        <c:ser>
          <c:idx val="6"/>
          <c:order val="6"/>
          <c:tx>
            <c:strRef>
              <c:f>'[1]Data For Bubble Chart'!$A$8</c:f>
              <c:strCache>
                <c:ptCount val="1"/>
                <c:pt idx="0">
                  <c:v>Danemark</c:v>
                </c:pt>
              </c:strCache>
            </c:strRef>
          </c:tx>
          <c:invertIfNegative val="1"/>
          <c:dLbls>
            <c:dLbl>
              <c:idx val="0"/>
              <c:layout>
                <c:manualLayout>
                  <c:x val="-5.1354324361208174E-2"/>
                  <c:y val="-1.553398058252427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Chart'!$C$8</c:f>
              <c:numCache>
                <c:formatCode>General</c:formatCode>
                <c:ptCount val="1"/>
                <c:pt idx="0">
                  <c:v>0.35</c:v>
                </c:pt>
              </c:numCache>
            </c:numRef>
          </c:xVal>
          <c:yVal>
            <c:numRef>
              <c:f>'[1]Data For Bubble Chart'!$D$8</c:f>
              <c:numCache>
                <c:formatCode>General</c:formatCode>
                <c:ptCount val="1"/>
                <c:pt idx="0">
                  <c:v>27</c:v>
                </c:pt>
              </c:numCache>
            </c:numRef>
          </c:yVal>
          <c:bubbleSize>
            <c:numRef>
              <c:f>'[1]Data For Bubble Chart'!$F$8</c:f>
              <c:numCache>
                <c:formatCode>General</c:formatCode>
                <c:ptCount val="1"/>
                <c:pt idx="0">
                  <c:v>2.9999999999999997E-4</c:v>
                </c:pt>
              </c:numCache>
            </c:numRef>
          </c:bubbleSize>
          <c:bubble3D val="0"/>
          <c:extLst>
            <c:ext xmlns:c16="http://schemas.microsoft.com/office/drawing/2014/chart" uri="{C3380CC4-5D6E-409C-BE32-E72D297353CC}">
              <c16:uniqueId val="{0000000A-B408-4804-AC5B-EC9DA8821CF5}"/>
            </c:ext>
          </c:extLst>
        </c:ser>
        <c:ser>
          <c:idx val="7"/>
          <c:order val="7"/>
          <c:tx>
            <c:strRef>
              <c:f>'[1]Data For Bubble Chart'!$A$9</c:f>
              <c:strCache>
                <c:ptCount val="1"/>
                <c:pt idx="0">
                  <c:v>Estonie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Chart'!$C$9</c:f>
              <c:numCache>
                <c:formatCode>General</c:formatCode>
                <c:ptCount val="1"/>
                <c:pt idx="0">
                  <c:v>5.6000000000000001E-2</c:v>
                </c:pt>
              </c:numCache>
            </c:numRef>
          </c:xVal>
          <c:yVal>
            <c:numRef>
              <c:f>'[1]Data For Bubble Chart'!$D$9</c:f>
              <c:numCache>
                <c:formatCode>General</c:formatCode>
                <c:ptCount val="1"/>
                <c:pt idx="0">
                  <c:v>2</c:v>
                </c:pt>
              </c:numCache>
            </c:numRef>
          </c:yVal>
          <c:bubbleSize>
            <c:numRef>
              <c:f>'[1]Data For Bubble Chart'!$F$9</c:f>
              <c:numCache>
                <c:formatCode>General</c:formatCode>
                <c:ptCount val="1"/>
                <c:pt idx="0">
                  <c:v>0</c:v>
                </c:pt>
              </c:numCache>
            </c:numRef>
          </c:bubbleSize>
          <c:bubble3D val="0"/>
          <c:extLst>
            <c:ext xmlns:c16="http://schemas.microsoft.com/office/drawing/2014/chart" uri="{C3380CC4-5D6E-409C-BE32-E72D297353CC}">
              <c16:uniqueId val="{0000000B-B408-4804-AC5B-EC9DA8821CF5}"/>
            </c:ext>
          </c:extLst>
        </c:ser>
        <c:ser>
          <c:idx val="8"/>
          <c:order val="8"/>
          <c:tx>
            <c:strRef>
              <c:f>'[1]Data For Bubble Chart'!$A$10</c:f>
              <c:strCache>
                <c:ptCount val="1"/>
                <c:pt idx="0">
                  <c:v>SEQE de l'UE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Chart'!$C$10</c:f>
              <c:numCache>
                <c:formatCode>General</c:formatCode>
                <c:ptCount val="1"/>
                <c:pt idx="0">
                  <c:v>0.40699999999999997</c:v>
                </c:pt>
              </c:numCache>
            </c:numRef>
          </c:xVal>
          <c:yVal>
            <c:numRef>
              <c:f>'[1]Data For Bubble Chart'!$D$10</c:f>
              <c:numCache>
                <c:formatCode>General</c:formatCode>
                <c:ptCount val="1"/>
                <c:pt idx="0">
                  <c:v>87</c:v>
                </c:pt>
              </c:numCache>
            </c:numRef>
          </c:yVal>
          <c:bubbleSize>
            <c:numRef>
              <c:f>'[1]Data For Bubble Chart'!$F$10</c:f>
              <c:numCache>
                <c:formatCode>General</c:formatCode>
                <c:ptCount val="1"/>
                <c:pt idx="0">
                  <c:v>3.1800000000000002E-2</c:v>
                </c:pt>
              </c:numCache>
            </c:numRef>
          </c:bubbleSize>
          <c:bubble3D val="0"/>
          <c:extLst>
            <c:ext xmlns:c16="http://schemas.microsoft.com/office/drawing/2014/chart" uri="{C3380CC4-5D6E-409C-BE32-E72D297353CC}">
              <c16:uniqueId val="{0000000C-B408-4804-AC5B-EC9DA8821CF5}"/>
            </c:ext>
          </c:extLst>
        </c:ser>
        <c:ser>
          <c:idx val="9"/>
          <c:order val="9"/>
          <c:tx>
            <c:strRef>
              <c:f>'[1]Data For Bubble Chart'!$A$11</c:f>
              <c:strCache>
                <c:ptCount val="1"/>
                <c:pt idx="0">
                  <c:v>Finlande</c:v>
                </c:pt>
              </c:strCache>
            </c:strRef>
          </c:tx>
          <c:invertIfNegative val="1"/>
          <c:dLbls>
            <c:dLbl>
              <c:idx val="0"/>
              <c:layout>
                <c:manualLayout>
                  <c:x val="-8.3687997283289989E-2"/>
                  <c:y val="-2.0385801289401931E-7"/>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Chart'!$C$11</c:f>
              <c:numCache>
                <c:formatCode>General</c:formatCode>
                <c:ptCount val="1"/>
                <c:pt idx="0">
                  <c:v>0.36</c:v>
                </c:pt>
              </c:numCache>
            </c:numRef>
          </c:xVal>
          <c:yVal>
            <c:numRef>
              <c:f>'[1]Data For Bubble Chart'!$D$11</c:f>
              <c:numCache>
                <c:formatCode>General</c:formatCode>
                <c:ptCount val="1"/>
                <c:pt idx="0">
                  <c:v>85</c:v>
                </c:pt>
              </c:numCache>
            </c:numRef>
          </c:yVal>
          <c:bubbleSize>
            <c:numRef>
              <c:f>'[1]Data For Bubble Chart'!$F$11</c:f>
              <c:numCache>
                <c:formatCode>General</c:formatCode>
                <c:ptCount val="1"/>
                <c:pt idx="0">
                  <c:v>5.0000000000000001E-4</c:v>
                </c:pt>
              </c:numCache>
            </c:numRef>
          </c:bubbleSize>
          <c:bubble3D val="0"/>
          <c:extLst>
            <c:ext xmlns:c16="http://schemas.microsoft.com/office/drawing/2014/chart" uri="{C3380CC4-5D6E-409C-BE32-E72D297353CC}">
              <c16:uniqueId val="{0000000E-B408-4804-AC5B-EC9DA8821CF5}"/>
            </c:ext>
          </c:extLst>
        </c:ser>
        <c:ser>
          <c:idx val="10"/>
          <c:order val="10"/>
          <c:tx>
            <c:strRef>
              <c:f>'[1]Data For Bubble Chart'!$A$12</c:f>
              <c:strCache>
                <c:ptCount val="1"/>
                <c:pt idx="0">
                  <c:v>France</c:v>
                </c:pt>
              </c:strCache>
            </c:strRef>
          </c:tx>
          <c:invertIfNegative val="1"/>
          <c:dLbls>
            <c:dLbl>
              <c:idx val="0"/>
              <c:layout>
                <c:manualLayout>
                  <c:x val="-7.216368812423235E-2"/>
                  <c:y val="-2.8478964401294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Chart'!$C$12</c:f>
              <c:numCache>
                <c:formatCode>General</c:formatCode>
                <c:ptCount val="1"/>
                <c:pt idx="0">
                  <c:v>0.35</c:v>
                </c:pt>
              </c:numCache>
            </c:numRef>
          </c:xVal>
          <c:yVal>
            <c:numRef>
              <c:f>'[1]Data For Bubble Chart'!$D$12</c:f>
              <c:numCache>
                <c:formatCode>General</c:formatCode>
                <c:ptCount val="1"/>
                <c:pt idx="0">
                  <c:v>49</c:v>
                </c:pt>
              </c:numCache>
            </c:numRef>
          </c:yVal>
          <c:bubbleSize>
            <c:numRef>
              <c:f>'[1]Data For Bubble Chart'!$F$12</c:f>
              <c:numCache>
                <c:formatCode>General</c:formatCode>
                <c:ptCount val="1"/>
                <c:pt idx="0">
                  <c:v>3.0999999999999999E-3</c:v>
                </c:pt>
              </c:numCache>
            </c:numRef>
          </c:bubbleSize>
          <c:bubble3D val="0"/>
          <c:extLst>
            <c:ext xmlns:c16="http://schemas.microsoft.com/office/drawing/2014/chart" uri="{C3380CC4-5D6E-409C-BE32-E72D297353CC}">
              <c16:uniqueId val="{00000010-B408-4804-AC5B-EC9DA8821CF5}"/>
            </c:ext>
          </c:extLst>
        </c:ser>
        <c:ser>
          <c:idx val="11"/>
          <c:order val="11"/>
          <c:tx>
            <c:strRef>
              <c:f>'[1]Data For Bubble Chart'!$A$13</c:f>
              <c:strCache>
                <c:ptCount val="1"/>
                <c:pt idx="0">
                  <c:v>Allemagne</c:v>
                </c:pt>
              </c:strCache>
            </c:strRef>
          </c:tx>
          <c:invertIfNegative val="1"/>
          <c:dLbls>
            <c:dLbl>
              <c:idx val="0"/>
              <c:layout>
                <c:manualLayout>
                  <c:x val="-0.10847315185964508"/>
                  <c:y val="-2.330097087378640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Chart'!$C$13</c:f>
              <c:numCache>
                <c:formatCode>General</c:formatCode>
                <c:ptCount val="1"/>
                <c:pt idx="0">
                  <c:v>0.4</c:v>
                </c:pt>
              </c:numCache>
            </c:numRef>
          </c:xVal>
          <c:yVal>
            <c:numRef>
              <c:f>'[1]Data For Bubble Chart'!$D$13</c:f>
              <c:numCache>
                <c:formatCode>General</c:formatCode>
                <c:ptCount val="1"/>
                <c:pt idx="0">
                  <c:v>33</c:v>
                </c:pt>
              </c:numCache>
            </c:numRef>
          </c:yVal>
          <c:bubbleSize>
            <c:numRef>
              <c:f>'[1]Data For Bubble Chart'!$F$13</c:f>
              <c:numCache>
                <c:formatCode>General</c:formatCode>
                <c:ptCount val="1"/>
                <c:pt idx="0">
                  <c:v>6.7999999999999996E-3</c:v>
                </c:pt>
              </c:numCache>
            </c:numRef>
          </c:bubbleSize>
          <c:bubble3D val="0"/>
          <c:extLst>
            <c:ext xmlns:c16="http://schemas.microsoft.com/office/drawing/2014/chart" uri="{C3380CC4-5D6E-409C-BE32-E72D297353CC}">
              <c16:uniqueId val="{00000012-B408-4804-AC5B-EC9DA8821CF5}"/>
            </c:ext>
          </c:extLst>
        </c:ser>
        <c:ser>
          <c:idx val="12"/>
          <c:order val="12"/>
          <c:tx>
            <c:strRef>
              <c:f>'[1]Data For Bubble Chart'!$A$14</c:f>
              <c:strCache>
                <c:ptCount val="1"/>
                <c:pt idx="0">
                  <c:v>Icelande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Chart'!$C$14</c:f>
              <c:numCache>
                <c:formatCode>General</c:formatCode>
                <c:ptCount val="1"/>
                <c:pt idx="0">
                  <c:v>0.55000000000000004</c:v>
                </c:pt>
              </c:numCache>
            </c:numRef>
          </c:xVal>
          <c:yVal>
            <c:numRef>
              <c:f>'[1]Data For Bubble Chart'!$D$14</c:f>
              <c:numCache>
                <c:formatCode>General</c:formatCode>
                <c:ptCount val="1"/>
                <c:pt idx="0">
                  <c:v>34</c:v>
                </c:pt>
              </c:numCache>
            </c:numRef>
          </c:yVal>
          <c:bubbleSize>
            <c:numRef>
              <c:f>'[1]Data For Bubble Chart'!$F$14</c:f>
              <c:numCache>
                <c:formatCode>General</c:formatCode>
                <c:ptCount val="1"/>
                <c:pt idx="0">
                  <c:v>1E-4</c:v>
                </c:pt>
              </c:numCache>
            </c:numRef>
          </c:bubbleSize>
          <c:bubble3D val="0"/>
          <c:extLst>
            <c:ext xmlns:c16="http://schemas.microsoft.com/office/drawing/2014/chart" uri="{C3380CC4-5D6E-409C-BE32-E72D297353CC}">
              <c16:uniqueId val="{00000013-B408-4804-AC5B-EC9DA8821CF5}"/>
            </c:ext>
          </c:extLst>
        </c:ser>
        <c:ser>
          <c:idx val="13"/>
          <c:order val="13"/>
          <c:tx>
            <c:strRef>
              <c:f>'[1]Data For Bubble Chart'!$A$15</c:f>
              <c:strCache>
                <c:ptCount val="1"/>
                <c:pt idx="0">
                  <c:v>Irlande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Chart'!$C$15</c:f>
              <c:numCache>
                <c:formatCode>General</c:formatCode>
                <c:ptCount val="1"/>
                <c:pt idx="0">
                  <c:v>0.4</c:v>
                </c:pt>
              </c:numCache>
            </c:numRef>
          </c:xVal>
          <c:yVal>
            <c:numRef>
              <c:f>'[1]Data For Bubble Chart'!$D$15</c:f>
              <c:numCache>
                <c:formatCode>General</c:formatCode>
                <c:ptCount val="1"/>
                <c:pt idx="0">
                  <c:v>45</c:v>
                </c:pt>
              </c:numCache>
            </c:numRef>
          </c:yVal>
          <c:bubbleSize>
            <c:numRef>
              <c:f>'[1]Data For Bubble Chart'!$F$15</c:f>
              <c:numCache>
                <c:formatCode>General</c:formatCode>
                <c:ptCount val="1"/>
                <c:pt idx="0">
                  <c:v>5.0000000000000001E-4</c:v>
                </c:pt>
              </c:numCache>
            </c:numRef>
          </c:bubbleSize>
          <c:bubble3D val="0"/>
          <c:extLst>
            <c:ext xmlns:c16="http://schemas.microsoft.com/office/drawing/2014/chart" uri="{C3380CC4-5D6E-409C-BE32-E72D297353CC}">
              <c16:uniqueId val="{00000014-B408-4804-AC5B-EC9DA8821CF5}"/>
            </c:ext>
          </c:extLst>
        </c:ser>
        <c:ser>
          <c:idx val="14"/>
          <c:order val="14"/>
          <c:tx>
            <c:strRef>
              <c:f>'[1]Data For Bubble Chart'!$A$16</c:f>
              <c:strCache>
                <c:ptCount val="1"/>
                <c:pt idx="0">
                  <c:v>Japon</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Chart'!$C$16</c:f>
              <c:numCache>
                <c:formatCode>General</c:formatCode>
                <c:ptCount val="1"/>
                <c:pt idx="0">
                  <c:v>0.73560209424083778</c:v>
                </c:pt>
              </c:numCache>
            </c:numRef>
          </c:xVal>
          <c:yVal>
            <c:numRef>
              <c:f>'[1]Data For Bubble Chart'!$D$16</c:f>
              <c:numCache>
                <c:formatCode>General</c:formatCode>
                <c:ptCount val="1"/>
                <c:pt idx="0">
                  <c:v>2</c:v>
                </c:pt>
              </c:numCache>
            </c:numRef>
          </c:yVal>
          <c:bubbleSize>
            <c:numRef>
              <c:f>'[1]Data For Bubble Chart'!$F$16</c:f>
              <c:numCache>
                <c:formatCode>General</c:formatCode>
                <c:ptCount val="1"/>
                <c:pt idx="0">
                  <c:v>1.9099999999999999E-2</c:v>
                </c:pt>
              </c:numCache>
            </c:numRef>
          </c:bubbleSize>
          <c:bubble3D val="0"/>
          <c:extLst>
            <c:ext xmlns:c16="http://schemas.microsoft.com/office/drawing/2014/chart" uri="{C3380CC4-5D6E-409C-BE32-E72D297353CC}">
              <c16:uniqueId val="{00000015-B408-4804-AC5B-EC9DA8821CF5}"/>
            </c:ext>
          </c:extLst>
        </c:ser>
        <c:ser>
          <c:idx val="15"/>
          <c:order val="15"/>
          <c:tx>
            <c:strRef>
              <c:f>'[1]Data For Bubble Chart'!$A$17</c:f>
              <c:strCache>
                <c:ptCount val="1"/>
                <c:pt idx="0">
                  <c:v>Kazakhstan</c:v>
                </c:pt>
              </c:strCache>
            </c:strRef>
          </c:tx>
          <c:invertIfNegative val="1"/>
          <c:dLbls>
            <c:dLbl>
              <c:idx val="0"/>
              <c:layout>
                <c:manualLayout>
                  <c:x val="-1.9751243307403986E-2"/>
                  <c:y val="2.071197411003236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Chart'!$C$17</c:f>
              <c:numCache>
                <c:formatCode>General</c:formatCode>
                <c:ptCount val="1"/>
                <c:pt idx="0">
                  <c:v>0.46</c:v>
                </c:pt>
              </c:numCache>
            </c:numRef>
          </c:xVal>
          <c:yVal>
            <c:numRef>
              <c:f>'[1]Data For Bubble Chart'!$D$17</c:f>
              <c:numCache>
                <c:formatCode>General</c:formatCode>
                <c:ptCount val="1"/>
                <c:pt idx="0">
                  <c:v>1</c:v>
                </c:pt>
              </c:numCache>
            </c:numRef>
          </c:yVal>
          <c:bubbleSize>
            <c:numRef>
              <c:f>'[1]Data For Bubble Chart'!$F$17</c:f>
              <c:numCache>
                <c:formatCode>General</c:formatCode>
                <c:ptCount val="1"/>
                <c:pt idx="0">
                  <c:v>3.3E-3</c:v>
                </c:pt>
              </c:numCache>
            </c:numRef>
          </c:bubbleSize>
          <c:bubble3D val="0"/>
          <c:extLst>
            <c:ext xmlns:c16="http://schemas.microsoft.com/office/drawing/2014/chart" uri="{C3380CC4-5D6E-409C-BE32-E72D297353CC}">
              <c16:uniqueId val="{00000017-B408-4804-AC5B-EC9DA8821CF5}"/>
            </c:ext>
          </c:extLst>
        </c:ser>
        <c:ser>
          <c:idx val="16"/>
          <c:order val="16"/>
          <c:tx>
            <c:strRef>
              <c:f>'[1]Data For Bubble Chart'!$A$18</c:f>
              <c:strCache>
                <c:ptCount val="1"/>
                <c:pt idx="0">
                  <c:v>Corée du Sud</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Chart'!$C$18</c:f>
              <c:numCache>
                <c:formatCode>General</c:formatCode>
                <c:ptCount val="1"/>
                <c:pt idx="0">
                  <c:v>0.73</c:v>
                </c:pt>
              </c:numCache>
            </c:numRef>
          </c:xVal>
          <c:yVal>
            <c:numRef>
              <c:f>'[1]Data For Bubble Chart'!$D$18</c:f>
              <c:numCache>
                <c:formatCode>General</c:formatCode>
                <c:ptCount val="1"/>
                <c:pt idx="0">
                  <c:v>19</c:v>
                </c:pt>
              </c:numCache>
            </c:numRef>
          </c:yVal>
          <c:bubbleSize>
            <c:numRef>
              <c:f>'[1]Data For Bubble Chart'!$F$18</c:f>
              <c:numCache>
                <c:formatCode>General</c:formatCode>
                <c:ptCount val="1"/>
                <c:pt idx="0">
                  <c:v>1.0800000000000001E-2</c:v>
                </c:pt>
              </c:numCache>
            </c:numRef>
          </c:bubbleSize>
          <c:bubble3D val="0"/>
          <c:extLst>
            <c:ext xmlns:c16="http://schemas.microsoft.com/office/drawing/2014/chart" uri="{C3380CC4-5D6E-409C-BE32-E72D297353CC}">
              <c16:uniqueId val="{00000018-B408-4804-AC5B-EC9DA8821CF5}"/>
            </c:ext>
          </c:extLst>
        </c:ser>
        <c:ser>
          <c:idx val="17"/>
          <c:order val="17"/>
          <c:tx>
            <c:strRef>
              <c:f>'[1]Data For Bubble Chart'!$A$19</c:f>
              <c:strCache>
                <c:ptCount val="1"/>
                <c:pt idx="0">
                  <c:v>Lettonie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Chart'!$C$19</c:f>
              <c:numCache>
                <c:formatCode>General</c:formatCode>
                <c:ptCount val="1"/>
                <c:pt idx="0">
                  <c:v>0.03</c:v>
                </c:pt>
              </c:numCache>
            </c:numRef>
          </c:xVal>
          <c:yVal>
            <c:numRef>
              <c:f>'[1]Data For Bubble Chart'!$D$19</c:f>
              <c:numCache>
                <c:formatCode>General</c:formatCode>
                <c:ptCount val="1"/>
                <c:pt idx="0">
                  <c:v>17</c:v>
                </c:pt>
              </c:numCache>
            </c:numRef>
          </c:yVal>
          <c:bubbleSize>
            <c:numRef>
              <c:f>'[1]Data For Bubble Chart'!$F$19</c:f>
              <c:numCache>
                <c:formatCode>General</c:formatCode>
                <c:ptCount val="1"/>
                <c:pt idx="0">
                  <c:v>0</c:v>
                </c:pt>
              </c:numCache>
            </c:numRef>
          </c:bubbleSize>
          <c:bubble3D val="0"/>
          <c:extLst>
            <c:ext xmlns:c16="http://schemas.microsoft.com/office/drawing/2014/chart" uri="{C3380CC4-5D6E-409C-BE32-E72D297353CC}">
              <c16:uniqueId val="{00000019-B408-4804-AC5B-EC9DA8821CF5}"/>
            </c:ext>
          </c:extLst>
        </c:ser>
        <c:ser>
          <c:idx val="18"/>
          <c:order val="18"/>
          <c:tx>
            <c:strRef>
              <c:f>'[1]Data For Bubble Chart'!$A$20</c:f>
              <c:strCache>
                <c:ptCount val="1"/>
                <c:pt idx="0">
                  <c:v>Liechtenstein</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Chart'!$C$20</c:f>
              <c:numCache>
                <c:formatCode>General</c:formatCode>
                <c:ptCount val="1"/>
                <c:pt idx="0">
                  <c:v>0.80600000000000005</c:v>
                </c:pt>
              </c:numCache>
            </c:numRef>
          </c:xVal>
          <c:yVal>
            <c:numRef>
              <c:f>'[1]Data For Bubble Chart'!$D$20</c:f>
              <c:numCache>
                <c:formatCode>General</c:formatCode>
                <c:ptCount val="1"/>
                <c:pt idx="0">
                  <c:v>130</c:v>
                </c:pt>
              </c:numCache>
            </c:numRef>
          </c:yVal>
          <c:bubbleSize>
            <c:numRef>
              <c:f>'[1]Data For Bubble Chart'!$F$20</c:f>
              <c:numCache>
                <c:formatCode>General</c:formatCode>
                <c:ptCount val="1"/>
                <c:pt idx="0">
                  <c:v>0</c:v>
                </c:pt>
              </c:numCache>
            </c:numRef>
          </c:bubbleSize>
          <c:bubble3D val="0"/>
          <c:extLst>
            <c:ext xmlns:c16="http://schemas.microsoft.com/office/drawing/2014/chart" uri="{C3380CC4-5D6E-409C-BE32-E72D297353CC}">
              <c16:uniqueId val="{0000001A-B408-4804-AC5B-EC9DA8821CF5}"/>
            </c:ext>
          </c:extLst>
        </c:ser>
        <c:ser>
          <c:idx val="19"/>
          <c:order val="19"/>
          <c:tx>
            <c:strRef>
              <c:f>'[1]Data For Bubble Chart'!$A$21</c:f>
              <c:strCache>
                <c:ptCount val="1"/>
                <c:pt idx="0">
                  <c:v>Luxembourg</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Chart'!$C$21</c:f>
              <c:numCache>
                <c:formatCode>General</c:formatCode>
                <c:ptCount val="1"/>
                <c:pt idx="0">
                  <c:v>0.65</c:v>
                </c:pt>
              </c:numCache>
            </c:numRef>
          </c:xVal>
          <c:yVal>
            <c:numRef>
              <c:f>'[1]Data For Bubble Chart'!$D$21</c:f>
              <c:numCache>
                <c:formatCode>General</c:formatCode>
                <c:ptCount val="1"/>
                <c:pt idx="0">
                  <c:v>43</c:v>
                </c:pt>
              </c:numCache>
            </c:numRef>
          </c:yVal>
          <c:bubbleSize>
            <c:numRef>
              <c:f>'[1]Data For Bubble Chart'!$F$21</c:f>
              <c:numCache>
                <c:formatCode>General</c:formatCode>
                <c:ptCount val="1"/>
                <c:pt idx="0">
                  <c:v>1E-4</c:v>
                </c:pt>
              </c:numCache>
            </c:numRef>
          </c:bubbleSize>
          <c:bubble3D val="0"/>
          <c:extLst>
            <c:ext xmlns:c16="http://schemas.microsoft.com/office/drawing/2014/chart" uri="{C3380CC4-5D6E-409C-BE32-E72D297353CC}">
              <c16:uniqueId val="{0000001B-B408-4804-AC5B-EC9DA8821CF5}"/>
            </c:ext>
          </c:extLst>
        </c:ser>
        <c:ser>
          <c:idx val="20"/>
          <c:order val="20"/>
          <c:tx>
            <c:strRef>
              <c:f>'[1]Data For Bubble Chart'!$A$22</c:f>
              <c:strCache>
                <c:ptCount val="1"/>
                <c:pt idx="0">
                  <c:v>Mexique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Chart'!$C$22</c:f>
              <c:numCache>
                <c:formatCode>General</c:formatCode>
                <c:ptCount val="1"/>
                <c:pt idx="0">
                  <c:v>0.44</c:v>
                </c:pt>
              </c:numCache>
            </c:numRef>
          </c:xVal>
          <c:yVal>
            <c:numRef>
              <c:f>'[1]Data For Bubble Chart'!$D$22</c:f>
              <c:numCache>
                <c:formatCode>General</c:formatCode>
                <c:ptCount val="1"/>
                <c:pt idx="0">
                  <c:v>4</c:v>
                </c:pt>
              </c:numCache>
            </c:numRef>
          </c:yVal>
          <c:bubbleSize>
            <c:numRef>
              <c:f>'[1]Data For Bubble Chart'!$F$22</c:f>
              <c:numCache>
                <c:formatCode>General</c:formatCode>
                <c:ptCount val="1"/>
                <c:pt idx="0">
                  <c:v>1.32E-2</c:v>
                </c:pt>
              </c:numCache>
            </c:numRef>
          </c:bubbleSize>
          <c:bubble3D val="0"/>
          <c:extLst>
            <c:ext xmlns:c16="http://schemas.microsoft.com/office/drawing/2014/chart" uri="{C3380CC4-5D6E-409C-BE32-E72D297353CC}">
              <c16:uniqueId val="{0000001C-B408-4804-AC5B-EC9DA8821CF5}"/>
            </c:ext>
          </c:extLst>
        </c:ser>
        <c:ser>
          <c:idx val="21"/>
          <c:order val="21"/>
          <c:tx>
            <c:strRef>
              <c:f>'[1]Data For Bubble Chart'!$A$23</c:f>
              <c:strCache>
                <c:ptCount val="1"/>
                <c:pt idx="0">
                  <c:v>Montenegro</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'[1]Data For Bubble Chart'!$C$23</c:f>
              <c:strCache>
                <c:ptCount val="1"/>
                <c:pt idx="0">
                  <c:v>N/A</c:v>
                </c:pt>
              </c:strCache>
            </c:strRef>
          </c:xVal>
          <c:yVal>
            <c:numRef>
              <c:f>'[1]Data For Bubble Chart'!$D$23</c:f>
              <c:numCache>
                <c:formatCode>General</c:formatCode>
                <c:ptCount val="1"/>
                <c:pt idx="0">
                  <c:v>0</c:v>
                </c:pt>
              </c:numCache>
            </c:numRef>
          </c:yVal>
          <c:bubbleSize>
            <c:numRef>
              <c:f>'[1]Data For Bubble Chart'!$F$23</c:f>
              <c:numCache>
                <c:formatCode>General</c:formatCode>
                <c:ptCount val="1"/>
                <c:pt idx="0">
                  <c:v>0</c:v>
                </c:pt>
              </c:numCache>
            </c:numRef>
          </c:bubbleSize>
          <c:bubble3D val="0"/>
          <c:extLst>
            <c:ext xmlns:c16="http://schemas.microsoft.com/office/drawing/2014/chart" uri="{C3380CC4-5D6E-409C-BE32-E72D297353CC}">
              <c16:uniqueId val="{0000001D-B408-4804-AC5B-EC9DA8821CF5}"/>
            </c:ext>
          </c:extLst>
        </c:ser>
        <c:ser>
          <c:idx val="22"/>
          <c:order val="22"/>
          <c:tx>
            <c:strRef>
              <c:f>'[1]Data For Bubble Chart'!$A$24</c:f>
              <c:strCache>
                <c:ptCount val="1"/>
                <c:pt idx="0">
                  <c:v>Pays-Bas</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Chart'!$C$24</c:f>
              <c:numCache>
                <c:formatCode>General</c:formatCode>
                <c:ptCount val="1"/>
                <c:pt idx="0">
                  <c:v>0.11700000000000001</c:v>
                </c:pt>
              </c:numCache>
            </c:numRef>
          </c:xVal>
          <c:yVal>
            <c:numRef>
              <c:f>'[1]Data For Bubble Chart'!$D$24</c:f>
              <c:numCache>
                <c:formatCode>General</c:formatCode>
                <c:ptCount val="1"/>
                <c:pt idx="0">
                  <c:v>46</c:v>
                </c:pt>
              </c:numCache>
            </c:numRef>
          </c:yVal>
          <c:bubbleSize>
            <c:numRef>
              <c:f>'[1]Data For Bubble Chart'!$F$24</c:f>
              <c:numCache>
                <c:formatCode>General</c:formatCode>
                <c:ptCount val="1"/>
                <c:pt idx="0">
                  <c:v>5.0000000000000001E-4</c:v>
                </c:pt>
              </c:numCache>
            </c:numRef>
          </c:bubbleSize>
          <c:bubble3D val="0"/>
          <c:extLst>
            <c:ext xmlns:c16="http://schemas.microsoft.com/office/drawing/2014/chart" uri="{C3380CC4-5D6E-409C-BE32-E72D297353CC}">
              <c16:uniqueId val="{0000001E-B408-4804-AC5B-EC9DA8821CF5}"/>
            </c:ext>
          </c:extLst>
        </c:ser>
        <c:ser>
          <c:idx val="23"/>
          <c:order val="23"/>
          <c:tx>
            <c:strRef>
              <c:f>'[1]Data For Bubble Chart'!$A$25</c:f>
              <c:strCache>
                <c:ptCount val="1"/>
                <c:pt idx="0">
                  <c:v>Nouvelle Zélande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Chart'!$C$25</c:f>
              <c:numCache>
                <c:formatCode>General</c:formatCode>
                <c:ptCount val="1"/>
                <c:pt idx="0">
                  <c:v>0.49</c:v>
                </c:pt>
              </c:numCache>
            </c:numRef>
          </c:xVal>
          <c:yVal>
            <c:numRef>
              <c:f>'[1]Data For Bubble Chart'!$D$25</c:f>
              <c:numCache>
                <c:formatCode>General</c:formatCode>
                <c:ptCount val="1"/>
                <c:pt idx="0">
                  <c:v>53</c:v>
                </c:pt>
              </c:numCache>
            </c:numRef>
          </c:yVal>
          <c:bubbleSize>
            <c:numRef>
              <c:f>'[1]Data For Bubble Chart'!$F$25</c:f>
              <c:numCache>
                <c:formatCode>General</c:formatCode>
                <c:ptCount val="1"/>
                <c:pt idx="0">
                  <c:v>8.0000000000000004E-4</c:v>
                </c:pt>
              </c:numCache>
            </c:numRef>
          </c:bubbleSize>
          <c:bubble3D val="0"/>
          <c:extLst>
            <c:ext xmlns:c16="http://schemas.microsoft.com/office/drawing/2014/chart" uri="{C3380CC4-5D6E-409C-BE32-E72D297353CC}">
              <c16:uniqueId val="{0000001F-B408-4804-AC5B-EC9DA8821CF5}"/>
            </c:ext>
          </c:extLst>
        </c:ser>
        <c:ser>
          <c:idx val="24"/>
          <c:order val="24"/>
          <c:tx>
            <c:strRef>
              <c:f>'[1]Data For Bubble Chart'!$A$26</c:f>
              <c:strCache>
                <c:ptCount val="1"/>
                <c:pt idx="0">
                  <c:v>Norvège</c:v>
                </c:pt>
              </c:strCache>
            </c:strRef>
          </c:tx>
          <c:invertIfNegative val="1"/>
          <c:dLbls>
            <c:dLbl>
              <c:idx val="0"/>
              <c:layout>
                <c:manualLayout>
                  <c:x val="-4.802038801981675E-2"/>
                  <c:y val="1.553398058252427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0-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Chart'!$C$26</c:f>
              <c:numCache>
                <c:formatCode>General</c:formatCode>
                <c:ptCount val="1"/>
                <c:pt idx="0">
                  <c:v>0.63</c:v>
                </c:pt>
              </c:numCache>
            </c:numRef>
          </c:xVal>
          <c:yVal>
            <c:numRef>
              <c:f>'[1]Data For Bubble Chart'!$D$26</c:f>
              <c:numCache>
                <c:formatCode>General</c:formatCode>
                <c:ptCount val="1"/>
                <c:pt idx="0">
                  <c:v>88</c:v>
                </c:pt>
              </c:numCache>
            </c:numRef>
          </c:yVal>
          <c:bubbleSize>
            <c:numRef>
              <c:f>'[1]Data For Bubble Chart'!$F$26</c:f>
              <c:numCache>
                <c:formatCode>General</c:formatCode>
                <c:ptCount val="1"/>
                <c:pt idx="0">
                  <c:v>8.9999999999999998E-4</c:v>
                </c:pt>
              </c:numCache>
            </c:numRef>
          </c:bubbleSize>
          <c:bubble3D val="0"/>
          <c:extLst>
            <c:ext xmlns:c16="http://schemas.microsoft.com/office/drawing/2014/chart" uri="{C3380CC4-5D6E-409C-BE32-E72D297353CC}">
              <c16:uniqueId val="{00000021-B408-4804-AC5B-EC9DA8821CF5}"/>
            </c:ext>
          </c:extLst>
        </c:ser>
        <c:ser>
          <c:idx val="25"/>
          <c:order val="25"/>
          <c:tx>
            <c:strRef>
              <c:f>'[1]Data For Bubble Chart'!$A$27</c:f>
              <c:strCache>
                <c:ptCount val="1"/>
                <c:pt idx="0">
                  <c:v>Pologne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Chart'!$C$27</c:f>
              <c:numCache>
                <c:formatCode>General</c:formatCode>
                <c:ptCount val="1"/>
                <c:pt idx="0">
                  <c:v>3.7999999999999999E-2</c:v>
                </c:pt>
              </c:numCache>
            </c:numRef>
          </c:xVal>
          <c:yVal>
            <c:numRef>
              <c:f>'[1]Data For Bubble Chart'!$D$27</c:f>
              <c:numCache>
                <c:formatCode>General</c:formatCode>
                <c:ptCount val="1"/>
                <c:pt idx="0">
                  <c:v>0.08</c:v>
                </c:pt>
              </c:numCache>
            </c:numRef>
          </c:yVal>
          <c:bubbleSize>
            <c:numRef>
              <c:f>'[1]Data For Bubble Chart'!$F$27</c:f>
              <c:numCache>
                <c:formatCode>General</c:formatCode>
                <c:ptCount val="1"/>
                <c:pt idx="0">
                  <c:v>2.9999999999999997E-4</c:v>
                </c:pt>
              </c:numCache>
            </c:numRef>
          </c:bubbleSize>
          <c:bubble3D val="0"/>
          <c:extLst>
            <c:ext xmlns:c16="http://schemas.microsoft.com/office/drawing/2014/chart" uri="{C3380CC4-5D6E-409C-BE32-E72D297353CC}">
              <c16:uniqueId val="{00000022-B408-4804-AC5B-EC9DA8821CF5}"/>
            </c:ext>
          </c:extLst>
        </c:ser>
        <c:ser>
          <c:idx val="26"/>
          <c:order val="26"/>
          <c:tx>
            <c:strRef>
              <c:f>'[1]Data For Bubble Chart'!$A$28</c:f>
              <c:strCache>
                <c:ptCount val="1"/>
                <c:pt idx="0">
                  <c:v>Portugal</c:v>
                </c:pt>
              </c:strCache>
            </c:strRef>
          </c:tx>
          <c:invertIfNegative val="1"/>
          <c:dLbls>
            <c:dLbl>
              <c:idx val="0"/>
              <c:layout>
                <c:manualLayout>
                  <c:x val="-4.4675534058847242E-2"/>
                  <c:y val="1.035598705501618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Chart'!$C$28</c:f>
              <c:numCache>
                <c:formatCode>General</c:formatCode>
                <c:ptCount val="1"/>
                <c:pt idx="0">
                  <c:v>0.36</c:v>
                </c:pt>
              </c:numCache>
            </c:numRef>
          </c:xVal>
          <c:yVal>
            <c:numRef>
              <c:f>'[1]Data For Bubble Chart'!$D$28</c:f>
              <c:numCache>
                <c:formatCode>General</c:formatCode>
                <c:ptCount val="1"/>
                <c:pt idx="0">
                  <c:v>26</c:v>
                </c:pt>
              </c:numCache>
            </c:numRef>
          </c:yVal>
          <c:bubbleSize>
            <c:numRef>
              <c:f>'[1]Data For Bubble Chart'!$F$28</c:f>
              <c:numCache>
                <c:formatCode>General</c:formatCode>
                <c:ptCount val="1"/>
                <c:pt idx="0">
                  <c:v>5.0000000000000001E-4</c:v>
                </c:pt>
              </c:numCache>
            </c:numRef>
          </c:bubbleSize>
          <c:bubble3D val="0"/>
          <c:extLst>
            <c:ext xmlns:c16="http://schemas.microsoft.com/office/drawing/2014/chart" uri="{C3380CC4-5D6E-409C-BE32-E72D297353CC}">
              <c16:uniqueId val="{00000024-B408-4804-AC5B-EC9DA8821CF5}"/>
            </c:ext>
          </c:extLst>
        </c:ser>
        <c:ser>
          <c:idx val="27"/>
          <c:order val="27"/>
          <c:tx>
            <c:strRef>
              <c:f>'[1]Data For Bubble Chart'!$A$29</c:f>
              <c:strCache>
                <c:ptCount val="1"/>
                <c:pt idx="0">
                  <c:v>Singapore</c:v>
                </c:pt>
              </c:strCache>
            </c:strRef>
          </c:tx>
          <c:invertIfNegative val="1"/>
          <c:dLbls>
            <c:dLbl>
              <c:idx val="0"/>
              <c:layout>
                <c:manualLayout>
                  <c:x val="-8.6076543938658212E-3"/>
                  <c:y val="5.1779935275080907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Chart'!$C$29</c:f>
              <c:numCache>
                <c:formatCode>General</c:formatCode>
                <c:ptCount val="1"/>
                <c:pt idx="0">
                  <c:v>0.8</c:v>
                </c:pt>
              </c:numCache>
            </c:numRef>
          </c:xVal>
          <c:yVal>
            <c:numRef>
              <c:f>'[1]Data For Bubble Chart'!$D$29</c:f>
              <c:numCache>
                <c:formatCode>General</c:formatCode>
                <c:ptCount val="1"/>
                <c:pt idx="0">
                  <c:v>4</c:v>
                </c:pt>
              </c:numCache>
            </c:numRef>
          </c:yVal>
          <c:bubbleSize>
            <c:numRef>
              <c:f>'[1]Data For Bubble Chart'!$F$29</c:f>
              <c:numCache>
                <c:formatCode>General</c:formatCode>
                <c:ptCount val="1"/>
                <c:pt idx="0">
                  <c:v>1.1000000000000001E-3</c:v>
                </c:pt>
              </c:numCache>
            </c:numRef>
          </c:bubbleSize>
          <c:bubble3D val="0"/>
          <c:extLst>
            <c:ext xmlns:c16="http://schemas.microsoft.com/office/drawing/2014/chart" uri="{C3380CC4-5D6E-409C-BE32-E72D297353CC}">
              <c16:uniqueId val="{00000026-B408-4804-AC5B-EC9DA8821CF5}"/>
            </c:ext>
          </c:extLst>
        </c:ser>
        <c:ser>
          <c:idx val="28"/>
          <c:order val="28"/>
          <c:tx>
            <c:strRef>
              <c:f>'[1]Data For Bubble Chart'!$A$30</c:f>
              <c:strCache>
                <c:ptCount val="1"/>
                <c:pt idx="0">
                  <c:v>Slovénie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Chart'!$C$30</c:f>
              <c:numCache>
                <c:formatCode>General</c:formatCode>
                <c:ptCount val="1"/>
                <c:pt idx="0">
                  <c:v>0.51900000000000002</c:v>
                </c:pt>
              </c:numCache>
            </c:numRef>
          </c:xVal>
          <c:yVal>
            <c:numRef>
              <c:f>'[1]Data For Bubble Chart'!$D$30</c:f>
              <c:numCache>
                <c:formatCode>General</c:formatCode>
                <c:ptCount val="1"/>
                <c:pt idx="0">
                  <c:v>19</c:v>
                </c:pt>
              </c:numCache>
            </c:numRef>
          </c:yVal>
          <c:bubbleSize>
            <c:numRef>
              <c:f>'[1]Data For Bubble Chart'!$F$30</c:f>
              <c:numCache>
                <c:formatCode>General</c:formatCode>
                <c:ptCount val="1"/>
                <c:pt idx="0">
                  <c:v>2.0000000000000001E-4</c:v>
                </c:pt>
              </c:numCache>
            </c:numRef>
          </c:bubbleSize>
          <c:bubble3D val="0"/>
          <c:extLst>
            <c:ext xmlns:c16="http://schemas.microsoft.com/office/drawing/2014/chart" uri="{C3380CC4-5D6E-409C-BE32-E72D297353CC}">
              <c16:uniqueId val="{00000027-B408-4804-AC5B-EC9DA8821CF5}"/>
            </c:ext>
          </c:extLst>
        </c:ser>
        <c:ser>
          <c:idx val="29"/>
          <c:order val="29"/>
          <c:tx>
            <c:strRef>
              <c:f>'[1]Data For Bubble Chart'!$A$31</c:f>
              <c:strCache>
                <c:ptCount val="1"/>
                <c:pt idx="0">
                  <c:v>Afrique du Sud</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Chart'!$C$31</c:f>
              <c:numCache>
                <c:formatCode>General</c:formatCode>
                <c:ptCount val="1"/>
                <c:pt idx="0">
                  <c:v>0.8</c:v>
                </c:pt>
              </c:numCache>
            </c:numRef>
          </c:xVal>
          <c:yVal>
            <c:numRef>
              <c:f>'[1]Data For Bubble Chart'!$D$31</c:f>
              <c:numCache>
                <c:formatCode>General</c:formatCode>
                <c:ptCount val="1"/>
                <c:pt idx="0">
                  <c:v>10</c:v>
                </c:pt>
              </c:numCache>
            </c:numRef>
          </c:yVal>
          <c:bubbleSize>
            <c:numRef>
              <c:f>'[1]Data For Bubble Chart'!$F$31</c:f>
              <c:numCache>
                <c:formatCode>General</c:formatCode>
                <c:ptCount val="1"/>
                <c:pt idx="0">
                  <c:v>8.9999999999999993E-3</c:v>
                </c:pt>
              </c:numCache>
            </c:numRef>
          </c:bubbleSize>
          <c:bubble3D val="0"/>
          <c:extLst>
            <c:ext xmlns:c16="http://schemas.microsoft.com/office/drawing/2014/chart" uri="{C3380CC4-5D6E-409C-BE32-E72D297353CC}">
              <c16:uniqueId val="{00000028-B408-4804-AC5B-EC9DA8821CF5}"/>
            </c:ext>
          </c:extLst>
        </c:ser>
        <c:ser>
          <c:idx val="30"/>
          <c:order val="30"/>
          <c:tx>
            <c:strRef>
              <c:f>'[1]Data For Bubble Chart'!$A$32</c:f>
              <c:strCache>
                <c:ptCount val="1"/>
                <c:pt idx="0">
                  <c:v>Espagne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Chart'!$C$32</c:f>
              <c:numCache>
                <c:formatCode>General</c:formatCode>
                <c:ptCount val="1"/>
                <c:pt idx="0">
                  <c:v>1.9E-2</c:v>
                </c:pt>
              </c:numCache>
            </c:numRef>
          </c:xVal>
          <c:yVal>
            <c:numRef>
              <c:f>'[1]Data For Bubble Chart'!$D$32</c:f>
              <c:numCache>
                <c:formatCode>General</c:formatCode>
                <c:ptCount val="1"/>
                <c:pt idx="0">
                  <c:v>17</c:v>
                </c:pt>
              </c:numCache>
            </c:numRef>
          </c:yVal>
          <c:bubbleSize>
            <c:numRef>
              <c:f>'[1]Data For Bubble Chart'!$F$32</c:f>
              <c:numCache>
                <c:formatCode>General</c:formatCode>
                <c:ptCount val="1"/>
                <c:pt idx="0">
                  <c:v>1E-4</c:v>
                </c:pt>
              </c:numCache>
            </c:numRef>
          </c:bubbleSize>
          <c:bubble3D val="0"/>
          <c:extLst>
            <c:ext xmlns:c16="http://schemas.microsoft.com/office/drawing/2014/chart" uri="{C3380CC4-5D6E-409C-BE32-E72D297353CC}">
              <c16:uniqueId val="{00000029-B408-4804-AC5B-EC9DA8821CF5}"/>
            </c:ext>
          </c:extLst>
        </c:ser>
        <c:ser>
          <c:idx val="31"/>
          <c:order val="31"/>
          <c:tx>
            <c:strRef>
              <c:f>'[1]Data For Bubble Chart'!$A$33</c:f>
              <c:strCache>
                <c:ptCount val="1"/>
                <c:pt idx="0">
                  <c:v>Suède</c:v>
                </c:pt>
              </c:strCache>
            </c:strRef>
          </c:tx>
          <c:invertIfNegative val="1"/>
          <c:dLbls>
            <c:dLbl>
              <c:idx val="0"/>
              <c:layout>
                <c:manualLayout>
                  <c:x val="-2.1084208488449222E-2"/>
                  <c:y val="1.294498381877022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Chart'!$C$33</c:f>
              <c:numCache>
                <c:formatCode>General</c:formatCode>
                <c:ptCount val="1"/>
                <c:pt idx="0">
                  <c:v>0.4</c:v>
                </c:pt>
              </c:numCache>
            </c:numRef>
          </c:xVal>
          <c:yVal>
            <c:numRef>
              <c:f>'[1]Data For Bubble Chart'!$D$33</c:f>
              <c:numCache>
                <c:formatCode>General</c:formatCode>
                <c:ptCount val="1"/>
                <c:pt idx="0">
                  <c:v>130</c:v>
                </c:pt>
              </c:numCache>
            </c:numRef>
          </c:yVal>
          <c:bubbleSize>
            <c:numRef>
              <c:f>'[1]Data For Bubble Chart'!$F$33</c:f>
              <c:numCache>
                <c:formatCode>General</c:formatCode>
                <c:ptCount val="1"/>
                <c:pt idx="0">
                  <c:v>5.0000000000000001E-4</c:v>
                </c:pt>
              </c:numCache>
            </c:numRef>
          </c:bubbleSize>
          <c:bubble3D val="0"/>
          <c:extLst>
            <c:ext xmlns:c16="http://schemas.microsoft.com/office/drawing/2014/chart" uri="{C3380CC4-5D6E-409C-BE32-E72D297353CC}">
              <c16:uniqueId val="{0000002B-B408-4804-AC5B-EC9DA8821CF5}"/>
            </c:ext>
          </c:extLst>
        </c:ser>
        <c:ser>
          <c:idx val="32"/>
          <c:order val="32"/>
          <c:tx>
            <c:strRef>
              <c:f>'[1]Data For Bubble Chart'!$A$34</c:f>
              <c:strCache>
                <c:ptCount val="1"/>
                <c:pt idx="0">
                  <c:v>Suisse</c:v>
                </c:pt>
              </c:strCache>
            </c:strRef>
          </c:tx>
          <c:invertIfNegative val="1"/>
          <c:dLbls>
            <c:dLbl>
              <c:idx val="0"/>
              <c:layout>
                <c:manualLayout>
                  <c:x val="-4.4656237800988298E-2"/>
                  <c:y val="-3.883495145631067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C-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Chart'!$C$34</c:f>
              <c:numCache>
                <c:formatCode>General</c:formatCode>
                <c:ptCount val="1"/>
                <c:pt idx="0">
                  <c:v>0.33</c:v>
                </c:pt>
              </c:numCache>
            </c:numRef>
          </c:xVal>
          <c:yVal>
            <c:numRef>
              <c:f>'[1]Data For Bubble Chart'!$D$34</c:f>
              <c:numCache>
                <c:formatCode>General</c:formatCode>
                <c:ptCount val="1"/>
                <c:pt idx="0">
                  <c:v>130</c:v>
                </c:pt>
              </c:numCache>
            </c:numRef>
          </c:yVal>
          <c:bubbleSize>
            <c:numRef>
              <c:f>'[1]Data For Bubble Chart'!$F$34</c:f>
              <c:numCache>
                <c:formatCode>General</c:formatCode>
                <c:ptCount val="1"/>
                <c:pt idx="0">
                  <c:v>3.9999999999999996E-4</c:v>
                </c:pt>
              </c:numCache>
            </c:numRef>
          </c:bubbleSize>
          <c:bubble3D val="0"/>
          <c:extLst>
            <c:ext xmlns:c16="http://schemas.microsoft.com/office/drawing/2014/chart" uri="{C3380CC4-5D6E-409C-BE32-E72D297353CC}">
              <c16:uniqueId val="{0000002D-B408-4804-AC5B-EC9DA8821CF5}"/>
            </c:ext>
          </c:extLst>
        </c:ser>
        <c:ser>
          <c:idx val="33"/>
          <c:order val="33"/>
          <c:tx>
            <c:strRef>
              <c:f>'[1]Data For Bubble Chart'!$A$35</c:f>
              <c:strCache>
                <c:ptCount val="1"/>
                <c:pt idx="0">
                  <c:v>Ukraine</c:v>
                </c:pt>
              </c:strCache>
            </c:strRef>
          </c:tx>
          <c:invertIfNegative val="1"/>
          <c:dLbls>
            <c:dLbl>
              <c:idx val="0"/>
              <c:layout>
                <c:manualLayout>
                  <c:x val="-6.4326106757816096E-2"/>
                  <c:y val="1.294498381877022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B408-4804-AC5B-EC9DA8821CF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Chart'!$C$35</c:f>
              <c:numCache>
                <c:formatCode>General</c:formatCode>
                <c:ptCount val="1"/>
                <c:pt idx="0">
                  <c:v>0.71</c:v>
                </c:pt>
              </c:numCache>
            </c:numRef>
          </c:xVal>
          <c:yVal>
            <c:numRef>
              <c:f>'[1]Data For Bubble Chart'!$D$35</c:f>
              <c:numCache>
                <c:formatCode>General</c:formatCode>
                <c:ptCount val="1"/>
                <c:pt idx="0">
                  <c:v>1</c:v>
                </c:pt>
              </c:numCache>
            </c:numRef>
          </c:yVal>
          <c:bubbleSize>
            <c:numRef>
              <c:f>'[1]Data For Bubble Chart'!$F$35</c:f>
              <c:numCache>
                <c:formatCode>General</c:formatCode>
                <c:ptCount val="1"/>
                <c:pt idx="0">
                  <c:v>3.8999999999999998E-3</c:v>
                </c:pt>
              </c:numCache>
            </c:numRef>
          </c:bubbleSize>
          <c:bubble3D val="0"/>
          <c:extLst>
            <c:ext xmlns:c16="http://schemas.microsoft.com/office/drawing/2014/chart" uri="{C3380CC4-5D6E-409C-BE32-E72D297353CC}">
              <c16:uniqueId val="{0000002F-B408-4804-AC5B-EC9DA8821CF5}"/>
            </c:ext>
          </c:extLst>
        </c:ser>
        <c:ser>
          <c:idx val="34"/>
          <c:order val="34"/>
          <c:tx>
            <c:strRef>
              <c:f>'[1]Data For Bubble Chart'!$A$36</c:f>
              <c:strCache>
                <c:ptCount val="1"/>
                <c:pt idx="0">
                  <c:v>Royaume-Uni</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Chart'!$C$36</c:f>
              <c:numCache>
                <c:formatCode>General</c:formatCode>
                <c:ptCount val="1"/>
                <c:pt idx="0">
                  <c:v>0.21</c:v>
                </c:pt>
              </c:numCache>
            </c:numRef>
          </c:xVal>
          <c:yVal>
            <c:numRef>
              <c:f>'[1]Data For Bubble Chart'!$D$36</c:f>
              <c:numCache>
                <c:formatCode>General</c:formatCode>
                <c:ptCount val="1"/>
                <c:pt idx="0">
                  <c:v>24</c:v>
                </c:pt>
              </c:numCache>
            </c:numRef>
          </c:yVal>
          <c:bubbleSize>
            <c:numRef>
              <c:f>'[1]Data For Bubble Chart'!$F$36</c:f>
              <c:numCache>
                <c:formatCode>General</c:formatCode>
                <c:ptCount val="1"/>
                <c:pt idx="0">
                  <c:v>4.4000000000000003E-3</c:v>
                </c:pt>
              </c:numCache>
            </c:numRef>
          </c:bubbleSize>
          <c:bubble3D val="0"/>
          <c:extLst>
            <c:ext xmlns:c16="http://schemas.microsoft.com/office/drawing/2014/chart" uri="{C3380CC4-5D6E-409C-BE32-E72D297353CC}">
              <c16:uniqueId val="{00000030-B408-4804-AC5B-EC9DA8821CF5}"/>
            </c:ext>
          </c:extLst>
        </c:ser>
        <c:ser>
          <c:idx val="35"/>
          <c:order val="35"/>
          <c:tx>
            <c:strRef>
              <c:f>'[1]Data For Bubble Chart'!$A$37</c:f>
              <c:strCache>
                <c:ptCount val="1"/>
                <c:pt idx="0">
                  <c:v>Etats-Unis</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Chart'!$C$37</c:f>
              <c:numCache>
                <c:formatCode>General</c:formatCode>
                <c:ptCount val="1"/>
                <c:pt idx="0">
                  <c:v>0.6083544303797469</c:v>
                </c:pt>
              </c:numCache>
            </c:numRef>
          </c:xVal>
          <c:yVal>
            <c:numRef>
              <c:f>'[1]Data For Bubble Chart'!$D$37</c:f>
              <c:numCache>
                <c:formatCode>General</c:formatCode>
                <c:ptCount val="1"/>
                <c:pt idx="0">
                  <c:v>23.803797468354428</c:v>
                </c:pt>
              </c:numCache>
            </c:numRef>
          </c:yVal>
          <c:bubbleSize>
            <c:numRef>
              <c:f>'[1]Data For Bubble Chart'!$F$37</c:f>
              <c:numCache>
                <c:formatCode>General</c:formatCode>
                <c:ptCount val="1"/>
                <c:pt idx="0">
                  <c:v>7.9000000000000008E-3</c:v>
                </c:pt>
              </c:numCache>
            </c:numRef>
          </c:bubbleSize>
          <c:bubble3D val="0"/>
          <c:extLst>
            <c:ext xmlns:c16="http://schemas.microsoft.com/office/drawing/2014/chart" uri="{C3380CC4-5D6E-409C-BE32-E72D297353CC}">
              <c16:uniqueId val="{00000031-B408-4804-AC5B-EC9DA8821CF5}"/>
            </c:ext>
          </c:extLst>
        </c:ser>
        <c:ser>
          <c:idx val="36"/>
          <c:order val="36"/>
          <c:tx>
            <c:strRef>
              <c:f>'[1]Data For Bubble Chart'!$A$38</c:f>
              <c:strCache>
                <c:ptCount val="1"/>
                <c:pt idx="0">
                  <c:v>Uruguay</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Chart'!$C$38</c:f>
              <c:numCache>
                <c:formatCode>General</c:formatCode>
                <c:ptCount val="1"/>
                <c:pt idx="0">
                  <c:v>0.112</c:v>
                </c:pt>
              </c:numCache>
            </c:numRef>
          </c:xVal>
          <c:yVal>
            <c:numRef>
              <c:f>'[1]Data For Bubble Chart'!$D$38</c:f>
              <c:numCache>
                <c:formatCode>General</c:formatCode>
                <c:ptCount val="1"/>
                <c:pt idx="0">
                  <c:v>137</c:v>
                </c:pt>
              </c:numCache>
            </c:numRef>
          </c:yVal>
          <c:bubbleSize>
            <c:numRef>
              <c:f>'[1]Data For Bubble Chart'!$F$38</c:f>
              <c:numCache>
                <c:formatCode>General</c:formatCode>
                <c:ptCount val="1"/>
                <c:pt idx="0">
                  <c:v>1E-4</c:v>
                </c:pt>
              </c:numCache>
            </c:numRef>
          </c:bubbleSize>
          <c:bubble3D val="0"/>
          <c:extLst>
            <c:ext xmlns:c16="http://schemas.microsoft.com/office/drawing/2014/chart" uri="{C3380CC4-5D6E-409C-BE32-E72D297353CC}">
              <c16:uniqueId val="{00000032-B408-4804-AC5B-EC9DA8821CF5}"/>
            </c:ext>
          </c:extLst>
        </c:ser>
        <c:dLbls>
          <c:showLegendKey val="0"/>
          <c:showVal val="0"/>
          <c:showCatName val="0"/>
          <c:showSerName val="0"/>
          <c:showPercent val="0"/>
          <c:showBubbleSize val="0"/>
        </c:dLbls>
        <c:bubbleScale val="100"/>
        <c:showNegBubbles val="1"/>
        <c:axId val="173467904"/>
        <c:axId val="177607040"/>
      </c:bubbleChart>
      <c:valAx>
        <c:axId val="173467904"/>
        <c:scaling>
          <c:orientation val="minMax"/>
          <c:max val="1"/>
          <c:min val="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fr-FR" b="0">
                    <a:solidFill>
                      <a:srgbClr val="000000"/>
                    </a:solidFill>
                    <a:latin typeface="+mn-lt"/>
                  </a:rPr>
                  <a:t>Part des</a:t>
                </a:r>
                <a:r>
                  <a:rPr lang="fr-FR" b="0" baseline="0">
                    <a:solidFill>
                      <a:srgbClr val="000000"/>
                    </a:solidFill>
                    <a:latin typeface="+mn-lt"/>
                  </a:rPr>
                  <a:t> émissions nationales de gaz à effet de serre</a:t>
                </a:r>
                <a:r>
                  <a:rPr lang="fr-FR" b="0">
                    <a:solidFill>
                      <a:srgbClr val="000000"/>
                    </a:solidFill>
                    <a:latin typeface="+mn-lt"/>
                  </a:rPr>
                  <a:t> (%)</a:t>
                </a:r>
              </a:p>
            </c:rich>
          </c:tx>
          <c:overlay val="0"/>
        </c:title>
        <c:numFmt formatCode="General" sourceLinked="1"/>
        <c:majorTickMark val="none"/>
        <c:minorTickMark val="none"/>
        <c:tickLblPos val="low"/>
        <c:spPr>
          <a:ln/>
        </c:spPr>
        <c:txPr>
          <a:bodyPr/>
          <a:lstStyle/>
          <a:p>
            <a:pPr lvl="0">
              <a:defRPr b="0">
                <a:solidFill>
                  <a:srgbClr val="000000"/>
                </a:solidFill>
                <a:latin typeface="+mn-lt"/>
              </a:defRPr>
            </a:pPr>
            <a:endParaRPr lang="fr-FR"/>
          </a:p>
        </c:txPr>
        <c:crossAx val="177607040"/>
        <c:crossesAt val="0"/>
        <c:crossBetween val="midCat"/>
      </c:valAx>
      <c:valAx>
        <c:axId val="177607040"/>
        <c:scaling>
          <c:orientation val="minMax"/>
          <c:max val="150"/>
          <c:min val="-1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fr-FR" b="0">
                    <a:solidFill>
                      <a:srgbClr val="000000"/>
                    </a:solidFill>
                    <a:latin typeface="+mn-lt"/>
                  </a:rPr>
                  <a:t>Prix du carbone (USD/tCO2e)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173467904"/>
        <c:crossesAt val="0"/>
        <c:crossBetween val="midCat"/>
      </c:valAx>
    </c:plotArea>
    <c:legend>
      <c:legendPos val="r"/>
      <c:layout>
        <c:manualLayout>
          <c:xMode val="edge"/>
          <c:yMode val="edge"/>
          <c:x val="0.68316801391361748"/>
          <c:y val="5.5242259766072929E-2"/>
          <c:w val="0.30715846734393992"/>
          <c:h val="0.92835043192416478"/>
        </c:manualLayout>
      </c:layout>
      <c:overlay val="0"/>
      <c:txPr>
        <a:bodyPr/>
        <a:lstStyle/>
        <a:p>
          <a:pPr lvl="0">
            <a:defRPr b="0">
              <a:solidFill>
                <a:srgbClr val="1A1A1A"/>
              </a:solidFill>
              <a:latin typeface="+mn-lt"/>
            </a:defRPr>
          </a:pPr>
          <a:endParaRPr lang="fr-FR"/>
        </a:p>
      </c:txPr>
    </c:legend>
    <c:plotVisOnly val="1"/>
    <c:dispBlanksAs val="zero"/>
    <c:showDLblsOverMax val="1"/>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Allemagne</a:t>
            </a:r>
          </a:p>
        </c:rich>
      </c:tx>
      <c:overlay val="0"/>
    </c:title>
    <c:autoTitleDeleted val="0"/>
    <c:plotArea>
      <c:layout>
        <c:manualLayout>
          <c:layoutTarget val="inner"/>
          <c:xMode val="edge"/>
          <c:yMode val="edge"/>
          <c:x val="8.3333603918066948E-2"/>
          <c:y val="3.5903698929108573E-2"/>
          <c:w val="0.81613334415672267"/>
          <c:h val="0.65524404749054477"/>
        </c:manualLayout>
      </c:layout>
      <c:lineChart>
        <c:grouping val="standard"/>
        <c:varyColors val="0"/>
        <c:ser>
          <c:idx val="2"/>
          <c:order val="1"/>
          <c:tx>
            <c:v>IPC</c:v>
          </c:tx>
          <c:spPr>
            <a:ln w="19050">
              <a:solidFill>
                <a:schemeClr val="accent1"/>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[2]DEU!$BB$9:$FY$9</c:f>
              <c:numCache>
                <c:formatCode>General</c:formatCode>
                <c:ptCount val="128"/>
                <c:pt idx="0">
                  <c:v>107.537758502846</c:v>
                </c:pt>
                <c:pt idx="1">
                  <c:v>103.68936477099</c:v>
                </c:pt>
                <c:pt idx="2">
                  <c:v>104.67676440024</c:v>
                </c:pt>
                <c:pt idx="3">
                  <c:v>107.860994070744</c:v>
                </c:pt>
                <c:pt idx="4">
                  <c:v>108.232670213883</c:v>
                </c:pt>
                <c:pt idx="5">
                  <c:v>108.601656910812</c:v>
                </c:pt>
                <c:pt idx="6">
                  <c:v>112.32649498454001</c:v>
                </c:pt>
                <c:pt idx="7">
                  <c:v>114.480907677332</c:v>
                </c:pt>
                <c:pt idx="8">
                  <c:v>115.850346378281</c:v>
                </c:pt>
                <c:pt idx="9">
                  <c:v>114.855022673354</c:v>
                </c:pt>
                <c:pt idx="10">
                  <c:v>114.73436804936</c:v>
                </c:pt>
                <c:pt idx="11">
                  <c:v>115.53482503352799</c:v>
                </c:pt>
                <c:pt idx="12">
                  <c:v>113.80256230169699</c:v>
                </c:pt>
                <c:pt idx="13">
                  <c:v>115.157144393815</c:v>
                </c:pt>
                <c:pt idx="14">
                  <c:v>117.472315026229</c:v>
                </c:pt>
                <c:pt idx="15">
                  <c:v>117.659365183769</c:v>
                </c:pt>
                <c:pt idx="16">
                  <c:v>120.548983408936</c:v>
                </c:pt>
                <c:pt idx="17">
                  <c:v>122.361438342811</c:v>
                </c:pt>
                <c:pt idx="18">
                  <c:v>120.745843010906</c:v>
                </c:pt>
                <c:pt idx="19">
                  <c:v>121.33640856188801</c:v>
                </c:pt>
                <c:pt idx="20">
                  <c:v>119.385117913778</c:v>
                </c:pt>
                <c:pt idx="21">
                  <c:v>116.379000759717</c:v>
                </c:pt>
                <c:pt idx="22">
                  <c:v>116.715753634751</c:v>
                </c:pt>
                <c:pt idx="23">
                  <c:v>114.892735740738</c:v>
                </c:pt>
                <c:pt idx="24">
                  <c:v>112.20136698399899</c:v>
                </c:pt>
                <c:pt idx="25">
                  <c:v>110.432148669279</c:v>
                </c:pt>
                <c:pt idx="26">
                  <c:v>108.12508340052899</c:v>
                </c:pt>
                <c:pt idx="27">
                  <c:v>110.102174979982</c:v>
                </c:pt>
                <c:pt idx="28">
                  <c:v>109.12902472211201</c:v>
                </c:pt>
                <c:pt idx="29">
                  <c:v>109.767725201103</c:v>
                </c:pt>
                <c:pt idx="30">
                  <c:v>110.788673512147</c:v>
                </c:pt>
                <c:pt idx="31">
                  <c:v>111.88349060379301</c:v>
                </c:pt>
                <c:pt idx="32">
                  <c:v>109.409522091187</c:v>
                </c:pt>
                <c:pt idx="33">
                  <c:v>107.2557176279</c:v>
                </c:pt>
                <c:pt idx="34">
                  <c:v>106.198200555567</c:v>
                </c:pt>
                <c:pt idx="35">
                  <c:v>104.800076438635</c:v>
                </c:pt>
                <c:pt idx="36">
                  <c:v>102.352513455539</c:v>
                </c:pt>
                <c:pt idx="37">
                  <c:v>99.953471522585801</c:v>
                </c:pt>
                <c:pt idx="38">
                  <c:v>98.841776640645804</c:v>
                </c:pt>
                <c:pt idx="39">
                  <c:v>97.665131366374794</c:v>
                </c:pt>
                <c:pt idx="40">
                  <c:v>100.491545370412</c:v>
                </c:pt>
                <c:pt idx="41">
                  <c:v>98.900346074852607</c:v>
                </c:pt>
                <c:pt idx="42">
                  <c:v>99.5769887540703</c:v>
                </c:pt>
                <c:pt idx="43">
                  <c:v>99.779578167268795</c:v>
                </c:pt>
                <c:pt idx="44">
                  <c:v>99.112796844779496</c:v>
                </c:pt>
                <c:pt idx="45">
                  <c:v>99.930456673422995</c:v>
                </c:pt>
                <c:pt idx="46">
                  <c:v>101.77100491744</c:v>
                </c:pt>
                <c:pt idx="47">
                  <c:v>102.16262305883799</c:v>
                </c:pt>
                <c:pt idx="48">
                  <c:v>104.58468106364001</c:v>
                </c:pt>
                <c:pt idx="49">
                  <c:v>106.55367548545701</c:v>
                </c:pt>
                <c:pt idx="50">
                  <c:v>106.166695811325</c:v>
                </c:pt>
                <c:pt idx="51">
                  <c:v>107.307822116753</c:v>
                </c:pt>
                <c:pt idx="52">
                  <c:v>108.452164683478</c:v>
                </c:pt>
                <c:pt idx="53">
                  <c:v>106.87852153083701</c:v>
                </c:pt>
                <c:pt idx="54">
                  <c:v>106.95231632515301</c:v>
                </c:pt>
                <c:pt idx="55">
                  <c:v>108.324448486408</c:v>
                </c:pt>
                <c:pt idx="56">
                  <c:v>107.389700601746</c:v>
                </c:pt>
                <c:pt idx="57">
                  <c:v>105.705198184479</c:v>
                </c:pt>
                <c:pt idx="58">
                  <c:v>104.35822148528</c:v>
                </c:pt>
                <c:pt idx="59">
                  <c:v>103.432469758057</c:v>
                </c:pt>
                <c:pt idx="60">
                  <c:v>102.98593886685499</c:v>
                </c:pt>
                <c:pt idx="61">
                  <c:v>104.430011012911</c:v>
                </c:pt>
                <c:pt idx="62">
                  <c:v>104.850616648176</c:v>
                </c:pt>
                <c:pt idx="63">
                  <c:v>104.76747837920099</c:v>
                </c:pt>
                <c:pt idx="64">
                  <c:v>105.187894253113</c:v>
                </c:pt>
                <c:pt idx="65">
                  <c:v>105.633787702543</c:v>
                </c:pt>
                <c:pt idx="66">
                  <c:v>105.61389483404101</c:v>
                </c:pt>
                <c:pt idx="67">
                  <c:v>106.64212714889899</c:v>
                </c:pt>
                <c:pt idx="68">
                  <c:v>106.81852908119799</c:v>
                </c:pt>
                <c:pt idx="69">
                  <c:v>107.43892356763099</c:v>
                </c:pt>
                <c:pt idx="70">
                  <c:v>105.48738282609</c:v>
                </c:pt>
                <c:pt idx="71">
                  <c:v>103.78119346852201</c:v>
                </c:pt>
                <c:pt idx="72">
                  <c:v>106.050126043597</c:v>
                </c:pt>
                <c:pt idx="73">
                  <c:v>106.232882846859</c:v>
                </c:pt>
                <c:pt idx="74">
                  <c:v>106.584117586926</c:v>
                </c:pt>
                <c:pt idx="75">
                  <c:v>106.985846285365</c:v>
                </c:pt>
                <c:pt idx="76">
                  <c:v>103.17987327778501</c:v>
                </c:pt>
                <c:pt idx="77">
                  <c:v>98.982951179178997</c:v>
                </c:pt>
                <c:pt idx="78">
                  <c:v>98.4599012583556</c:v>
                </c:pt>
                <c:pt idx="79">
                  <c:v>99.377274284680297</c:v>
                </c:pt>
                <c:pt idx="80">
                  <c:v>98.675517733569095</c:v>
                </c:pt>
                <c:pt idx="81">
                  <c:v>99.855337510207605</c:v>
                </c:pt>
                <c:pt idx="82">
                  <c:v>98.843648694321601</c:v>
                </c:pt>
                <c:pt idx="83">
                  <c:v>98.215302464186394</c:v>
                </c:pt>
                <c:pt idx="84">
                  <c:v>96.200171122161706</c:v>
                </c:pt>
                <c:pt idx="85">
                  <c:v>95.364086422562195</c:v>
                </c:pt>
                <c:pt idx="86">
                  <c:v>93.942634540355499</c:v>
                </c:pt>
                <c:pt idx="87">
                  <c:v>95.441468209642196</c:v>
                </c:pt>
                <c:pt idx="88">
                  <c:v>96.715310640390399</c:v>
                </c:pt>
                <c:pt idx="89">
                  <c:v>96.632115690738999</c:v>
                </c:pt>
                <c:pt idx="90">
                  <c:v>97.967320460701004</c:v>
                </c:pt>
                <c:pt idx="91">
                  <c:v>99.108150561231099</c:v>
                </c:pt>
                <c:pt idx="92">
                  <c:v>100.099967241107</c:v>
                </c:pt>
                <c:pt idx="93">
                  <c:v>99.066582048519393</c:v>
                </c:pt>
                <c:pt idx="94">
                  <c:v>97.598795342462495</c:v>
                </c:pt>
                <c:pt idx="95">
                  <c:v>96.3038110123736</c:v>
                </c:pt>
                <c:pt idx="96">
                  <c:v>92.518169563841298</c:v>
                </c:pt>
                <c:pt idx="97">
                  <c:v>91.414188247811396</c:v>
                </c:pt>
                <c:pt idx="98">
                  <c:v>93.121086053594397</c:v>
                </c:pt>
                <c:pt idx="99">
                  <c:v>92.944333443876204</c:v>
                </c:pt>
                <c:pt idx="100">
                  <c:v>94.143407678053805</c:v>
                </c:pt>
                <c:pt idx="101">
                  <c:v>94.409549066242604</c:v>
                </c:pt>
                <c:pt idx="102">
                  <c:v>94.124495250884905</c:v>
                </c:pt>
                <c:pt idx="103">
                  <c:v>93.654493200573</c:v>
                </c:pt>
                <c:pt idx="104">
                  <c:v>93.092124488894797</c:v>
                </c:pt>
                <c:pt idx="105">
                  <c:v>93.755786338218201</c:v>
                </c:pt>
                <c:pt idx="106">
                  <c:v>96.368601726580295</c:v>
                </c:pt>
                <c:pt idx="107">
                  <c:v>96.386533531628601</c:v>
                </c:pt>
                <c:pt idx="108">
                  <c:v>96.990815939907904</c:v>
                </c:pt>
                <c:pt idx="109">
                  <c:v>96.557744887129502</c:v>
                </c:pt>
                <c:pt idx="110">
                  <c:v>97.607742166802794</c:v>
                </c:pt>
                <c:pt idx="111">
                  <c:v>97.044033127354794</c:v>
                </c:pt>
                <c:pt idx="112">
                  <c:v>95.574566037236707</c:v>
                </c:pt>
                <c:pt idx="113">
                  <c:v>95.647565928268705</c:v>
                </c:pt>
                <c:pt idx="114">
                  <c:v>95.753051338910097</c:v>
                </c:pt>
                <c:pt idx="115">
                  <c:v>94.915220977674593</c:v>
                </c:pt>
                <c:pt idx="116">
                  <c:v>94.543141497677297</c:v>
                </c:pt>
                <c:pt idx="117">
                  <c:v>96.311024774848804</c:v>
                </c:pt>
                <c:pt idx="118">
                  <c:v>97.115916385751106</c:v>
                </c:pt>
                <c:pt idx="119">
                  <c:v>97.451115405963094</c:v>
                </c:pt>
                <c:pt idx="120">
                  <c:v>98.050273696137396</c:v>
                </c:pt>
                <c:pt idx="121">
                  <c:v>97.720541323628694</c:v>
                </c:pt>
                <c:pt idx="122">
                  <c:v>96.981971520220696</c:v>
                </c:pt>
                <c:pt idx="123">
                  <c:v>95.808498078435093</c:v>
                </c:pt>
                <c:pt idx="124">
                  <c:v>94.947275439418902</c:v>
                </c:pt>
                <c:pt idx="125">
                  <c:v>93.319218930899098</c:v>
                </c:pt>
                <c:pt idx="126">
                  <c:v>92.014828340408101</c:v>
                </c:pt>
                <c:pt idx="127">
                  <c:v>94.267342706373697</c:v>
                </c:pt>
              </c:numCache>
            </c:numRef>
          </c:val>
          <c:smooth val="0"/>
          <c:extLst>
            <c:ext xmlns:c16="http://schemas.microsoft.com/office/drawing/2014/chart" uri="{C3380CC4-5D6E-409C-BE32-E72D297353CC}">
              <c16:uniqueId val="{00000000-D0AD-4E7D-8E90-DBD70CB9922D}"/>
            </c:ext>
          </c:extLst>
        </c:ser>
        <c:ser>
          <c:idx val="3"/>
          <c:order val="2"/>
          <c:tx>
            <c:v>CUT</c:v>
          </c:tx>
          <c:spPr>
            <a:ln w="19050">
              <a:solidFill>
                <a:srgbClr val="990033"/>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[2]DEU!$BB$10:$FY$10</c:f>
              <c:numCache>
                <c:formatCode>General</c:formatCode>
                <c:ptCount val="128"/>
                <c:pt idx="0">
                  <c:v>91.777137780733398</c:v>
                </c:pt>
                <c:pt idx="1">
                  <c:v>88.555581262923894</c:v>
                </c:pt>
                <c:pt idx="2">
                  <c:v>89.374132470036599</c:v>
                </c:pt>
                <c:pt idx="3">
                  <c:v>92.321586349340294</c:v>
                </c:pt>
                <c:pt idx="4">
                  <c:v>93.323044690909001</c:v>
                </c:pt>
                <c:pt idx="5">
                  <c:v>94.752161063646795</c:v>
                </c:pt>
                <c:pt idx="6">
                  <c:v>100.62026607029</c:v>
                </c:pt>
                <c:pt idx="7">
                  <c:v>104.615180287515</c:v>
                </c:pt>
                <c:pt idx="8">
                  <c:v>105.09891016300099</c:v>
                </c:pt>
                <c:pt idx="9">
                  <c:v>103.53731153608901</c:v>
                </c:pt>
                <c:pt idx="10">
                  <c:v>102.835824109499</c:v>
                </c:pt>
                <c:pt idx="11">
                  <c:v>103.2653249384</c:v>
                </c:pt>
                <c:pt idx="12">
                  <c:v>100.931016557874</c:v>
                </c:pt>
                <c:pt idx="13">
                  <c:v>102.36201984544201</c:v>
                </c:pt>
                <c:pt idx="14">
                  <c:v>104.982652291862</c:v>
                </c:pt>
                <c:pt idx="15">
                  <c:v>106.174278939793</c:v>
                </c:pt>
                <c:pt idx="16">
                  <c:v>111.417903865868</c:v>
                </c:pt>
                <c:pt idx="17">
                  <c:v>115.111020398599</c:v>
                </c:pt>
                <c:pt idx="18">
                  <c:v>114.631437871312</c:v>
                </c:pt>
                <c:pt idx="19">
                  <c:v>116.56827565867501</c:v>
                </c:pt>
                <c:pt idx="20">
                  <c:v>115.670969161391</c:v>
                </c:pt>
                <c:pt idx="21">
                  <c:v>112.581058313922</c:v>
                </c:pt>
                <c:pt idx="22">
                  <c:v>112.848255152988</c:v>
                </c:pt>
                <c:pt idx="23">
                  <c:v>110.998086827498</c:v>
                </c:pt>
                <c:pt idx="24">
                  <c:v>107.30847869650501</c:v>
                </c:pt>
                <c:pt idx="25">
                  <c:v>104.584364389607</c:v>
                </c:pt>
                <c:pt idx="26">
                  <c:v>101.589021319729</c:v>
                </c:pt>
                <c:pt idx="27">
                  <c:v>103.43609082628601</c:v>
                </c:pt>
                <c:pt idx="28">
                  <c:v>103.494603111361</c:v>
                </c:pt>
                <c:pt idx="29">
                  <c:v>104.80496028309901</c:v>
                </c:pt>
                <c:pt idx="30">
                  <c:v>106.381273807269</c:v>
                </c:pt>
                <c:pt idx="31">
                  <c:v>107.999780234497</c:v>
                </c:pt>
                <c:pt idx="32">
                  <c:v>106.374928615684</c:v>
                </c:pt>
                <c:pt idx="33">
                  <c:v>104.763919385896</c:v>
                </c:pt>
                <c:pt idx="34">
                  <c:v>103.62102706145799</c:v>
                </c:pt>
                <c:pt idx="35">
                  <c:v>102.287833753009</c:v>
                </c:pt>
                <c:pt idx="36">
                  <c:v>100.306610212194</c:v>
                </c:pt>
                <c:pt idx="37">
                  <c:v>98.574930264628506</c:v>
                </c:pt>
                <c:pt idx="38">
                  <c:v>96.741939799819406</c:v>
                </c:pt>
                <c:pt idx="39">
                  <c:v>94.798887499097702</c:v>
                </c:pt>
                <c:pt idx="40">
                  <c:v>96.614967588987795</c:v>
                </c:pt>
                <c:pt idx="41">
                  <c:v>95.284907773992103</c:v>
                </c:pt>
                <c:pt idx="42">
                  <c:v>96.4320888787596</c:v>
                </c:pt>
                <c:pt idx="43">
                  <c:v>97.120819657272705</c:v>
                </c:pt>
                <c:pt idx="44">
                  <c:v>97.231508099374807</c:v>
                </c:pt>
                <c:pt idx="45">
                  <c:v>98.132601925377699</c:v>
                </c:pt>
                <c:pt idx="46">
                  <c:v>99.259264725991898</c:v>
                </c:pt>
                <c:pt idx="47">
                  <c:v>99.498704974785696</c:v>
                </c:pt>
                <c:pt idx="48">
                  <c:v>101.124063546711</c:v>
                </c:pt>
                <c:pt idx="49">
                  <c:v>103.04427236367999</c:v>
                </c:pt>
                <c:pt idx="50">
                  <c:v>102.55747039994201</c:v>
                </c:pt>
                <c:pt idx="51">
                  <c:v>103.081832687381</c:v>
                </c:pt>
                <c:pt idx="52">
                  <c:v>104.444286599685</c:v>
                </c:pt>
                <c:pt idx="53">
                  <c:v>101.77110669761601</c:v>
                </c:pt>
                <c:pt idx="54">
                  <c:v>101.45630712831399</c:v>
                </c:pt>
                <c:pt idx="55">
                  <c:v>102.52265192158799</c:v>
                </c:pt>
                <c:pt idx="56">
                  <c:v>101.674705088221</c:v>
                </c:pt>
                <c:pt idx="57">
                  <c:v>99.512578162618496</c:v>
                </c:pt>
                <c:pt idx="58">
                  <c:v>98.183955651799394</c:v>
                </c:pt>
                <c:pt idx="59">
                  <c:v>97.052528907439594</c:v>
                </c:pt>
                <c:pt idx="60">
                  <c:v>95.721312119818606</c:v>
                </c:pt>
                <c:pt idx="61">
                  <c:v>95.876559488325697</c:v>
                </c:pt>
                <c:pt idx="62">
                  <c:v>95.541305069716302</c:v>
                </c:pt>
                <c:pt idx="63">
                  <c:v>94.534366829064496</c:v>
                </c:pt>
                <c:pt idx="64">
                  <c:v>94.670649121822194</c:v>
                </c:pt>
                <c:pt idx="65">
                  <c:v>95.522228635692898</c:v>
                </c:pt>
                <c:pt idx="66">
                  <c:v>95.672860339482995</c:v>
                </c:pt>
                <c:pt idx="67">
                  <c:v>97.625414446779999</c:v>
                </c:pt>
                <c:pt idx="68">
                  <c:v>99.692841190741504</c:v>
                </c:pt>
                <c:pt idx="69">
                  <c:v>101.31454314691899</c:v>
                </c:pt>
                <c:pt idx="70">
                  <c:v>100.380685626909</c:v>
                </c:pt>
                <c:pt idx="71">
                  <c:v>97.667553481152495</c:v>
                </c:pt>
                <c:pt idx="72">
                  <c:v>98.6938426903818</c:v>
                </c:pt>
                <c:pt idx="73">
                  <c:v>100.481293279254</c:v>
                </c:pt>
                <c:pt idx="74">
                  <c:v>102.74739912269899</c:v>
                </c:pt>
                <c:pt idx="75">
                  <c:v>104.6827662845</c:v>
                </c:pt>
                <c:pt idx="76">
                  <c:v>103.26510058712999</c:v>
                </c:pt>
                <c:pt idx="77">
                  <c:v>100.116392043773</c:v>
                </c:pt>
                <c:pt idx="78">
                  <c:v>98.538148518466301</c:v>
                </c:pt>
                <c:pt idx="79">
                  <c:v>98.080358850630603</c:v>
                </c:pt>
                <c:pt idx="80">
                  <c:v>95.316968575352703</c:v>
                </c:pt>
                <c:pt idx="81">
                  <c:v>97.000044258997306</c:v>
                </c:pt>
                <c:pt idx="82">
                  <c:v>96.573658444755495</c:v>
                </c:pt>
                <c:pt idx="83">
                  <c:v>96.683336306924204</c:v>
                </c:pt>
                <c:pt idx="84">
                  <c:v>95.9779347092161</c:v>
                </c:pt>
                <c:pt idx="85">
                  <c:v>96.236822864353698</c:v>
                </c:pt>
                <c:pt idx="86">
                  <c:v>95.802848003829595</c:v>
                </c:pt>
                <c:pt idx="87">
                  <c:v>97.642523956956794</c:v>
                </c:pt>
                <c:pt idx="88">
                  <c:v>101.295279897759</c:v>
                </c:pt>
                <c:pt idx="89">
                  <c:v>101.327445505367</c:v>
                </c:pt>
                <c:pt idx="90">
                  <c:v>101.394074124127</c:v>
                </c:pt>
                <c:pt idx="91">
                  <c:v>101.585353586248</c:v>
                </c:pt>
                <c:pt idx="92">
                  <c:v>100.79064159365601</c:v>
                </c:pt>
                <c:pt idx="93">
                  <c:v>100.500150541748</c:v>
                </c:pt>
                <c:pt idx="94">
                  <c:v>99.802144076329697</c:v>
                </c:pt>
                <c:pt idx="95">
                  <c:v>99.196001021446193</c:v>
                </c:pt>
                <c:pt idx="96">
                  <c:v>96.720912259686898</c:v>
                </c:pt>
                <c:pt idx="97">
                  <c:v>95.565995097560602</c:v>
                </c:pt>
                <c:pt idx="98">
                  <c:v>96.030649708016895</c:v>
                </c:pt>
                <c:pt idx="99">
                  <c:v>95.203379743957001</c:v>
                </c:pt>
                <c:pt idx="100">
                  <c:v>95.369530189206998</c:v>
                </c:pt>
                <c:pt idx="101">
                  <c:v>95.157820213044005</c:v>
                </c:pt>
                <c:pt idx="102">
                  <c:v>94.728282773389495</c:v>
                </c:pt>
                <c:pt idx="103">
                  <c:v>94.284847170400099</c:v>
                </c:pt>
                <c:pt idx="104">
                  <c:v>93.1776072078422</c:v>
                </c:pt>
                <c:pt idx="105">
                  <c:v>94.023300929366002</c:v>
                </c:pt>
                <c:pt idx="106">
                  <c:v>96.282665687389198</c:v>
                </c:pt>
                <c:pt idx="107">
                  <c:v>96.785490648488505</c:v>
                </c:pt>
                <c:pt idx="108">
                  <c:v>97.495124455023898</c:v>
                </c:pt>
                <c:pt idx="109">
                  <c:v>97.365689909727607</c:v>
                </c:pt>
                <c:pt idx="110">
                  <c:v>97.590865864770706</c:v>
                </c:pt>
                <c:pt idx="111">
                  <c:v>97.537922350538395</c:v>
                </c:pt>
                <c:pt idx="112">
                  <c:v>98.278921553740105</c:v>
                </c:pt>
                <c:pt idx="113">
                  <c:v>98.191098400238999</c:v>
                </c:pt>
                <c:pt idx="114">
                  <c:v>97.789111312984701</c:v>
                </c:pt>
                <c:pt idx="115">
                  <c:v>96.935608688019698</c:v>
                </c:pt>
                <c:pt idx="116">
                  <c:v>97.193711821085699</c:v>
                </c:pt>
                <c:pt idx="117">
                  <c:v>97.130763368704905</c:v>
                </c:pt>
                <c:pt idx="118">
                  <c:v>97.910456342365705</c:v>
                </c:pt>
                <c:pt idx="119">
                  <c:v>97.549677360718505</c:v>
                </c:pt>
                <c:pt idx="120">
                  <c:v>96.083788360077506</c:v>
                </c:pt>
                <c:pt idx="121">
                  <c:v>95.992893107186802</c:v>
                </c:pt>
                <c:pt idx="122">
                  <c:v>95.592005148069106</c:v>
                </c:pt>
                <c:pt idx="123">
                  <c:v>94.923228676526605</c:v>
                </c:pt>
                <c:pt idx="124">
                  <c:v>94.612200162167099</c:v>
                </c:pt>
                <c:pt idx="125">
                  <c:v>94.019933151126196</c:v>
                </c:pt>
                <c:pt idx="126">
                  <c:v>92.859431124339906</c:v>
                </c:pt>
                <c:pt idx="127">
                  <c:v>93.799599931470695</c:v>
                </c:pt>
              </c:numCache>
            </c:numRef>
          </c:val>
          <c:smooth val="0"/>
          <c:extLst>
            <c:ext xmlns:c16="http://schemas.microsoft.com/office/drawing/2014/chart" uri="{C3380CC4-5D6E-409C-BE32-E72D297353CC}">
              <c16:uniqueId val="{00000001-D0AD-4E7D-8E90-DBD70CB9922D}"/>
            </c:ext>
          </c:extLst>
        </c:ser>
        <c:dLbls>
          <c:showLegendKey val="0"/>
          <c:showVal val="0"/>
          <c:showCatName val="0"/>
          <c:showSerName val="0"/>
          <c:showPercent val="0"/>
          <c:showBubbleSize val="0"/>
        </c:dLbls>
        <c:marker val="1"/>
        <c:smooth val="0"/>
        <c:axId val="86102784"/>
        <c:axId val="86104320"/>
      </c:lineChart>
      <c:lineChart>
        <c:grouping val="standard"/>
        <c:varyColors val="0"/>
        <c:ser>
          <c:idx val="1"/>
          <c:order val="0"/>
          <c:tx>
            <c:v>Balance commerciale en % du PIB</c:v>
          </c:tx>
          <c:spPr>
            <a:ln w="19050">
              <a:solidFill>
                <a:schemeClr val="accent3"/>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[2]DEU!$BB$12:$FY$12</c:f>
              <c:numCache>
                <c:formatCode>General</c:formatCode>
                <c:ptCount val="128"/>
                <c:pt idx="0">
                  <c:v>-0.17970780751809756</c:v>
                </c:pt>
                <c:pt idx="1">
                  <c:v>-1.3090357536363446</c:v>
                </c:pt>
                <c:pt idx="2">
                  <c:v>-1.1867311439044141</c:v>
                </c:pt>
                <c:pt idx="3">
                  <c:v>0.46486421871077127</c:v>
                </c:pt>
                <c:pt idx="4">
                  <c:v>-0.41271263807406744</c:v>
                </c:pt>
                <c:pt idx="5">
                  <c:v>-0.89475937401891614</c:v>
                </c:pt>
                <c:pt idx="6">
                  <c:v>-0.79972770891497191</c:v>
                </c:pt>
                <c:pt idx="7">
                  <c:v>-0.41761245050417312</c:v>
                </c:pt>
                <c:pt idx="8">
                  <c:v>0.4536302510837425</c:v>
                </c:pt>
                <c:pt idx="9">
                  <c:v>-8.9233632436224973E-3</c:v>
                </c:pt>
                <c:pt idx="10">
                  <c:v>-1.1535653374234855</c:v>
                </c:pt>
                <c:pt idx="11">
                  <c:v>0.95087278436574774</c:v>
                </c:pt>
                <c:pt idx="12">
                  <c:v>0.44928909617169227</c:v>
                </c:pt>
                <c:pt idx="13">
                  <c:v>0.77145052606858067</c:v>
                </c:pt>
                <c:pt idx="14">
                  <c:v>-0.9833019168832372</c:v>
                </c:pt>
                <c:pt idx="15">
                  <c:v>0.50013768813960158</c:v>
                </c:pt>
                <c:pt idx="16">
                  <c:v>0.68503681601116628</c:v>
                </c:pt>
                <c:pt idx="17">
                  <c:v>0.59664579960286912</c:v>
                </c:pt>
                <c:pt idx="18">
                  <c:v>-0.61275490695686174</c:v>
                </c:pt>
                <c:pt idx="19">
                  <c:v>1.5561919508534372</c:v>
                </c:pt>
                <c:pt idx="20">
                  <c:v>0.94070260473262013</c:v>
                </c:pt>
                <c:pt idx="21">
                  <c:v>0.78239370596772628</c:v>
                </c:pt>
                <c:pt idx="22">
                  <c:v>0.19374100103408617</c:v>
                </c:pt>
                <c:pt idx="23">
                  <c:v>1.7735477921984992</c:v>
                </c:pt>
                <c:pt idx="24">
                  <c:v>0.46924502083097436</c:v>
                </c:pt>
                <c:pt idx="25">
                  <c:v>1.4261305779817113</c:v>
                </c:pt>
                <c:pt idx="26">
                  <c:v>0.72742059484145394</c:v>
                </c:pt>
                <c:pt idx="27">
                  <c:v>2.1909720420286152</c:v>
                </c:pt>
                <c:pt idx="28">
                  <c:v>1.5017462231046372</c:v>
                </c:pt>
                <c:pt idx="29">
                  <c:v>1.5981757933675924</c:v>
                </c:pt>
                <c:pt idx="30">
                  <c:v>0.52208278177840539</c:v>
                </c:pt>
                <c:pt idx="31">
                  <c:v>1.8686473838603894</c:v>
                </c:pt>
                <c:pt idx="32">
                  <c:v>0.61033707455838149</c:v>
                </c:pt>
                <c:pt idx="33">
                  <c:v>0.93478219630246018</c:v>
                </c:pt>
                <c:pt idx="34">
                  <c:v>-0.30162143062655</c:v>
                </c:pt>
                <c:pt idx="35">
                  <c:v>1.1164919735284742</c:v>
                </c:pt>
                <c:pt idx="36">
                  <c:v>1.0510996361168656</c:v>
                </c:pt>
                <c:pt idx="37">
                  <c:v>0.75990100124514182</c:v>
                </c:pt>
                <c:pt idx="38">
                  <c:v>-0.84249292811103027</c:v>
                </c:pt>
                <c:pt idx="39">
                  <c:v>-0.22873426190145549</c:v>
                </c:pt>
                <c:pt idx="40">
                  <c:v>1.3931811607733042</c:v>
                </c:pt>
                <c:pt idx="41">
                  <c:v>1.1181889661020248</c:v>
                </c:pt>
                <c:pt idx="42">
                  <c:v>0.80441028053982366</c:v>
                </c:pt>
                <c:pt idx="43">
                  <c:v>2.5011910216669766</c:v>
                </c:pt>
                <c:pt idx="44">
                  <c:v>3.5846972663795005</c:v>
                </c:pt>
                <c:pt idx="45">
                  <c:v>3.9172629172383906</c:v>
                </c:pt>
                <c:pt idx="46">
                  <c:v>3.9201334066997542</c:v>
                </c:pt>
                <c:pt idx="47">
                  <c:v>4.6318868847874723</c:v>
                </c:pt>
                <c:pt idx="48">
                  <c:v>3.7421552012096093</c:v>
                </c:pt>
                <c:pt idx="49">
                  <c:v>4.1102581521697612</c:v>
                </c:pt>
                <c:pt idx="50">
                  <c:v>4.0939991582446025</c:v>
                </c:pt>
                <c:pt idx="51">
                  <c:v>5.1434317898308635</c:v>
                </c:pt>
                <c:pt idx="52">
                  <c:v>7.2943596218087547</c:v>
                </c:pt>
                <c:pt idx="53">
                  <c:v>7.4332613214621075</c:v>
                </c:pt>
                <c:pt idx="54">
                  <c:v>4.7995226357288248</c:v>
                </c:pt>
                <c:pt idx="55">
                  <c:v>6.4040268956492703</c:v>
                </c:pt>
                <c:pt idx="56">
                  <c:v>8.1669718409073901</c:v>
                </c:pt>
                <c:pt idx="57">
                  <c:v>6.9949048700537215</c:v>
                </c:pt>
                <c:pt idx="58">
                  <c:v>5.4127851808256766</c:v>
                </c:pt>
                <c:pt idx="59">
                  <c:v>5.5031430901194716</c:v>
                </c:pt>
                <c:pt idx="60">
                  <c:v>6.4772978754455908</c:v>
                </c:pt>
                <c:pt idx="61">
                  <c:v>6.3647409258216827</c:v>
                </c:pt>
                <c:pt idx="62">
                  <c:v>5.5421507605047733</c:v>
                </c:pt>
                <c:pt idx="63">
                  <c:v>8.8073944599616993</c:v>
                </c:pt>
                <c:pt idx="64">
                  <c:v>9.1086905603076023</c:v>
                </c:pt>
                <c:pt idx="65">
                  <c:v>9.417148579469508</c:v>
                </c:pt>
                <c:pt idx="66">
                  <c:v>8.1258422676530024</c:v>
                </c:pt>
                <c:pt idx="67">
                  <c:v>10.433055020948586</c:v>
                </c:pt>
                <c:pt idx="68">
                  <c:v>10.777077867524861</c:v>
                </c:pt>
                <c:pt idx="69">
                  <c:v>11.64724685626611</c:v>
                </c:pt>
                <c:pt idx="70">
                  <c:v>6.6727394084917204</c:v>
                </c:pt>
                <c:pt idx="71">
                  <c:v>6.9613917752901351</c:v>
                </c:pt>
                <c:pt idx="72">
                  <c:v>5.2992352139444963</c:v>
                </c:pt>
                <c:pt idx="73">
                  <c:v>6.7715173277024103</c:v>
                </c:pt>
                <c:pt idx="74">
                  <c:v>6.0521143514844109</c:v>
                </c:pt>
                <c:pt idx="75">
                  <c:v>10.094245872717272</c:v>
                </c:pt>
                <c:pt idx="76">
                  <c:v>7.6325347193887865</c:v>
                </c:pt>
                <c:pt idx="77">
                  <c:v>6.4773078762087817</c:v>
                </c:pt>
                <c:pt idx="78">
                  <c:v>5.7592270515893693</c:v>
                </c:pt>
                <c:pt idx="79">
                  <c:v>8.2996004285023819</c:v>
                </c:pt>
                <c:pt idx="80">
                  <c:v>7.5897823262319282</c:v>
                </c:pt>
                <c:pt idx="81">
                  <c:v>6.8341494221108068</c:v>
                </c:pt>
                <c:pt idx="82">
                  <c:v>5.69994671387518</c:v>
                </c:pt>
                <c:pt idx="83">
                  <c:v>7.3598208190906469</c:v>
                </c:pt>
                <c:pt idx="84">
                  <c:v>8.389549635715472</c:v>
                </c:pt>
                <c:pt idx="85">
                  <c:v>8.1666547002156893</c:v>
                </c:pt>
                <c:pt idx="86">
                  <c:v>6.9702489962979479</c:v>
                </c:pt>
                <c:pt idx="87">
                  <c:v>8.0841719049305567</c:v>
                </c:pt>
                <c:pt idx="88">
                  <c:v>7.990797104389805</c:v>
                </c:pt>
                <c:pt idx="89">
                  <c:v>7.9640379589774106</c:v>
                </c:pt>
                <c:pt idx="90">
                  <c:v>6.3024736146381999</c:v>
                </c:pt>
                <c:pt idx="91">
                  <c:v>8.7932727809430826</c:v>
                </c:pt>
                <c:pt idx="92">
                  <c:v>8.9707340496676409</c:v>
                </c:pt>
                <c:pt idx="93">
                  <c:v>8.9793748979039822</c:v>
                </c:pt>
                <c:pt idx="94">
                  <c:v>8.0641616658362203</c:v>
                </c:pt>
                <c:pt idx="95">
                  <c:v>9.1488165296840087</c:v>
                </c:pt>
                <c:pt idx="96">
                  <c:v>8.7298879802131477</c:v>
                </c:pt>
                <c:pt idx="97">
                  <c:v>9.0835613959195012</c:v>
                </c:pt>
                <c:pt idx="98">
                  <c:v>7.6547527900397192</c:v>
                </c:pt>
                <c:pt idx="99">
                  <c:v>8.2850844148457679</c:v>
                </c:pt>
                <c:pt idx="100">
                  <c:v>8.1940989841185683</c:v>
                </c:pt>
                <c:pt idx="101">
                  <c:v>9.8914444299144488</c:v>
                </c:pt>
                <c:pt idx="102">
                  <c:v>7.3568320610200866</c:v>
                </c:pt>
                <c:pt idx="103">
                  <c:v>7.3459937886688129</c:v>
                </c:pt>
                <c:pt idx="104">
                  <c:v>8.1328230669242405</c:v>
                </c:pt>
                <c:pt idx="105">
                  <c:v>7.998728514659617</c:v>
                </c:pt>
                <c:pt idx="106">
                  <c:v>7.6061274040010547</c:v>
                </c:pt>
                <c:pt idx="107">
                  <c:v>8.1310383990159547</c:v>
                </c:pt>
                <c:pt idx="108">
                  <c:v>9.2227185951491109</c:v>
                </c:pt>
                <c:pt idx="109">
                  <c:v>8.7690338473350149</c:v>
                </c:pt>
                <c:pt idx="110">
                  <c:v>5.2548240856182797</c:v>
                </c:pt>
                <c:pt idx="111">
                  <c:v>5.8414761887896551</c:v>
                </c:pt>
                <c:pt idx="112">
                  <c:v>7.5922841856920611</c:v>
                </c:pt>
                <c:pt idx="113">
                  <c:v>6.745147079230132</c:v>
                </c:pt>
                <c:pt idx="114">
                  <c:v>6.0924130810537411</c:v>
                </c:pt>
                <c:pt idx="115">
                  <c:v>6.1220755248281344</c:v>
                </c:pt>
                <c:pt idx="116">
                  <c:v>6.5364559371035202</c:v>
                </c:pt>
                <c:pt idx="117">
                  <c:v>4.6513674651208845</c:v>
                </c:pt>
                <c:pt idx="118">
                  <c:v>6.8800203738589678</c:v>
                </c:pt>
                <c:pt idx="119">
                  <c:v>8.5759639015793319</c:v>
                </c:pt>
                <c:pt idx="120">
                  <c:v>8.6766076138627959</c:v>
                </c:pt>
                <c:pt idx="121">
                  <c:v>7.5426167879566517</c:v>
                </c:pt>
                <c:pt idx="122">
                  <c:v>5.6193996082214799</c:v>
                </c:pt>
                <c:pt idx="123">
                  <c:v>4.6568927851156419</c:v>
                </c:pt>
                <c:pt idx="124">
                  <c:v>4.4410404401328831</c:v>
                </c:pt>
                <c:pt idx="125">
                  <c:v>2.4015812057497739</c:v>
                </c:pt>
                <c:pt idx="126">
                  <c:v>-0.28537328293599462</c:v>
                </c:pt>
                <c:pt idx="127">
                  <c:v>2.5674840385951239</c:v>
                </c:pt>
              </c:numCache>
            </c:numRef>
          </c:val>
          <c:smooth val="0"/>
          <c:extLst>
            <c:ext xmlns:c16="http://schemas.microsoft.com/office/drawing/2014/chart" uri="{C3380CC4-5D6E-409C-BE32-E72D297353CC}">
              <c16:uniqueId val="{00000002-D0AD-4E7D-8E90-DBD70CB9922D}"/>
            </c:ext>
          </c:extLst>
        </c:ser>
        <c:dLbls>
          <c:showLegendKey val="0"/>
          <c:showVal val="0"/>
          <c:showCatName val="0"/>
          <c:showSerName val="0"/>
          <c:showPercent val="0"/>
          <c:showBubbleSize val="0"/>
        </c:dLbls>
        <c:marker val="1"/>
        <c:smooth val="0"/>
        <c:axId val="86107648"/>
        <c:axId val="86106112"/>
      </c:lineChart>
      <c:catAx>
        <c:axId val="86102784"/>
        <c:scaling>
          <c:orientation val="minMax"/>
        </c:scaling>
        <c:delete val="0"/>
        <c:axPos val="b"/>
        <c:numFmt formatCode="General" sourceLinked="0"/>
        <c:majorTickMark val="out"/>
        <c:minorTickMark val="none"/>
        <c:tickLblPos val="low"/>
        <c:crossAx val="86104320"/>
        <c:crosses val="autoZero"/>
        <c:auto val="1"/>
        <c:lblAlgn val="ctr"/>
        <c:lblOffset val="100"/>
        <c:noMultiLvlLbl val="0"/>
      </c:catAx>
      <c:valAx>
        <c:axId val="86104320"/>
        <c:scaling>
          <c:orientation val="minMax"/>
          <c:min val="80"/>
        </c:scaling>
        <c:delete val="0"/>
        <c:axPos val="l"/>
        <c:numFmt formatCode="#,##0" sourceLinked="0"/>
        <c:majorTickMark val="out"/>
        <c:minorTickMark val="none"/>
        <c:tickLblPos val="nextTo"/>
        <c:crossAx val="86102784"/>
        <c:crosses val="autoZero"/>
        <c:crossBetween val="between"/>
      </c:valAx>
      <c:valAx>
        <c:axId val="86106112"/>
        <c:scaling>
          <c:orientation val="minMax"/>
        </c:scaling>
        <c:delete val="0"/>
        <c:axPos val="r"/>
        <c:numFmt formatCode="General" sourceLinked="1"/>
        <c:majorTickMark val="out"/>
        <c:minorTickMark val="none"/>
        <c:tickLblPos val="nextTo"/>
        <c:crossAx val="86107648"/>
        <c:crosses val="max"/>
        <c:crossBetween val="between"/>
      </c:valAx>
      <c:catAx>
        <c:axId val="86107648"/>
        <c:scaling>
          <c:orientation val="minMax"/>
        </c:scaling>
        <c:delete val="1"/>
        <c:axPos val="b"/>
        <c:numFmt formatCode="General" sourceLinked="1"/>
        <c:majorTickMark val="out"/>
        <c:minorTickMark val="none"/>
        <c:tickLblPos val="nextTo"/>
        <c:crossAx val="86106112"/>
        <c:crosses val="autoZero"/>
        <c:auto val="1"/>
        <c:lblAlgn val="ctr"/>
        <c:lblOffset val="100"/>
        <c:noMultiLvlLbl val="0"/>
      </c:catAx>
      <c:spPr>
        <a:ln>
          <a:solidFill>
            <a:schemeClr val="tx1"/>
          </a:solidFill>
        </a:ln>
      </c:spPr>
    </c:plotArea>
    <c:legend>
      <c:legendPos val="b"/>
      <c:layout>
        <c:manualLayout>
          <c:xMode val="edge"/>
          <c:yMode val="edge"/>
          <c:x val="6.7765240685120545E-3"/>
          <c:y val="0.84421726852265921"/>
          <c:w val="0.97957382904456514"/>
          <c:h val="0.15578273147734084"/>
        </c:manualLayout>
      </c:layout>
      <c:overlay val="0"/>
    </c:legend>
    <c:plotVisOnly val="1"/>
    <c:dispBlanksAs val="gap"/>
    <c:showDLblsOverMax val="0"/>
  </c:chart>
  <c:spPr>
    <a:ln>
      <a:noFill/>
    </a:ln>
  </c:spPr>
  <c:txPr>
    <a:bodyPr/>
    <a:lstStyle/>
    <a:p>
      <a:pPr>
        <a:defRPr>
          <a:latin typeface="+mn-lt"/>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France</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[2]France!$B$4:$FR$4</c:f>
              <c:numCache>
                <c:formatCode>General</c:formatCode>
                <c:ptCount val="173"/>
                <c:pt idx="0">
                  <c:v>118.785319214289</c:v>
                </c:pt>
                <c:pt idx="1">
                  <c:v>118.75283435674</c:v>
                </c:pt>
                <c:pt idx="2">
                  <c:v>120.021789902778</c:v>
                </c:pt>
                <c:pt idx="3">
                  <c:v>117.98795494617499</c:v>
                </c:pt>
                <c:pt idx="4">
                  <c:v>115.233437317324</c:v>
                </c:pt>
                <c:pt idx="5">
                  <c:v>112.784920005801</c:v>
                </c:pt>
                <c:pt idx="6">
                  <c:v>113.546916430708</c:v>
                </c:pt>
                <c:pt idx="7">
                  <c:v>112.823768626477</c:v>
                </c:pt>
                <c:pt idx="8">
                  <c:v>112.223038041271</c:v>
                </c:pt>
                <c:pt idx="9">
                  <c:v>111.789690999724</c:v>
                </c:pt>
                <c:pt idx="10">
                  <c:v>104.584810119379</c:v>
                </c:pt>
                <c:pt idx="11">
                  <c:v>105.219908923586</c:v>
                </c:pt>
                <c:pt idx="12">
                  <c:v>108.169376166502</c:v>
                </c:pt>
                <c:pt idx="13">
                  <c:v>104.108903427562</c:v>
                </c:pt>
                <c:pt idx="14">
                  <c:v>102.985047555271</c:v>
                </c:pt>
                <c:pt idx="15">
                  <c:v>102.486686219013</c:v>
                </c:pt>
                <c:pt idx="16">
                  <c:v>102.40049538384901</c:v>
                </c:pt>
                <c:pt idx="17">
                  <c:v>103.188669564097</c:v>
                </c:pt>
                <c:pt idx="18">
                  <c:v>102.815331098979</c:v>
                </c:pt>
                <c:pt idx="19">
                  <c:v>102.47882494081099</c:v>
                </c:pt>
                <c:pt idx="20">
                  <c:v>102.17499275827301</c:v>
                </c:pt>
                <c:pt idx="21">
                  <c:v>103.96493819066001</c:v>
                </c:pt>
                <c:pt idx="22">
                  <c:v>106.369750740199</c:v>
                </c:pt>
                <c:pt idx="23">
                  <c:v>108.66263332209699</c:v>
                </c:pt>
                <c:pt idx="24">
                  <c:v>110.74334329678901</c:v>
                </c:pt>
                <c:pt idx="25">
                  <c:v>107.62339177483101</c:v>
                </c:pt>
                <c:pt idx="26">
                  <c:v>108.05302985662</c:v>
                </c:pt>
                <c:pt idx="27">
                  <c:v>109.84058508115299</c:v>
                </c:pt>
                <c:pt idx="28">
                  <c:v>111.012580779527</c:v>
                </c:pt>
                <c:pt idx="29">
                  <c:v>110.31953053875699</c:v>
                </c:pt>
                <c:pt idx="30">
                  <c:v>110.002038199081</c:v>
                </c:pt>
                <c:pt idx="31">
                  <c:v>110.099216893755</c:v>
                </c:pt>
                <c:pt idx="32">
                  <c:v>110.358883457033</c:v>
                </c:pt>
                <c:pt idx="33">
                  <c:v>109.087469797556</c:v>
                </c:pt>
                <c:pt idx="34">
                  <c:v>107.294104526247</c:v>
                </c:pt>
                <c:pt idx="35">
                  <c:v>106.820589315563</c:v>
                </c:pt>
                <c:pt idx="36">
                  <c:v>105.769817294936</c:v>
                </c:pt>
                <c:pt idx="37">
                  <c:v>105.555037070743</c:v>
                </c:pt>
                <c:pt idx="38">
                  <c:v>105.939612791304</c:v>
                </c:pt>
                <c:pt idx="39">
                  <c:v>107.677665297834</c:v>
                </c:pt>
                <c:pt idx="40">
                  <c:v>109.63008544583001</c:v>
                </c:pt>
                <c:pt idx="41">
                  <c:v>109.97277555666599</c:v>
                </c:pt>
                <c:pt idx="42">
                  <c:v>109.909315536791</c:v>
                </c:pt>
                <c:pt idx="43">
                  <c:v>110.310500327391</c:v>
                </c:pt>
                <c:pt idx="44">
                  <c:v>108.42426201981201</c:v>
                </c:pt>
                <c:pt idx="45">
                  <c:v>105.19949407543</c:v>
                </c:pt>
                <c:pt idx="46">
                  <c:v>104.481482720842</c:v>
                </c:pt>
                <c:pt idx="47">
                  <c:v>105.237843635858</c:v>
                </c:pt>
                <c:pt idx="48">
                  <c:v>105.243618656652</c:v>
                </c:pt>
                <c:pt idx="49">
                  <c:v>105.84248912052099</c:v>
                </c:pt>
                <c:pt idx="50">
                  <c:v>107.92788326335</c:v>
                </c:pt>
                <c:pt idx="51">
                  <c:v>110.279800281996</c:v>
                </c:pt>
                <c:pt idx="52">
                  <c:v>110.239787038825</c:v>
                </c:pt>
                <c:pt idx="53">
                  <c:v>109.79561246309</c:v>
                </c:pt>
                <c:pt idx="54">
                  <c:v>106.431747896755</c:v>
                </c:pt>
                <c:pt idx="55">
                  <c:v>107.16614565245401</c:v>
                </c:pt>
                <c:pt idx="56">
                  <c:v>107.33428903160799</c:v>
                </c:pt>
                <c:pt idx="57">
                  <c:v>107.300206435302</c:v>
                </c:pt>
                <c:pt idx="58">
                  <c:v>108.995196516981</c:v>
                </c:pt>
                <c:pt idx="59">
                  <c:v>109.03568278347301</c:v>
                </c:pt>
                <c:pt idx="60">
                  <c:v>109.967110434549</c:v>
                </c:pt>
                <c:pt idx="61">
                  <c:v>110.70230322332699</c:v>
                </c:pt>
                <c:pt idx="62">
                  <c:v>111.660909287598</c:v>
                </c:pt>
                <c:pt idx="63">
                  <c:v>112.209224493224</c:v>
                </c:pt>
                <c:pt idx="64">
                  <c:v>111.754406041713</c:v>
                </c:pt>
                <c:pt idx="65">
                  <c:v>110.782945102471</c:v>
                </c:pt>
                <c:pt idx="66">
                  <c:v>110.527158556011</c:v>
                </c:pt>
                <c:pt idx="67">
                  <c:v>109.403445235231</c:v>
                </c:pt>
                <c:pt idx="68">
                  <c:v>107.12728526563301</c:v>
                </c:pt>
                <c:pt idx="69">
                  <c:v>105.54015303646599</c:v>
                </c:pt>
                <c:pt idx="70">
                  <c:v>103.126421794259</c:v>
                </c:pt>
                <c:pt idx="71">
                  <c:v>105.158842715101</c:v>
                </c:pt>
                <c:pt idx="72">
                  <c:v>104.66053564371499</c:v>
                </c:pt>
                <c:pt idx="73">
                  <c:v>105.142187365664</c:v>
                </c:pt>
                <c:pt idx="74">
                  <c:v>105.897614869869</c:v>
                </c:pt>
                <c:pt idx="75">
                  <c:v>106.74221330723201</c:v>
                </c:pt>
                <c:pt idx="76">
                  <c:v>104.82249811633</c:v>
                </c:pt>
                <c:pt idx="77">
                  <c:v>102.737979980242</c:v>
                </c:pt>
                <c:pt idx="78">
                  <c:v>101.838114185097</c:v>
                </c:pt>
                <c:pt idx="79">
                  <c:v>100.707018921613</c:v>
                </c:pt>
                <c:pt idx="80">
                  <c:v>99.126740469586807</c:v>
                </c:pt>
                <c:pt idx="81">
                  <c:v>97.336566183932106</c:v>
                </c:pt>
                <c:pt idx="82">
                  <c:v>96.5369727738846</c:v>
                </c:pt>
                <c:pt idx="83">
                  <c:v>95.353328776404098</c:v>
                </c:pt>
                <c:pt idx="84">
                  <c:v>97.4275955467578</c:v>
                </c:pt>
                <c:pt idx="85">
                  <c:v>96.162316858059398</c:v>
                </c:pt>
                <c:pt idx="86">
                  <c:v>96.686839571668699</c:v>
                </c:pt>
                <c:pt idx="87">
                  <c:v>96.8323349447097</c:v>
                </c:pt>
                <c:pt idx="88">
                  <c:v>96.709435999971504</c:v>
                </c:pt>
                <c:pt idx="89">
                  <c:v>97.685062482621603</c:v>
                </c:pt>
                <c:pt idx="90">
                  <c:v>99.2722009356212</c:v>
                </c:pt>
                <c:pt idx="91">
                  <c:v>99.862840603418505</c:v>
                </c:pt>
                <c:pt idx="92">
                  <c:v>102.193318192265</c:v>
                </c:pt>
                <c:pt idx="93">
                  <c:v>104.042983078617</c:v>
                </c:pt>
                <c:pt idx="94">
                  <c:v>103.807493801134</c:v>
                </c:pt>
                <c:pt idx="95">
                  <c:v>105.01969130011101</c:v>
                </c:pt>
                <c:pt idx="96">
                  <c:v>106.11533687599</c:v>
                </c:pt>
                <c:pt idx="97">
                  <c:v>104.74023389682399</c:v>
                </c:pt>
                <c:pt idx="98">
                  <c:v>104.995180139063</c:v>
                </c:pt>
                <c:pt idx="99">
                  <c:v>106.316400055133</c:v>
                </c:pt>
                <c:pt idx="100">
                  <c:v>105.818374346672</c:v>
                </c:pt>
                <c:pt idx="101">
                  <c:v>104.52017079063199</c:v>
                </c:pt>
                <c:pt idx="102">
                  <c:v>103.36201694962099</c:v>
                </c:pt>
                <c:pt idx="103">
                  <c:v>102.419384406284</c:v>
                </c:pt>
                <c:pt idx="104">
                  <c:v>102.30514735739</c:v>
                </c:pt>
                <c:pt idx="105">
                  <c:v>103.566118192529</c:v>
                </c:pt>
                <c:pt idx="106">
                  <c:v>103.946223380669</c:v>
                </c:pt>
                <c:pt idx="107">
                  <c:v>103.613575376781</c:v>
                </c:pt>
                <c:pt idx="108">
                  <c:v>103.44259136457499</c:v>
                </c:pt>
                <c:pt idx="109">
                  <c:v>103.688485905764</c:v>
                </c:pt>
                <c:pt idx="110">
                  <c:v>103.71012972048899</c:v>
                </c:pt>
                <c:pt idx="111">
                  <c:v>104.661910266826</c:v>
                </c:pt>
                <c:pt idx="112">
                  <c:v>105.113804478739</c:v>
                </c:pt>
                <c:pt idx="113">
                  <c:v>106.049093893704</c:v>
                </c:pt>
                <c:pt idx="114">
                  <c:v>104.293949802081</c:v>
                </c:pt>
                <c:pt idx="115">
                  <c:v>102.504500085022</c:v>
                </c:pt>
                <c:pt idx="116">
                  <c:v>103.86713199320199</c:v>
                </c:pt>
                <c:pt idx="117">
                  <c:v>104.207872969265</c:v>
                </c:pt>
                <c:pt idx="118">
                  <c:v>104.765040823703</c:v>
                </c:pt>
                <c:pt idx="119">
                  <c:v>105.30988424666199</c:v>
                </c:pt>
                <c:pt idx="120">
                  <c:v>102.62290329168999</c:v>
                </c:pt>
                <c:pt idx="121">
                  <c:v>99.1546809557654</c:v>
                </c:pt>
                <c:pt idx="122">
                  <c:v>98.741095613634698</c:v>
                </c:pt>
                <c:pt idx="123">
                  <c:v>99.481320138909695</c:v>
                </c:pt>
                <c:pt idx="124">
                  <c:v>98.935044804180905</c:v>
                </c:pt>
                <c:pt idx="125">
                  <c:v>100.137777726368</c:v>
                </c:pt>
                <c:pt idx="126">
                  <c:v>99.175952451385001</c:v>
                </c:pt>
                <c:pt idx="127">
                  <c:v>98.604138603265099</c:v>
                </c:pt>
                <c:pt idx="128">
                  <c:v>96.913275000792197</c:v>
                </c:pt>
                <c:pt idx="129">
                  <c:v>96.304888398068002</c:v>
                </c:pt>
                <c:pt idx="130">
                  <c:v>94.924717041713905</c:v>
                </c:pt>
                <c:pt idx="131">
                  <c:v>95.914051006382493</c:v>
                </c:pt>
                <c:pt idx="132">
                  <c:v>96.766198482498297</c:v>
                </c:pt>
                <c:pt idx="133">
                  <c:v>96.662994505723802</c:v>
                </c:pt>
                <c:pt idx="134">
                  <c:v>97.624292780199994</c:v>
                </c:pt>
                <c:pt idx="135">
                  <c:v>98.276871412421301</c:v>
                </c:pt>
                <c:pt idx="136">
                  <c:v>98.877956329526299</c:v>
                </c:pt>
                <c:pt idx="137">
                  <c:v>98.156873385798406</c:v>
                </c:pt>
                <c:pt idx="138">
                  <c:v>96.793614546120907</c:v>
                </c:pt>
                <c:pt idx="139">
                  <c:v>95.551496003389005</c:v>
                </c:pt>
                <c:pt idx="140">
                  <c:v>92.247293497615004</c:v>
                </c:pt>
                <c:pt idx="141">
                  <c:v>91.134677772275595</c:v>
                </c:pt>
                <c:pt idx="142">
                  <c:v>92.417683523294599</c:v>
                </c:pt>
                <c:pt idx="143">
                  <c:v>92.378189113955202</c:v>
                </c:pt>
                <c:pt idx="144">
                  <c:v>93.080663728940607</c:v>
                </c:pt>
                <c:pt idx="145">
                  <c:v>93.355435157834705</c:v>
                </c:pt>
                <c:pt idx="146">
                  <c:v>93.081817678059807</c:v>
                </c:pt>
                <c:pt idx="147">
                  <c:v>92.546684892108303</c:v>
                </c:pt>
                <c:pt idx="148">
                  <c:v>91.978681643661005</c:v>
                </c:pt>
                <c:pt idx="149">
                  <c:v>92.592078052395294</c:v>
                </c:pt>
                <c:pt idx="150">
                  <c:v>94.573340215931296</c:v>
                </c:pt>
                <c:pt idx="151">
                  <c:v>94.846087956705304</c:v>
                </c:pt>
                <c:pt idx="152">
                  <c:v>95.689285092659404</c:v>
                </c:pt>
                <c:pt idx="153">
                  <c:v>95.380886785670597</c:v>
                </c:pt>
                <c:pt idx="154">
                  <c:v>95.931000741777794</c:v>
                </c:pt>
                <c:pt idx="155">
                  <c:v>95.281644835892806</c:v>
                </c:pt>
                <c:pt idx="156">
                  <c:v>94.311959888912298</c:v>
                </c:pt>
                <c:pt idx="157">
                  <c:v>94.101488917968197</c:v>
                </c:pt>
                <c:pt idx="158">
                  <c:v>93.848195997566606</c:v>
                </c:pt>
                <c:pt idx="159">
                  <c:v>93.322128467240105</c:v>
                </c:pt>
                <c:pt idx="160">
                  <c:v>93.066509755237107</c:v>
                </c:pt>
                <c:pt idx="161">
                  <c:v>94.400555437365398</c:v>
                </c:pt>
                <c:pt idx="162">
                  <c:v>96.196669299536794</c:v>
                </c:pt>
                <c:pt idx="163">
                  <c:v>96.097580863850894</c:v>
                </c:pt>
                <c:pt idx="164">
                  <c:v>95.468771371444902</c:v>
                </c:pt>
                <c:pt idx="165">
                  <c:v>95.182474399371301</c:v>
                </c:pt>
                <c:pt idx="166">
                  <c:v>94.122861278076599</c:v>
                </c:pt>
                <c:pt idx="167">
                  <c:v>92.9017321190302</c:v>
                </c:pt>
                <c:pt idx="168">
                  <c:v>91.8962628900629</c:v>
                </c:pt>
                <c:pt idx="169">
                  <c:v>90.279102880533301</c:v>
                </c:pt>
                <c:pt idx="170">
                  <c:v>88.588358552399896</c:v>
                </c:pt>
                <c:pt idx="171">
                  <c:v>89.393292260235796</c:v>
                </c:pt>
                <c:pt idx="172">
                  <c:v>90.602868189615904</c:v>
                </c:pt>
              </c:numCache>
            </c:numRef>
          </c:val>
          <c:smooth val="0"/>
          <c:extLst>
            <c:ext xmlns:c16="http://schemas.microsoft.com/office/drawing/2014/chart" uri="{C3380CC4-5D6E-409C-BE32-E72D297353CC}">
              <c16:uniqueId val="{00000000-C17B-46EE-8E44-3AE60D44CAC7}"/>
            </c:ext>
          </c:extLst>
        </c:ser>
        <c:ser>
          <c:idx val="1"/>
          <c:order val="1"/>
          <c:tx>
            <c:v>CUT</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[2]France!$B$2:$FR$2</c:f>
              <c:numCache>
                <c:formatCode>General</c:formatCode>
                <c:ptCount val="173"/>
                <c:pt idx="40">
                  <c:v>107.127364077793</c:v>
                </c:pt>
                <c:pt idx="41">
                  <c:v>107.817123077227</c:v>
                </c:pt>
                <c:pt idx="42">
                  <c:v>108.442874698918</c:v>
                </c:pt>
                <c:pt idx="43">
                  <c:v>109.060406767825</c:v>
                </c:pt>
                <c:pt idx="44">
                  <c:v>106.637762897811</c:v>
                </c:pt>
                <c:pt idx="45">
                  <c:v>102.796892851113</c:v>
                </c:pt>
                <c:pt idx="46">
                  <c:v>102.28742012137</c:v>
                </c:pt>
                <c:pt idx="47">
                  <c:v>103.312019009655</c:v>
                </c:pt>
                <c:pt idx="48">
                  <c:v>103.411726125591</c:v>
                </c:pt>
                <c:pt idx="49">
                  <c:v>104.425715586824</c:v>
                </c:pt>
                <c:pt idx="50">
                  <c:v>107.15294008859</c:v>
                </c:pt>
                <c:pt idx="51">
                  <c:v>109.945723038118</c:v>
                </c:pt>
                <c:pt idx="52">
                  <c:v>110.701775705819</c:v>
                </c:pt>
                <c:pt idx="53">
                  <c:v>110.90854977062099</c:v>
                </c:pt>
                <c:pt idx="54">
                  <c:v>107.343005853151</c:v>
                </c:pt>
                <c:pt idx="55">
                  <c:v>107.77677242916199</c:v>
                </c:pt>
                <c:pt idx="56">
                  <c:v>108.17743566662099</c:v>
                </c:pt>
                <c:pt idx="57">
                  <c:v>107.876296619035</c:v>
                </c:pt>
                <c:pt idx="58">
                  <c:v>109.410491980554</c:v>
                </c:pt>
                <c:pt idx="59">
                  <c:v>109.122413026708</c:v>
                </c:pt>
                <c:pt idx="60">
                  <c:v>110.405553516078</c:v>
                </c:pt>
                <c:pt idx="61">
                  <c:v>111.438182558381</c:v>
                </c:pt>
                <c:pt idx="62">
                  <c:v>111.73876142901</c:v>
                </c:pt>
                <c:pt idx="63">
                  <c:v>111.705725277295</c:v>
                </c:pt>
                <c:pt idx="64">
                  <c:v>111.54276484368501</c:v>
                </c:pt>
                <c:pt idx="65">
                  <c:v>111.26526082189901</c:v>
                </c:pt>
                <c:pt idx="66">
                  <c:v>111.48353992184001</c:v>
                </c:pt>
                <c:pt idx="67">
                  <c:v>109.74377312150899</c:v>
                </c:pt>
                <c:pt idx="68">
                  <c:v>106.701733518095</c:v>
                </c:pt>
                <c:pt idx="69">
                  <c:v>104.36326450138201</c:v>
                </c:pt>
                <c:pt idx="70">
                  <c:v>101.32722199836699</c:v>
                </c:pt>
                <c:pt idx="71">
                  <c:v>102.39141419723499</c:v>
                </c:pt>
                <c:pt idx="72">
                  <c:v>100.850941838927</c:v>
                </c:pt>
                <c:pt idx="73">
                  <c:v>100.07211581638801</c:v>
                </c:pt>
                <c:pt idx="74">
                  <c:v>100.24533922645701</c:v>
                </c:pt>
                <c:pt idx="75">
                  <c:v>100.80654532518599</c:v>
                </c:pt>
                <c:pt idx="76">
                  <c:v>98.735357442022902</c:v>
                </c:pt>
                <c:pt idx="77">
                  <c:v>96.676933123574997</c:v>
                </c:pt>
                <c:pt idx="78">
                  <c:v>95.871175906565</c:v>
                </c:pt>
                <c:pt idx="79">
                  <c:v>95.001182227907606</c:v>
                </c:pt>
                <c:pt idx="80">
                  <c:v>93.189421742134002</c:v>
                </c:pt>
                <c:pt idx="81">
                  <c:v>91.982819377168397</c:v>
                </c:pt>
                <c:pt idx="82">
                  <c:v>90.766394548541598</c:v>
                </c:pt>
                <c:pt idx="83">
                  <c:v>89.367480495491904</c:v>
                </c:pt>
                <c:pt idx="84">
                  <c:v>91.023208003512906</c:v>
                </c:pt>
                <c:pt idx="85">
                  <c:v>89.619818624760399</c:v>
                </c:pt>
                <c:pt idx="86">
                  <c:v>90.2349074241164</c:v>
                </c:pt>
                <c:pt idx="87">
                  <c:v>91.007249456711094</c:v>
                </c:pt>
                <c:pt idx="88">
                  <c:v>91.283296775140499</c:v>
                </c:pt>
                <c:pt idx="89">
                  <c:v>92.0939646289943</c:v>
                </c:pt>
                <c:pt idx="90">
                  <c:v>92.973136634613198</c:v>
                </c:pt>
                <c:pt idx="91">
                  <c:v>92.856501589892105</c:v>
                </c:pt>
                <c:pt idx="92">
                  <c:v>93.604176750982603</c:v>
                </c:pt>
                <c:pt idx="93">
                  <c:v>94.477596945673298</c:v>
                </c:pt>
                <c:pt idx="94">
                  <c:v>94.123615266797302</c:v>
                </c:pt>
                <c:pt idx="95">
                  <c:v>95.002208069357707</c:v>
                </c:pt>
                <c:pt idx="96">
                  <c:v>96.986836214384695</c:v>
                </c:pt>
                <c:pt idx="97">
                  <c:v>96.538145063599103</c:v>
                </c:pt>
                <c:pt idx="98">
                  <c:v>96.8473905735502</c:v>
                </c:pt>
                <c:pt idx="99">
                  <c:v>97.697021183642406</c:v>
                </c:pt>
                <c:pt idx="100">
                  <c:v>97.594239578078202</c:v>
                </c:pt>
                <c:pt idx="101">
                  <c:v>96.551466587496606</c:v>
                </c:pt>
                <c:pt idx="102">
                  <c:v>96.061172666716203</c:v>
                </c:pt>
                <c:pt idx="103">
                  <c:v>96.194821633693493</c:v>
                </c:pt>
                <c:pt idx="104">
                  <c:v>96.837561237226495</c:v>
                </c:pt>
                <c:pt idx="105">
                  <c:v>98.353306100796004</c:v>
                </c:pt>
                <c:pt idx="106">
                  <c:v>99.293791955251706</c:v>
                </c:pt>
                <c:pt idx="107">
                  <c:v>99.831950606672606</c:v>
                </c:pt>
                <c:pt idx="108">
                  <c:v>100.533060740897</c:v>
                </c:pt>
                <c:pt idx="109">
                  <c:v>101.23009127147699</c:v>
                </c:pt>
                <c:pt idx="110">
                  <c:v>101.43641561544</c:v>
                </c:pt>
                <c:pt idx="111">
                  <c:v>102.37628772476</c:v>
                </c:pt>
                <c:pt idx="112">
                  <c:v>102.814417666228</c:v>
                </c:pt>
                <c:pt idx="113">
                  <c:v>103.292811494189</c:v>
                </c:pt>
                <c:pt idx="114">
                  <c:v>101.49923180984599</c:v>
                </c:pt>
                <c:pt idx="115">
                  <c:v>98.288862407449699</c:v>
                </c:pt>
                <c:pt idx="116">
                  <c:v>98.191620733346298</c:v>
                </c:pt>
                <c:pt idx="117">
                  <c:v>98.593997244825104</c:v>
                </c:pt>
                <c:pt idx="118">
                  <c:v>99.952948522631104</c:v>
                </c:pt>
                <c:pt idx="119">
                  <c:v>101.344966508662</c:v>
                </c:pt>
                <c:pt idx="120">
                  <c:v>100.81388983824699</c:v>
                </c:pt>
                <c:pt idx="121">
                  <c:v>99.482716608921095</c:v>
                </c:pt>
                <c:pt idx="122">
                  <c:v>99.365755545188506</c:v>
                </c:pt>
                <c:pt idx="123">
                  <c:v>100.33763800764299</c:v>
                </c:pt>
                <c:pt idx="124">
                  <c:v>99.453613143416206</c:v>
                </c:pt>
                <c:pt idx="125">
                  <c:v>99.686346034314596</c:v>
                </c:pt>
                <c:pt idx="126">
                  <c:v>98.395391451021894</c:v>
                </c:pt>
                <c:pt idx="127">
                  <c:v>97.491412031447695</c:v>
                </c:pt>
                <c:pt idx="128">
                  <c:v>96.086631269924496</c:v>
                </c:pt>
                <c:pt idx="129">
                  <c:v>95.230652112062103</c:v>
                </c:pt>
                <c:pt idx="130">
                  <c:v>93.882175261664102</c:v>
                </c:pt>
                <c:pt idx="131">
                  <c:v>94.466935839761106</c:v>
                </c:pt>
                <c:pt idx="132">
                  <c:v>95.261821629497305</c:v>
                </c:pt>
                <c:pt idx="133">
                  <c:v>95.088024598961297</c:v>
                </c:pt>
                <c:pt idx="134">
                  <c:v>95.212980437212195</c:v>
                </c:pt>
                <c:pt idx="135">
                  <c:v>95.441041352192101</c:v>
                </c:pt>
                <c:pt idx="136">
                  <c:v>95.263448517606605</c:v>
                </c:pt>
                <c:pt idx="137">
                  <c:v>94.817639364910903</c:v>
                </c:pt>
                <c:pt idx="138">
                  <c:v>93.9039851243774</c:v>
                </c:pt>
                <c:pt idx="139">
                  <c:v>93.095188364134501</c:v>
                </c:pt>
                <c:pt idx="140">
                  <c:v>90.299718477000596</c:v>
                </c:pt>
                <c:pt idx="141">
                  <c:v>89.665702403715002</c:v>
                </c:pt>
                <c:pt idx="142">
                  <c:v>90.346331740912404</c:v>
                </c:pt>
                <c:pt idx="143">
                  <c:v>90.232247260733402</c:v>
                </c:pt>
                <c:pt idx="144">
                  <c:v>90.994568072012399</c:v>
                </c:pt>
                <c:pt idx="145">
                  <c:v>91.1939816796542</c:v>
                </c:pt>
                <c:pt idx="146">
                  <c:v>91.109061602610893</c:v>
                </c:pt>
                <c:pt idx="147">
                  <c:v>90.802027492027193</c:v>
                </c:pt>
                <c:pt idx="148">
                  <c:v>90.800048092047405</c:v>
                </c:pt>
                <c:pt idx="149">
                  <c:v>91.142301740981296</c:v>
                </c:pt>
                <c:pt idx="150">
                  <c:v>92.406675934526405</c:v>
                </c:pt>
                <c:pt idx="151">
                  <c:v>92.020894665075602</c:v>
                </c:pt>
                <c:pt idx="152">
                  <c:v>92.790614202014694</c:v>
                </c:pt>
                <c:pt idx="153">
                  <c:v>91.335111912500807</c:v>
                </c:pt>
                <c:pt idx="154">
                  <c:v>90.194338731482603</c:v>
                </c:pt>
                <c:pt idx="155">
                  <c:v>89.173325297928002</c:v>
                </c:pt>
                <c:pt idx="156">
                  <c:v>86.1973120654458</c:v>
                </c:pt>
                <c:pt idx="157">
                  <c:v>86.705538923533794</c:v>
                </c:pt>
                <c:pt idx="158">
                  <c:v>87.6281258484766</c:v>
                </c:pt>
                <c:pt idx="159">
                  <c:v>88.412352580901398</c:v>
                </c:pt>
                <c:pt idx="160">
                  <c:v>89.982700938081393</c:v>
                </c:pt>
                <c:pt idx="161">
                  <c:v>90.923749185635998</c:v>
                </c:pt>
                <c:pt idx="162">
                  <c:v>92.348288461358095</c:v>
                </c:pt>
                <c:pt idx="163">
                  <c:v>92.551049669741602</c:v>
                </c:pt>
                <c:pt idx="164">
                  <c:v>93.382044442372802</c:v>
                </c:pt>
                <c:pt idx="165">
                  <c:v>93.203748225161206</c:v>
                </c:pt>
                <c:pt idx="166">
                  <c:v>92.533733148525698</c:v>
                </c:pt>
                <c:pt idx="167">
                  <c:v>91.565176754446597</c:v>
                </c:pt>
                <c:pt idx="168">
                  <c:v>91.155007668303796</c:v>
                </c:pt>
                <c:pt idx="169">
                  <c:v>90.180809586952606</c:v>
                </c:pt>
                <c:pt idx="170">
                  <c:v>88.862306187551795</c:v>
                </c:pt>
                <c:pt idx="171">
                  <c:v>89.173851598506204</c:v>
                </c:pt>
                <c:pt idx="172">
                  <c:v>88.679291879925401</c:v>
                </c:pt>
              </c:numCache>
            </c:numRef>
          </c:val>
          <c:smooth val="0"/>
          <c:extLst>
            <c:ext xmlns:c16="http://schemas.microsoft.com/office/drawing/2014/chart" uri="{C3380CC4-5D6E-409C-BE32-E72D297353CC}">
              <c16:uniqueId val="{00000001-C17B-46EE-8E44-3AE60D44CAC7}"/>
            </c:ext>
          </c:extLst>
        </c:ser>
        <c:dLbls>
          <c:showLegendKey val="0"/>
          <c:showVal val="0"/>
          <c:showCatName val="0"/>
          <c:showSerName val="0"/>
          <c:showPercent val="0"/>
          <c:showBubbleSize val="0"/>
        </c:dLbls>
        <c:marker val="1"/>
        <c:smooth val="0"/>
        <c:axId val="180684288"/>
        <c:axId val="180685824"/>
      </c:lineChart>
      <c:lineChart>
        <c:grouping val="standard"/>
        <c:varyColors val="0"/>
        <c:ser>
          <c:idx val="2"/>
          <c:order val="2"/>
          <c:tx>
            <c:v>Balance courante en % du PIB</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[2]France!$B$14:$FQ$14</c:f>
              <c:numCache>
                <c:formatCode>General</c:formatCode>
                <c:ptCount val="172"/>
                <c:pt idx="0">
                  <c:v>-1.6161925600890588</c:v>
                </c:pt>
                <c:pt idx="1">
                  <c:v>2.4039185112746044</c:v>
                </c:pt>
                <c:pt idx="2">
                  <c:v>-0.92332788458125514</c:v>
                </c:pt>
                <c:pt idx="3">
                  <c:v>2.010543033213736E-2</c:v>
                </c:pt>
                <c:pt idx="4">
                  <c:v>-1.6628124354310023</c:v>
                </c:pt>
                <c:pt idx="5">
                  <c:v>1.9689902677405133</c:v>
                </c:pt>
                <c:pt idx="6">
                  <c:v>-0.4398383792961354</c:v>
                </c:pt>
                <c:pt idx="7">
                  <c:v>-0.53079104325222615</c:v>
                </c:pt>
                <c:pt idx="8">
                  <c:v>-1.1513090387109854</c:v>
                </c:pt>
                <c:pt idx="9">
                  <c:v>-1.6989838946812446</c:v>
                </c:pt>
                <c:pt idx="10">
                  <c:v>-1.5151956399461803</c:v>
                </c:pt>
                <c:pt idx="11">
                  <c:v>-0.75973072834202504</c:v>
                </c:pt>
                <c:pt idx="12">
                  <c:v>-2.3358130403349038</c:v>
                </c:pt>
                <c:pt idx="13">
                  <c:v>0.24990589536907229</c:v>
                </c:pt>
                <c:pt idx="14">
                  <c:v>0.2448119148571363</c:v>
                </c:pt>
                <c:pt idx="15">
                  <c:v>0.73023529753777716</c:v>
                </c:pt>
                <c:pt idx="16">
                  <c:v>-0.49687278130097906</c:v>
                </c:pt>
                <c:pt idx="17">
                  <c:v>0.42057401413172013</c:v>
                </c:pt>
                <c:pt idx="18">
                  <c:v>0.46903403833006729</c:v>
                </c:pt>
                <c:pt idx="19">
                  <c:v>0.39670308450409858</c:v>
                </c:pt>
                <c:pt idx="20">
                  <c:v>-0.48134011634411061</c:v>
                </c:pt>
                <c:pt idx="21">
                  <c:v>0.59101842617570433</c:v>
                </c:pt>
                <c:pt idx="22">
                  <c:v>0.19888321316674623</c:v>
                </c:pt>
                <c:pt idx="23">
                  <c:v>0.78522565059555105</c:v>
                </c:pt>
                <c:pt idx="24">
                  <c:v>0.27409563028919404</c:v>
                </c:pt>
                <c:pt idx="25">
                  <c:v>0.95944334460495306</c:v>
                </c:pt>
                <c:pt idx="26">
                  <c:v>0.64699004409364169</c:v>
                </c:pt>
                <c:pt idx="27">
                  <c:v>1.4056370659742186</c:v>
                </c:pt>
                <c:pt idx="28">
                  <c:v>-0.56299476926096736</c:v>
                </c:pt>
                <c:pt idx="29">
                  <c:v>-9.3614191515850442E-3</c:v>
                </c:pt>
                <c:pt idx="30">
                  <c:v>0.35251144636631287</c:v>
                </c:pt>
                <c:pt idx="31">
                  <c:v>0.7095183267066002</c:v>
                </c:pt>
                <c:pt idx="32">
                  <c:v>-1.363835585012692E-2</c:v>
                </c:pt>
                <c:pt idx="33">
                  <c:v>0.27999588284237747</c:v>
                </c:pt>
                <c:pt idx="34">
                  <c:v>0.38473816982989439</c:v>
                </c:pt>
                <c:pt idx="35">
                  <c:v>0.30726136463055059</c:v>
                </c:pt>
                <c:pt idx="36">
                  <c:v>0.32093864322832089</c:v>
                </c:pt>
                <c:pt idx="37">
                  <c:v>0.17701348165426281</c:v>
                </c:pt>
                <c:pt idx="38">
                  <c:v>0.54865147811427928</c:v>
                </c:pt>
                <c:pt idx="39">
                  <c:v>0.19087187235151493</c:v>
                </c:pt>
                <c:pt idx="40">
                  <c:v>0.20255843195014644</c:v>
                </c:pt>
                <c:pt idx="41">
                  <c:v>-0.1820955838259273</c:v>
                </c:pt>
                <c:pt idx="42">
                  <c:v>-0.49439463839564884</c:v>
                </c:pt>
                <c:pt idx="43">
                  <c:v>-0.35422588994880144</c:v>
                </c:pt>
                <c:pt idx="44">
                  <c:v>-1.4928479868498845</c:v>
                </c:pt>
                <c:pt idx="45">
                  <c:v>0.13594721373438362</c:v>
                </c:pt>
                <c:pt idx="46">
                  <c:v>0.36879152779086277</c:v>
                </c:pt>
                <c:pt idx="47">
                  <c:v>1.2340350411579568</c:v>
                </c:pt>
                <c:pt idx="48">
                  <c:v>0.34837906135019137</c:v>
                </c:pt>
                <c:pt idx="49">
                  <c:v>1.9291579265873622</c:v>
                </c:pt>
                <c:pt idx="50">
                  <c:v>1.466183706259546</c:v>
                </c:pt>
                <c:pt idx="51">
                  <c:v>1.9299823816890729</c:v>
                </c:pt>
                <c:pt idx="52">
                  <c:v>0.26859850669277341</c:v>
                </c:pt>
                <c:pt idx="53">
                  <c:v>1.2130907318268989</c:v>
                </c:pt>
                <c:pt idx="54">
                  <c:v>2.5095768169268138</c:v>
                </c:pt>
                <c:pt idx="55">
                  <c:v>2.0841606428703865</c:v>
                </c:pt>
                <c:pt idx="56">
                  <c:v>0.85439679112943157</c:v>
                </c:pt>
                <c:pt idx="57">
                  <c:v>1.7494122222577384</c:v>
                </c:pt>
                <c:pt idx="58">
                  <c:v>2.4637802160690105</c:v>
                </c:pt>
                <c:pt idx="59">
                  <c:v>2.3577004317191683</c:v>
                </c:pt>
                <c:pt idx="60">
                  <c:v>1.5444772778792364</c:v>
                </c:pt>
                <c:pt idx="61">
                  <c:v>2.7050956411436586</c:v>
                </c:pt>
                <c:pt idx="62">
                  <c:v>1.9038349667926902</c:v>
                </c:pt>
                <c:pt idx="63">
                  <c:v>2.4962211855269629</c:v>
                </c:pt>
                <c:pt idx="64">
                  <c:v>1.9780194551502928</c:v>
                </c:pt>
                <c:pt idx="65">
                  <c:v>2.6768770985995665</c:v>
                </c:pt>
                <c:pt idx="66">
                  <c:v>3.1950753234055469</c:v>
                </c:pt>
                <c:pt idx="67">
                  <c:v>3.7775707112952062</c:v>
                </c:pt>
                <c:pt idx="68">
                  <c:v>3.5026069497907577</c:v>
                </c:pt>
                <c:pt idx="69">
                  <c:v>4.9217567366762713</c:v>
                </c:pt>
                <c:pt idx="70">
                  <c:v>4.1935735087803048</c:v>
                </c:pt>
                <c:pt idx="71">
                  <c:v>4.9207013720874526</c:v>
                </c:pt>
                <c:pt idx="72">
                  <c:v>3.319743706813675</c:v>
                </c:pt>
                <c:pt idx="73">
                  <c:v>3.7834349926270896</c:v>
                </c:pt>
                <c:pt idx="74">
                  <c:v>4.4828239638920993</c:v>
                </c:pt>
                <c:pt idx="75">
                  <c:v>5.2001350093221674</c:v>
                </c:pt>
                <c:pt idx="76">
                  <c:v>3.9684864803293562</c:v>
                </c:pt>
                <c:pt idx="77">
                  <c:v>4.8307956037378448</c:v>
                </c:pt>
                <c:pt idx="78">
                  <c:v>7.5113937067350172</c:v>
                </c:pt>
                <c:pt idx="79">
                  <c:v>4.7242031948454368</c:v>
                </c:pt>
                <c:pt idx="80">
                  <c:v>2.1858891286516511</c:v>
                </c:pt>
                <c:pt idx="81">
                  <c:v>3.3100915006344018</c:v>
                </c:pt>
                <c:pt idx="82">
                  <c:v>2.3163319289940536</c:v>
                </c:pt>
                <c:pt idx="83">
                  <c:v>1.5609801046834004</c:v>
                </c:pt>
                <c:pt idx="84">
                  <c:v>3.2295690325335884</c:v>
                </c:pt>
                <c:pt idx="85">
                  <c:v>1.6592625589451064</c:v>
                </c:pt>
                <c:pt idx="86">
                  <c:v>2.7262672594477833</c:v>
                </c:pt>
                <c:pt idx="87">
                  <c:v>2.435126591893372</c:v>
                </c:pt>
                <c:pt idx="88">
                  <c:v>2.6520705182158433</c:v>
                </c:pt>
                <c:pt idx="89">
                  <c:v>1.7800474518022187</c:v>
                </c:pt>
                <c:pt idx="90">
                  <c:v>3.0233493146646504</c:v>
                </c:pt>
                <c:pt idx="91">
                  <c:v>2.4331594483836936</c:v>
                </c:pt>
                <c:pt idx="92">
                  <c:v>3.641999849481941</c:v>
                </c:pt>
                <c:pt idx="93">
                  <c:v>2.0096808830867507</c:v>
                </c:pt>
                <c:pt idx="94">
                  <c:v>3.8100279726420929</c:v>
                </c:pt>
                <c:pt idx="95">
                  <c:v>3.625313417592984</c:v>
                </c:pt>
                <c:pt idx="96">
                  <c:v>5.2116078630773179</c:v>
                </c:pt>
                <c:pt idx="97">
                  <c:v>2.7495749705862429</c:v>
                </c:pt>
                <c:pt idx="98">
                  <c:v>3.6999105493878366</c:v>
                </c:pt>
                <c:pt idx="99">
                  <c:v>1.7561348159863588</c:v>
                </c:pt>
                <c:pt idx="100">
                  <c:v>4.7922394925752352</c:v>
                </c:pt>
                <c:pt idx="101">
                  <c:v>2.0168470400417418</c:v>
                </c:pt>
                <c:pt idx="102">
                  <c:v>3.2512693207856804</c:v>
                </c:pt>
                <c:pt idx="103">
                  <c:v>1.163727574024626</c:v>
                </c:pt>
                <c:pt idx="104">
                  <c:v>4.4742203185324181</c:v>
                </c:pt>
                <c:pt idx="105">
                  <c:v>1.4907257912228427</c:v>
                </c:pt>
                <c:pt idx="106">
                  <c:v>3.4290889066431851</c:v>
                </c:pt>
                <c:pt idx="107">
                  <c:v>1.3839072470637026</c:v>
                </c:pt>
                <c:pt idx="108">
                  <c:v>5.5759398381726406</c:v>
                </c:pt>
                <c:pt idx="109">
                  <c:v>1.0471016868991156</c:v>
                </c:pt>
                <c:pt idx="110">
                  <c:v>3.3513283064614292</c:v>
                </c:pt>
                <c:pt idx="111">
                  <c:v>7.0287946586817543E-2</c:v>
                </c:pt>
                <c:pt idx="112">
                  <c:v>3.9891660034814973</c:v>
                </c:pt>
                <c:pt idx="113">
                  <c:v>-2.0783772797526177</c:v>
                </c:pt>
                <c:pt idx="114">
                  <c:v>3.6818044268166794</c:v>
                </c:pt>
                <c:pt idx="115">
                  <c:v>0.81348707590585012</c:v>
                </c:pt>
                <c:pt idx="116">
                  <c:v>2.9200795810412172</c:v>
                </c:pt>
                <c:pt idx="117">
                  <c:v>-1.1652322425697337</c:v>
                </c:pt>
                <c:pt idx="118">
                  <c:v>5.3969427309499034</c:v>
                </c:pt>
                <c:pt idx="119">
                  <c:v>1.0466066297551246</c:v>
                </c:pt>
                <c:pt idx="120">
                  <c:v>3.0499400265340615</c:v>
                </c:pt>
                <c:pt idx="121">
                  <c:v>-0.8589486110676271</c:v>
                </c:pt>
                <c:pt idx="122">
                  <c:v>3.7965621288991183</c:v>
                </c:pt>
                <c:pt idx="123">
                  <c:v>1.4986260250190513</c:v>
                </c:pt>
                <c:pt idx="124">
                  <c:v>0.14547011255190898</c:v>
                </c:pt>
                <c:pt idx="125">
                  <c:v>0.34875820276591291</c:v>
                </c:pt>
                <c:pt idx="126">
                  <c:v>3.332168997026689</c:v>
                </c:pt>
                <c:pt idx="127">
                  <c:v>2.2313326015964452</c:v>
                </c:pt>
                <c:pt idx="128">
                  <c:v>1.5982769509854837</c:v>
                </c:pt>
                <c:pt idx="129">
                  <c:v>0.39180283481163641</c:v>
                </c:pt>
                <c:pt idx="130">
                  <c:v>1.8096433433342853</c:v>
                </c:pt>
                <c:pt idx="131">
                  <c:v>1.7158878145114187</c:v>
                </c:pt>
                <c:pt idx="132">
                  <c:v>2.0650163280248006</c:v>
                </c:pt>
                <c:pt idx="133">
                  <c:v>2.0373144721608494</c:v>
                </c:pt>
                <c:pt idx="134">
                  <c:v>2.011177356091749</c:v>
                </c:pt>
                <c:pt idx="135">
                  <c:v>2.6027087822481798</c:v>
                </c:pt>
                <c:pt idx="136">
                  <c:v>1.0646837394974982</c:v>
                </c:pt>
                <c:pt idx="137">
                  <c:v>-1.824010906049605E-2</c:v>
                </c:pt>
                <c:pt idx="138">
                  <c:v>2.2138800422593796</c:v>
                </c:pt>
                <c:pt idx="139">
                  <c:v>3.1410968625528723</c:v>
                </c:pt>
                <c:pt idx="140">
                  <c:v>1.409361808385456</c:v>
                </c:pt>
                <c:pt idx="141">
                  <c:v>2.5226266852301076</c:v>
                </c:pt>
                <c:pt idx="142">
                  <c:v>2.0420984702575131</c:v>
                </c:pt>
                <c:pt idx="143">
                  <c:v>2.257211648164088</c:v>
                </c:pt>
                <c:pt idx="144">
                  <c:v>-0.27345790557411725</c:v>
                </c:pt>
                <c:pt idx="145">
                  <c:v>1.9983297192959881</c:v>
                </c:pt>
                <c:pt idx="146">
                  <c:v>2.0649071570753028</c:v>
                </c:pt>
                <c:pt idx="147">
                  <c:v>4.0942796606461531</c:v>
                </c:pt>
                <c:pt idx="148">
                  <c:v>-1.6113959223764363</c:v>
                </c:pt>
                <c:pt idx="149">
                  <c:v>1.2081752710927312</c:v>
                </c:pt>
                <c:pt idx="150">
                  <c:v>3.3816091788601557</c:v>
                </c:pt>
                <c:pt idx="151">
                  <c:v>3.3276257291690334</c:v>
                </c:pt>
                <c:pt idx="152">
                  <c:v>-0.80816151176431217</c:v>
                </c:pt>
                <c:pt idx="153">
                  <c:v>0.57058758658910347</c:v>
                </c:pt>
                <c:pt idx="154">
                  <c:v>2.6624778596287686</c:v>
                </c:pt>
                <c:pt idx="155">
                  <c:v>3.6469839755786824</c:v>
                </c:pt>
                <c:pt idx="156">
                  <c:v>1.9118025512259273</c:v>
                </c:pt>
                <c:pt idx="157">
                  <c:v>2.1390150329412578</c:v>
                </c:pt>
                <c:pt idx="158">
                  <c:v>2.8222015557899636</c:v>
                </c:pt>
                <c:pt idx="159">
                  <c:v>4.5204811766972819</c:v>
                </c:pt>
                <c:pt idx="160">
                  <c:v>-0.85791845333896888</c:v>
                </c:pt>
                <c:pt idx="161">
                  <c:v>-1.5861981846885753</c:v>
                </c:pt>
                <c:pt idx="162">
                  <c:v>-0.81573546969757138</c:v>
                </c:pt>
                <c:pt idx="163">
                  <c:v>3.8468628608302891</c:v>
                </c:pt>
                <c:pt idx="164">
                  <c:v>1.6069890400840787</c:v>
                </c:pt>
                <c:pt idx="165">
                  <c:v>2.2455961001019156</c:v>
                </c:pt>
                <c:pt idx="166">
                  <c:v>2.439832620054506</c:v>
                </c:pt>
                <c:pt idx="167">
                  <c:v>4.7451320235164225</c:v>
                </c:pt>
                <c:pt idx="168">
                  <c:v>7.7346249379192433E-2</c:v>
                </c:pt>
                <c:pt idx="169">
                  <c:v>-0.65779258330024681</c:v>
                </c:pt>
                <c:pt idx="170">
                  <c:v>-1.9048835365447436</c:v>
                </c:pt>
                <c:pt idx="171">
                  <c:v>0.30606063738898109</c:v>
                </c:pt>
              </c:numCache>
            </c:numRef>
          </c:val>
          <c:smooth val="0"/>
          <c:extLst>
            <c:ext xmlns:c16="http://schemas.microsoft.com/office/drawing/2014/chart" uri="{C3380CC4-5D6E-409C-BE32-E72D297353CC}">
              <c16:uniqueId val="{00000002-C17B-46EE-8E44-3AE60D44CAC7}"/>
            </c:ext>
          </c:extLst>
        </c:ser>
        <c:dLbls>
          <c:showLegendKey val="0"/>
          <c:showVal val="0"/>
          <c:showCatName val="0"/>
          <c:showSerName val="0"/>
          <c:showPercent val="0"/>
          <c:showBubbleSize val="0"/>
        </c:dLbls>
        <c:marker val="1"/>
        <c:smooth val="0"/>
        <c:axId val="180689152"/>
        <c:axId val="180687616"/>
      </c:lineChart>
      <c:catAx>
        <c:axId val="180684288"/>
        <c:scaling>
          <c:orientation val="minMax"/>
        </c:scaling>
        <c:delete val="0"/>
        <c:axPos val="b"/>
        <c:numFmt formatCode="General" sourceLinked="0"/>
        <c:majorTickMark val="out"/>
        <c:minorTickMark val="none"/>
        <c:tickLblPos val="low"/>
        <c:crossAx val="180685824"/>
        <c:crosses val="autoZero"/>
        <c:auto val="1"/>
        <c:lblAlgn val="ctr"/>
        <c:lblOffset val="100"/>
        <c:noMultiLvlLbl val="0"/>
      </c:catAx>
      <c:valAx>
        <c:axId val="180685824"/>
        <c:scaling>
          <c:orientation val="minMax"/>
          <c:min val="80"/>
        </c:scaling>
        <c:delete val="0"/>
        <c:axPos val="l"/>
        <c:numFmt formatCode="#,##0" sourceLinked="0"/>
        <c:majorTickMark val="out"/>
        <c:minorTickMark val="none"/>
        <c:tickLblPos val="nextTo"/>
        <c:crossAx val="180684288"/>
        <c:crosses val="autoZero"/>
        <c:crossBetween val="between"/>
      </c:valAx>
      <c:valAx>
        <c:axId val="180687616"/>
        <c:scaling>
          <c:orientation val="minMax"/>
        </c:scaling>
        <c:delete val="0"/>
        <c:axPos val="r"/>
        <c:numFmt formatCode="0" sourceLinked="0"/>
        <c:majorTickMark val="out"/>
        <c:minorTickMark val="none"/>
        <c:tickLblPos val="nextTo"/>
        <c:crossAx val="180689152"/>
        <c:crosses val="max"/>
        <c:crossBetween val="between"/>
      </c:valAx>
      <c:catAx>
        <c:axId val="180689152"/>
        <c:scaling>
          <c:orientation val="minMax"/>
        </c:scaling>
        <c:delete val="1"/>
        <c:axPos val="b"/>
        <c:numFmt formatCode="General" sourceLinked="1"/>
        <c:majorTickMark val="out"/>
        <c:minorTickMark val="none"/>
        <c:tickLblPos val="nextTo"/>
        <c:crossAx val="180687616"/>
        <c:crosses val="autoZero"/>
        <c:auto val="1"/>
        <c:lblAlgn val="ctr"/>
        <c:lblOffset val="100"/>
        <c:noMultiLvlLbl val="0"/>
      </c:catAx>
      <c:spPr>
        <a:ln>
          <a:solidFill>
            <a:schemeClr val="tx1"/>
          </a:solidFill>
        </a:ln>
      </c:spPr>
    </c:plotArea>
    <c:legend>
      <c:legendPos val="b"/>
      <c:layout>
        <c:manualLayout>
          <c:xMode val="edge"/>
          <c:yMode val="edge"/>
          <c:x val="0"/>
          <c:y val="0.85641262488000691"/>
          <c:w val="0.99814952578780414"/>
          <c:h val="0.12632739864973527"/>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France</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[2]France!$B$4:$FR$4</c:f>
              <c:numCache>
                <c:formatCode>General</c:formatCode>
                <c:ptCount val="173"/>
                <c:pt idx="0">
                  <c:v>118.785319214289</c:v>
                </c:pt>
                <c:pt idx="1">
                  <c:v>118.75283435674</c:v>
                </c:pt>
                <c:pt idx="2">
                  <c:v>120.021789902778</c:v>
                </c:pt>
                <c:pt idx="3">
                  <c:v>117.98795494617499</c:v>
                </c:pt>
                <c:pt idx="4">
                  <c:v>115.233437317324</c:v>
                </c:pt>
                <c:pt idx="5">
                  <c:v>112.784920005801</c:v>
                </c:pt>
                <c:pt idx="6">
                  <c:v>113.546916430708</c:v>
                </c:pt>
                <c:pt idx="7">
                  <c:v>112.823768626477</c:v>
                </c:pt>
                <c:pt idx="8">
                  <c:v>112.223038041271</c:v>
                </c:pt>
                <c:pt idx="9">
                  <c:v>111.789690999724</c:v>
                </c:pt>
                <c:pt idx="10">
                  <c:v>104.584810119379</c:v>
                </c:pt>
                <c:pt idx="11">
                  <c:v>105.219908923586</c:v>
                </c:pt>
                <c:pt idx="12">
                  <c:v>108.169376166502</c:v>
                </c:pt>
                <c:pt idx="13">
                  <c:v>104.108903427562</c:v>
                </c:pt>
                <c:pt idx="14">
                  <c:v>102.985047555271</c:v>
                </c:pt>
                <c:pt idx="15">
                  <c:v>102.486686219013</c:v>
                </c:pt>
                <c:pt idx="16">
                  <c:v>102.40049538384901</c:v>
                </c:pt>
                <c:pt idx="17">
                  <c:v>103.188669564097</c:v>
                </c:pt>
                <c:pt idx="18">
                  <c:v>102.815331098979</c:v>
                </c:pt>
                <c:pt idx="19">
                  <c:v>102.47882494081099</c:v>
                </c:pt>
                <c:pt idx="20">
                  <c:v>102.17499275827301</c:v>
                </c:pt>
                <c:pt idx="21">
                  <c:v>103.96493819066001</c:v>
                </c:pt>
                <c:pt idx="22">
                  <c:v>106.369750740199</c:v>
                </c:pt>
                <c:pt idx="23">
                  <c:v>108.66263332209699</c:v>
                </c:pt>
                <c:pt idx="24">
                  <c:v>110.74334329678901</c:v>
                </c:pt>
                <c:pt idx="25">
                  <c:v>107.62339177483101</c:v>
                </c:pt>
                <c:pt idx="26">
                  <c:v>108.05302985662</c:v>
                </c:pt>
                <c:pt idx="27">
                  <c:v>109.84058508115299</c:v>
                </c:pt>
                <c:pt idx="28">
                  <c:v>111.012580779527</c:v>
                </c:pt>
                <c:pt idx="29">
                  <c:v>110.31953053875699</c:v>
                </c:pt>
                <c:pt idx="30">
                  <c:v>110.002038199081</c:v>
                </c:pt>
                <c:pt idx="31">
                  <c:v>110.099216893755</c:v>
                </c:pt>
                <c:pt idx="32">
                  <c:v>110.358883457033</c:v>
                </c:pt>
                <c:pt idx="33">
                  <c:v>109.087469797556</c:v>
                </c:pt>
                <c:pt idx="34">
                  <c:v>107.294104526247</c:v>
                </c:pt>
                <c:pt idx="35">
                  <c:v>106.820589315563</c:v>
                </c:pt>
                <c:pt idx="36">
                  <c:v>105.769817294936</c:v>
                </c:pt>
                <c:pt idx="37">
                  <c:v>105.555037070743</c:v>
                </c:pt>
                <c:pt idx="38">
                  <c:v>105.939612791304</c:v>
                </c:pt>
                <c:pt idx="39">
                  <c:v>107.677665297834</c:v>
                </c:pt>
                <c:pt idx="40">
                  <c:v>109.63008544583001</c:v>
                </c:pt>
                <c:pt idx="41">
                  <c:v>109.97277555666599</c:v>
                </c:pt>
                <c:pt idx="42">
                  <c:v>109.909315536791</c:v>
                </c:pt>
                <c:pt idx="43">
                  <c:v>110.310500327391</c:v>
                </c:pt>
                <c:pt idx="44">
                  <c:v>108.42426201981201</c:v>
                </c:pt>
                <c:pt idx="45">
                  <c:v>105.19949407543</c:v>
                </c:pt>
                <c:pt idx="46">
                  <c:v>104.481482720842</c:v>
                </c:pt>
                <c:pt idx="47">
                  <c:v>105.237843635858</c:v>
                </c:pt>
                <c:pt idx="48">
                  <c:v>105.243618656652</c:v>
                </c:pt>
                <c:pt idx="49">
                  <c:v>105.84248912052099</c:v>
                </c:pt>
                <c:pt idx="50">
                  <c:v>107.92788326335</c:v>
                </c:pt>
                <c:pt idx="51">
                  <c:v>110.279800281996</c:v>
                </c:pt>
                <c:pt idx="52">
                  <c:v>110.239787038825</c:v>
                </c:pt>
                <c:pt idx="53">
                  <c:v>109.79561246309</c:v>
                </c:pt>
                <c:pt idx="54">
                  <c:v>106.431747896755</c:v>
                </c:pt>
                <c:pt idx="55">
                  <c:v>107.16614565245401</c:v>
                </c:pt>
                <c:pt idx="56">
                  <c:v>107.33428903160799</c:v>
                </c:pt>
                <c:pt idx="57">
                  <c:v>107.300206435302</c:v>
                </c:pt>
                <c:pt idx="58">
                  <c:v>108.995196516981</c:v>
                </c:pt>
                <c:pt idx="59">
                  <c:v>109.03568278347301</c:v>
                </c:pt>
                <c:pt idx="60">
                  <c:v>109.967110434549</c:v>
                </c:pt>
                <c:pt idx="61">
                  <c:v>110.70230322332699</c:v>
                </c:pt>
                <c:pt idx="62">
                  <c:v>111.660909287598</c:v>
                </c:pt>
                <c:pt idx="63">
                  <c:v>112.209224493224</c:v>
                </c:pt>
                <c:pt idx="64">
                  <c:v>111.754406041713</c:v>
                </c:pt>
                <c:pt idx="65">
                  <c:v>110.782945102471</c:v>
                </c:pt>
                <c:pt idx="66">
                  <c:v>110.527158556011</c:v>
                </c:pt>
                <c:pt idx="67">
                  <c:v>109.403445235231</c:v>
                </c:pt>
                <c:pt idx="68">
                  <c:v>107.12728526563301</c:v>
                </c:pt>
                <c:pt idx="69">
                  <c:v>105.54015303646599</c:v>
                </c:pt>
                <c:pt idx="70">
                  <c:v>103.126421794259</c:v>
                </c:pt>
                <c:pt idx="71">
                  <c:v>105.158842715101</c:v>
                </c:pt>
                <c:pt idx="72">
                  <c:v>104.66053564371499</c:v>
                </c:pt>
                <c:pt idx="73">
                  <c:v>105.142187365664</c:v>
                </c:pt>
                <c:pt idx="74">
                  <c:v>105.897614869869</c:v>
                </c:pt>
                <c:pt idx="75">
                  <c:v>106.74221330723201</c:v>
                </c:pt>
                <c:pt idx="76">
                  <c:v>104.82249811633</c:v>
                </c:pt>
                <c:pt idx="77">
                  <c:v>102.737979980242</c:v>
                </c:pt>
                <c:pt idx="78">
                  <c:v>101.838114185097</c:v>
                </c:pt>
                <c:pt idx="79">
                  <c:v>100.707018921613</c:v>
                </c:pt>
                <c:pt idx="80">
                  <c:v>99.126740469586807</c:v>
                </c:pt>
                <c:pt idx="81">
                  <c:v>97.336566183932106</c:v>
                </c:pt>
                <c:pt idx="82">
                  <c:v>96.5369727738846</c:v>
                </c:pt>
                <c:pt idx="83">
                  <c:v>95.353328776404098</c:v>
                </c:pt>
                <c:pt idx="84">
                  <c:v>97.4275955467578</c:v>
                </c:pt>
                <c:pt idx="85">
                  <c:v>96.162316858059398</c:v>
                </c:pt>
                <c:pt idx="86">
                  <c:v>96.686839571668699</c:v>
                </c:pt>
                <c:pt idx="87">
                  <c:v>96.8323349447097</c:v>
                </c:pt>
                <c:pt idx="88">
                  <c:v>96.709435999971504</c:v>
                </c:pt>
                <c:pt idx="89">
                  <c:v>97.685062482621603</c:v>
                </c:pt>
                <c:pt idx="90">
                  <c:v>99.2722009356212</c:v>
                </c:pt>
                <c:pt idx="91">
                  <c:v>99.862840603418505</c:v>
                </c:pt>
                <c:pt idx="92">
                  <c:v>102.193318192265</c:v>
                </c:pt>
                <c:pt idx="93">
                  <c:v>104.042983078617</c:v>
                </c:pt>
                <c:pt idx="94">
                  <c:v>103.807493801134</c:v>
                </c:pt>
                <c:pt idx="95">
                  <c:v>105.01969130011101</c:v>
                </c:pt>
                <c:pt idx="96">
                  <c:v>106.11533687599</c:v>
                </c:pt>
                <c:pt idx="97">
                  <c:v>104.74023389682399</c:v>
                </c:pt>
                <c:pt idx="98">
                  <c:v>104.995180139063</c:v>
                </c:pt>
                <c:pt idx="99">
                  <c:v>106.316400055133</c:v>
                </c:pt>
                <c:pt idx="100">
                  <c:v>105.818374346672</c:v>
                </c:pt>
                <c:pt idx="101">
                  <c:v>104.52017079063199</c:v>
                </c:pt>
                <c:pt idx="102">
                  <c:v>103.36201694962099</c:v>
                </c:pt>
                <c:pt idx="103">
                  <c:v>102.419384406284</c:v>
                </c:pt>
                <c:pt idx="104">
                  <c:v>102.30514735739</c:v>
                </c:pt>
                <c:pt idx="105">
                  <c:v>103.566118192529</c:v>
                </c:pt>
                <c:pt idx="106">
                  <c:v>103.946223380669</c:v>
                </c:pt>
                <c:pt idx="107">
                  <c:v>103.613575376781</c:v>
                </c:pt>
                <c:pt idx="108">
                  <c:v>103.44259136457499</c:v>
                </c:pt>
                <c:pt idx="109">
                  <c:v>103.688485905764</c:v>
                </c:pt>
                <c:pt idx="110">
                  <c:v>103.71012972048899</c:v>
                </c:pt>
                <c:pt idx="111">
                  <c:v>104.661910266826</c:v>
                </c:pt>
                <c:pt idx="112">
                  <c:v>105.113804478739</c:v>
                </c:pt>
                <c:pt idx="113">
                  <c:v>106.049093893704</c:v>
                </c:pt>
                <c:pt idx="114">
                  <c:v>104.293949802081</c:v>
                </c:pt>
                <c:pt idx="115">
                  <c:v>102.504500085022</c:v>
                </c:pt>
                <c:pt idx="116">
                  <c:v>103.86713199320199</c:v>
                </c:pt>
                <c:pt idx="117">
                  <c:v>104.207872969265</c:v>
                </c:pt>
                <c:pt idx="118">
                  <c:v>104.765040823703</c:v>
                </c:pt>
                <c:pt idx="119">
                  <c:v>105.30988424666199</c:v>
                </c:pt>
                <c:pt idx="120">
                  <c:v>102.62290329168999</c:v>
                </c:pt>
                <c:pt idx="121">
                  <c:v>99.1546809557654</c:v>
                </c:pt>
                <c:pt idx="122">
                  <c:v>98.741095613634698</c:v>
                </c:pt>
                <c:pt idx="123">
                  <c:v>99.481320138909695</c:v>
                </c:pt>
                <c:pt idx="124">
                  <c:v>98.935044804180905</c:v>
                </c:pt>
                <c:pt idx="125">
                  <c:v>100.137777726368</c:v>
                </c:pt>
                <c:pt idx="126">
                  <c:v>99.175952451385001</c:v>
                </c:pt>
                <c:pt idx="127">
                  <c:v>98.604138603265099</c:v>
                </c:pt>
                <c:pt idx="128">
                  <c:v>96.913275000792197</c:v>
                </c:pt>
                <c:pt idx="129">
                  <c:v>96.304888398068002</c:v>
                </c:pt>
                <c:pt idx="130">
                  <c:v>94.924717041713905</c:v>
                </c:pt>
                <c:pt idx="131">
                  <c:v>95.914051006382493</c:v>
                </c:pt>
                <c:pt idx="132">
                  <c:v>96.766198482498297</c:v>
                </c:pt>
                <c:pt idx="133">
                  <c:v>96.662994505723802</c:v>
                </c:pt>
                <c:pt idx="134">
                  <c:v>97.624292780199994</c:v>
                </c:pt>
                <c:pt idx="135">
                  <c:v>98.276871412421301</c:v>
                </c:pt>
                <c:pt idx="136">
                  <c:v>98.877956329526299</c:v>
                </c:pt>
                <c:pt idx="137">
                  <c:v>98.156873385798406</c:v>
                </c:pt>
                <c:pt idx="138">
                  <c:v>96.793614546120907</c:v>
                </c:pt>
                <c:pt idx="139">
                  <c:v>95.551496003389005</c:v>
                </c:pt>
                <c:pt idx="140">
                  <c:v>92.247293497615004</c:v>
                </c:pt>
                <c:pt idx="141">
                  <c:v>91.134677772275595</c:v>
                </c:pt>
                <c:pt idx="142">
                  <c:v>92.417683523294599</c:v>
                </c:pt>
                <c:pt idx="143">
                  <c:v>92.378189113955202</c:v>
                </c:pt>
                <c:pt idx="144">
                  <c:v>93.080663728940607</c:v>
                </c:pt>
                <c:pt idx="145">
                  <c:v>93.355435157834705</c:v>
                </c:pt>
                <c:pt idx="146">
                  <c:v>93.081817678059807</c:v>
                </c:pt>
                <c:pt idx="147">
                  <c:v>92.546684892108303</c:v>
                </c:pt>
                <c:pt idx="148">
                  <c:v>91.978681643661005</c:v>
                </c:pt>
                <c:pt idx="149">
                  <c:v>92.592078052395294</c:v>
                </c:pt>
                <c:pt idx="150">
                  <c:v>94.573340215931296</c:v>
                </c:pt>
                <c:pt idx="151">
                  <c:v>94.846087956705304</c:v>
                </c:pt>
                <c:pt idx="152">
                  <c:v>95.689285092659404</c:v>
                </c:pt>
                <c:pt idx="153">
                  <c:v>95.380886785670597</c:v>
                </c:pt>
                <c:pt idx="154">
                  <c:v>95.931000741777794</c:v>
                </c:pt>
                <c:pt idx="155">
                  <c:v>95.281644835892806</c:v>
                </c:pt>
                <c:pt idx="156">
                  <c:v>94.311959888912298</c:v>
                </c:pt>
                <c:pt idx="157">
                  <c:v>94.101488917968197</c:v>
                </c:pt>
                <c:pt idx="158">
                  <c:v>93.848195997566606</c:v>
                </c:pt>
                <c:pt idx="159">
                  <c:v>93.322128467240105</c:v>
                </c:pt>
                <c:pt idx="160">
                  <c:v>93.066509755237107</c:v>
                </c:pt>
                <c:pt idx="161">
                  <c:v>94.400555437365398</c:v>
                </c:pt>
                <c:pt idx="162">
                  <c:v>96.196669299536794</c:v>
                </c:pt>
                <c:pt idx="163">
                  <c:v>96.097580863850894</c:v>
                </c:pt>
                <c:pt idx="164">
                  <c:v>95.468771371444902</c:v>
                </c:pt>
                <c:pt idx="165">
                  <c:v>95.182474399371301</c:v>
                </c:pt>
                <c:pt idx="166">
                  <c:v>94.122861278076599</c:v>
                </c:pt>
                <c:pt idx="167">
                  <c:v>92.9017321190302</c:v>
                </c:pt>
                <c:pt idx="168">
                  <c:v>91.8962628900629</c:v>
                </c:pt>
                <c:pt idx="169">
                  <c:v>90.279102880533301</c:v>
                </c:pt>
                <c:pt idx="170">
                  <c:v>88.588358552399896</c:v>
                </c:pt>
                <c:pt idx="171">
                  <c:v>89.393292260235796</c:v>
                </c:pt>
                <c:pt idx="172">
                  <c:v>90.602868189615904</c:v>
                </c:pt>
              </c:numCache>
            </c:numRef>
          </c:val>
          <c:smooth val="0"/>
          <c:extLst>
            <c:ext xmlns:c16="http://schemas.microsoft.com/office/drawing/2014/chart" uri="{C3380CC4-5D6E-409C-BE32-E72D297353CC}">
              <c16:uniqueId val="{00000000-2558-4950-9579-7B416C63170A}"/>
            </c:ext>
          </c:extLst>
        </c:ser>
        <c:ser>
          <c:idx val="1"/>
          <c:order val="1"/>
          <c:tx>
            <c:v>CUT</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[2]France!$B$2:$FR$2</c:f>
              <c:numCache>
                <c:formatCode>General</c:formatCode>
                <c:ptCount val="173"/>
                <c:pt idx="40">
                  <c:v>107.127364077793</c:v>
                </c:pt>
                <c:pt idx="41">
                  <c:v>107.817123077227</c:v>
                </c:pt>
                <c:pt idx="42">
                  <c:v>108.442874698918</c:v>
                </c:pt>
                <c:pt idx="43">
                  <c:v>109.060406767825</c:v>
                </c:pt>
                <c:pt idx="44">
                  <c:v>106.637762897811</c:v>
                </c:pt>
                <c:pt idx="45">
                  <c:v>102.796892851113</c:v>
                </c:pt>
                <c:pt idx="46">
                  <c:v>102.28742012137</c:v>
                </c:pt>
                <c:pt idx="47">
                  <c:v>103.312019009655</c:v>
                </c:pt>
                <c:pt idx="48">
                  <c:v>103.411726125591</c:v>
                </c:pt>
                <c:pt idx="49">
                  <c:v>104.425715586824</c:v>
                </c:pt>
                <c:pt idx="50">
                  <c:v>107.15294008859</c:v>
                </c:pt>
                <c:pt idx="51">
                  <c:v>109.945723038118</c:v>
                </c:pt>
                <c:pt idx="52">
                  <c:v>110.701775705819</c:v>
                </c:pt>
                <c:pt idx="53">
                  <c:v>110.90854977062099</c:v>
                </c:pt>
                <c:pt idx="54">
                  <c:v>107.343005853151</c:v>
                </c:pt>
                <c:pt idx="55">
                  <c:v>107.77677242916199</c:v>
                </c:pt>
                <c:pt idx="56">
                  <c:v>108.17743566662099</c:v>
                </c:pt>
                <c:pt idx="57">
                  <c:v>107.876296619035</c:v>
                </c:pt>
                <c:pt idx="58">
                  <c:v>109.410491980554</c:v>
                </c:pt>
                <c:pt idx="59">
                  <c:v>109.122413026708</c:v>
                </c:pt>
                <c:pt idx="60">
                  <c:v>110.405553516078</c:v>
                </c:pt>
                <c:pt idx="61">
                  <c:v>111.438182558381</c:v>
                </c:pt>
                <c:pt idx="62">
                  <c:v>111.73876142901</c:v>
                </c:pt>
                <c:pt idx="63">
                  <c:v>111.705725277295</c:v>
                </c:pt>
                <c:pt idx="64">
                  <c:v>111.54276484368501</c:v>
                </c:pt>
                <c:pt idx="65">
                  <c:v>111.26526082189901</c:v>
                </c:pt>
                <c:pt idx="66">
                  <c:v>111.48353992184001</c:v>
                </c:pt>
                <c:pt idx="67">
                  <c:v>109.74377312150899</c:v>
                </c:pt>
                <c:pt idx="68">
                  <c:v>106.701733518095</c:v>
                </c:pt>
                <c:pt idx="69">
                  <c:v>104.36326450138201</c:v>
                </c:pt>
                <c:pt idx="70">
                  <c:v>101.32722199836699</c:v>
                </c:pt>
                <c:pt idx="71">
                  <c:v>102.39141419723499</c:v>
                </c:pt>
                <c:pt idx="72">
                  <c:v>100.850941838927</c:v>
                </c:pt>
                <c:pt idx="73">
                  <c:v>100.07211581638801</c:v>
                </c:pt>
                <c:pt idx="74">
                  <c:v>100.24533922645701</c:v>
                </c:pt>
                <c:pt idx="75">
                  <c:v>100.80654532518599</c:v>
                </c:pt>
                <c:pt idx="76">
                  <c:v>98.735357442022902</c:v>
                </c:pt>
                <c:pt idx="77">
                  <c:v>96.676933123574997</c:v>
                </c:pt>
                <c:pt idx="78">
                  <c:v>95.871175906565</c:v>
                </c:pt>
                <c:pt idx="79">
                  <c:v>95.001182227907606</c:v>
                </c:pt>
                <c:pt idx="80">
                  <c:v>93.189421742134002</c:v>
                </c:pt>
                <c:pt idx="81">
                  <c:v>91.982819377168397</c:v>
                </c:pt>
                <c:pt idx="82">
                  <c:v>90.766394548541598</c:v>
                </c:pt>
                <c:pt idx="83">
                  <c:v>89.367480495491904</c:v>
                </c:pt>
                <c:pt idx="84">
                  <c:v>91.023208003512906</c:v>
                </c:pt>
                <c:pt idx="85">
                  <c:v>89.619818624760399</c:v>
                </c:pt>
                <c:pt idx="86">
                  <c:v>90.2349074241164</c:v>
                </c:pt>
                <c:pt idx="87">
                  <c:v>91.007249456711094</c:v>
                </c:pt>
                <c:pt idx="88">
                  <c:v>91.283296775140499</c:v>
                </c:pt>
                <c:pt idx="89">
                  <c:v>92.0939646289943</c:v>
                </c:pt>
                <c:pt idx="90">
                  <c:v>92.973136634613198</c:v>
                </c:pt>
                <c:pt idx="91">
                  <c:v>92.856501589892105</c:v>
                </c:pt>
                <c:pt idx="92">
                  <c:v>93.604176750982603</c:v>
                </c:pt>
                <c:pt idx="93">
                  <c:v>94.477596945673298</c:v>
                </c:pt>
                <c:pt idx="94">
                  <c:v>94.123615266797302</c:v>
                </c:pt>
                <c:pt idx="95">
                  <c:v>95.002208069357707</c:v>
                </c:pt>
                <c:pt idx="96">
                  <c:v>96.986836214384695</c:v>
                </c:pt>
                <c:pt idx="97">
                  <c:v>96.538145063599103</c:v>
                </c:pt>
                <c:pt idx="98">
                  <c:v>96.8473905735502</c:v>
                </c:pt>
                <c:pt idx="99">
                  <c:v>97.697021183642406</c:v>
                </c:pt>
                <c:pt idx="100">
                  <c:v>97.594239578078202</c:v>
                </c:pt>
                <c:pt idx="101">
                  <c:v>96.551466587496606</c:v>
                </c:pt>
                <c:pt idx="102">
                  <c:v>96.061172666716203</c:v>
                </c:pt>
                <c:pt idx="103">
                  <c:v>96.194821633693493</c:v>
                </c:pt>
                <c:pt idx="104">
                  <c:v>96.837561237226495</c:v>
                </c:pt>
                <c:pt idx="105">
                  <c:v>98.353306100796004</c:v>
                </c:pt>
                <c:pt idx="106">
                  <c:v>99.293791955251706</c:v>
                </c:pt>
                <c:pt idx="107">
                  <c:v>99.831950606672606</c:v>
                </c:pt>
                <c:pt idx="108">
                  <c:v>100.533060740897</c:v>
                </c:pt>
                <c:pt idx="109">
                  <c:v>101.23009127147699</c:v>
                </c:pt>
                <c:pt idx="110">
                  <c:v>101.43641561544</c:v>
                </c:pt>
                <c:pt idx="111">
                  <c:v>102.37628772476</c:v>
                </c:pt>
                <c:pt idx="112">
                  <c:v>102.814417666228</c:v>
                </c:pt>
                <c:pt idx="113">
                  <c:v>103.292811494189</c:v>
                </c:pt>
                <c:pt idx="114">
                  <c:v>101.49923180984599</c:v>
                </c:pt>
                <c:pt idx="115">
                  <c:v>98.288862407449699</c:v>
                </c:pt>
                <c:pt idx="116">
                  <c:v>98.191620733346298</c:v>
                </c:pt>
                <c:pt idx="117">
                  <c:v>98.593997244825104</c:v>
                </c:pt>
                <c:pt idx="118">
                  <c:v>99.952948522631104</c:v>
                </c:pt>
                <c:pt idx="119">
                  <c:v>101.344966508662</c:v>
                </c:pt>
                <c:pt idx="120">
                  <c:v>100.81388983824699</c:v>
                </c:pt>
                <c:pt idx="121">
                  <c:v>99.482716608921095</c:v>
                </c:pt>
                <c:pt idx="122">
                  <c:v>99.365755545188506</c:v>
                </c:pt>
                <c:pt idx="123">
                  <c:v>100.33763800764299</c:v>
                </c:pt>
                <c:pt idx="124">
                  <c:v>99.453613143416206</c:v>
                </c:pt>
                <c:pt idx="125">
                  <c:v>99.686346034314596</c:v>
                </c:pt>
                <c:pt idx="126">
                  <c:v>98.395391451021894</c:v>
                </c:pt>
                <c:pt idx="127">
                  <c:v>97.491412031447695</c:v>
                </c:pt>
                <c:pt idx="128">
                  <c:v>96.086631269924496</c:v>
                </c:pt>
                <c:pt idx="129">
                  <c:v>95.230652112062103</c:v>
                </c:pt>
                <c:pt idx="130">
                  <c:v>93.882175261664102</c:v>
                </c:pt>
                <c:pt idx="131">
                  <c:v>94.466935839761106</c:v>
                </c:pt>
                <c:pt idx="132">
                  <c:v>95.261821629497305</c:v>
                </c:pt>
                <c:pt idx="133">
                  <c:v>95.088024598961297</c:v>
                </c:pt>
                <c:pt idx="134">
                  <c:v>95.212980437212195</c:v>
                </c:pt>
                <c:pt idx="135">
                  <c:v>95.441041352192101</c:v>
                </c:pt>
                <c:pt idx="136">
                  <c:v>95.263448517606605</c:v>
                </c:pt>
                <c:pt idx="137">
                  <c:v>94.817639364910903</c:v>
                </c:pt>
                <c:pt idx="138">
                  <c:v>93.9039851243774</c:v>
                </c:pt>
                <c:pt idx="139">
                  <c:v>93.095188364134501</c:v>
                </c:pt>
                <c:pt idx="140">
                  <c:v>90.299718477000596</c:v>
                </c:pt>
                <c:pt idx="141">
                  <c:v>89.665702403715002</c:v>
                </c:pt>
                <c:pt idx="142">
                  <c:v>90.346331740912404</c:v>
                </c:pt>
                <c:pt idx="143">
                  <c:v>90.232247260733402</c:v>
                </c:pt>
                <c:pt idx="144">
                  <c:v>90.994568072012399</c:v>
                </c:pt>
                <c:pt idx="145">
                  <c:v>91.1939816796542</c:v>
                </c:pt>
                <c:pt idx="146">
                  <c:v>91.109061602610893</c:v>
                </c:pt>
                <c:pt idx="147">
                  <c:v>90.802027492027193</c:v>
                </c:pt>
                <c:pt idx="148">
                  <c:v>90.800048092047405</c:v>
                </c:pt>
                <c:pt idx="149">
                  <c:v>91.142301740981296</c:v>
                </c:pt>
                <c:pt idx="150">
                  <c:v>92.406675934526405</c:v>
                </c:pt>
                <c:pt idx="151">
                  <c:v>92.020894665075602</c:v>
                </c:pt>
                <c:pt idx="152">
                  <c:v>92.790614202014694</c:v>
                </c:pt>
                <c:pt idx="153">
                  <c:v>91.335111912500807</c:v>
                </c:pt>
                <c:pt idx="154">
                  <c:v>90.194338731482603</c:v>
                </c:pt>
                <c:pt idx="155">
                  <c:v>89.173325297928002</c:v>
                </c:pt>
                <c:pt idx="156">
                  <c:v>86.1973120654458</c:v>
                </c:pt>
                <c:pt idx="157">
                  <c:v>86.705538923533794</c:v>
                </c:pt>
                <c:pt idx="158">
                  <c:v>87.6281258484766</c:v>
                </c:pt>
                <c:pt idx="159">
                  <c:v>88.412352580901398</c:v>
                </c:pt>
                <c:pt idx="160">
                  <c:v>89.982700938081393</c:v>
                </c:pt>
                <c:pt idx="161">
                  <c:v>90.923749185635998</c:v>
                </c:pt>
                <c:pt idx="162">
                  <c:v>92.348288461358095</c:v>
                </c:pt>
                <c:pt idx="163">
                  <c:v>92.551049669741602</c:v>
                </c:pt>
                <c:pt idx="164">
                  <c:v>93.382044442372802</c:v>
                </c:pt>
                <c:pt idx="165">
                  <c:v>93.203748225161206</c:v>
                </c:pt>
                <c:pt idx="166">
                  <c:v>92.533733148525698</c:v>
                </c:pt>
                <c:pt idx="167">
                  <c:v>91.565176754446597</c:v>
                </c:pt>
                <c:pt idx="168">
                  <c:v>91.155007668303796</c:v>
                </c:pt>
                <c:pt idx="169">
                  <c:v>90.180809586952606</c:v>
                </c:pt>
                <c:pt idx="170">
                  <c:v>88.862306187551795</c:v>
                </c:pt>
                <c:pt idx="171">
                  <c:v>89.173851598506204</c:v>
                </c:pt>
                <c:pt idx="172">
                  <c:v>88.679291879925401</c:v>
                </c:pt>
              </c:numCache>
            </c:numRef>
          </c:val>
          <c:smooth val="0"/>
          <c:extLst>
            <c:ext xmlns:c16="http://schemas.microsoft.com/office/drawing/2014/chart" uri="{C3380CC4-5D6E-409C-BE32-E72D297353CC}">
              <c16:uniqueId val="{00000001-2558-4950-9579-7B416C63170A}"/>
            </c:ext>
          </c:extLst>
        </c:ser>
        <c:dLbls>
          <c:showLegendKey val="0"/>
          <c:showVal val="0"/>
          <c:showCatName val="0"/>
          <c:showSerName val="0"/>
          <c:showPercent val="0"/>
          <c:showBubbleSize val="0"/>
        </c:dLbls>
        <c:marker val="1"/>
        <c:smooth val="0"/>
        <c:axId val="180806784"/>
        <c:axId val="180808320"/>
      </c:lineChart>
      <c:lineChart>
        <c:grouping val="standard"/>
        <c:varyColors val="0"/>
        <c:ser>
          <c:idx val="2"/>
          <c:order val="2"/>
          <c:tx>
            <c:v>Balance commerciale en % du PIB</c:v>
          </c:tx>
          <c:spPr>
            <a:ln w="19050"/>
          </c:spPr>
          <c:marker>
            <c:symbol val="none"/>
          </c:marker>
          <c:cat>
            <c:strRef>
              <c:f>[2]France!$B$1:$FQ$1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[2]France!$B$13:$FQ$13</c:f>
              <c:numCache>
                <c:formatCode>General</c:formatCode>
                <c:ptCount val="172"/>
                <c:pt idx="0">
                  <c:v>-2.2262088409035834</c:v>
                </c:pt>
                <c:pt idx="1">
                  <c:v>1.0776186429851704</c:v>
                </c:pt>
                <c:pt idx="2">
                  <c:v>-1.6781652792754311</c:v>
                </c:pt>
                <c:pt idx="3">
                  <c:v>-0.95357183860966654</c:v>
                </c:pt>
                <c:pt idx="4">
                  <c:v>-1.8700882237811274</c:v>
                </c:pt>
                <c:pt idx="5">
                  <c:v>1.1717194131958977</c:v>
                </c:pt>
                <c:pt idx="6">
                  <c:v>-0.61697465491710124</c:v>
                </c:pt>
                <c:pt idx="7">
                  <c:v>-0.87147068132815053</c:v>
                </c:pt>
                <c:pt idx="8">
                  <c:v>-1.344708189520379</c:v>
                </c:pt>
                <c:pt idx="9">
                  <c:v>-1.6612032555138039</c:v>
                </c:pt>
                <c:pt idx="10">
                  <c:v>-1.4444436300760395</c:v>
                </c:pt>
                <c:pt idx="11">
                  <c:v>-0.82030151533968099</c:v>
                </c:pt>
                <c:pt idx="12">
                  <c:v>-2.0604385689383369</c:v>
                </c:pt>
                <c:pt idx="13">
                  <c:v>0.33052070032683611</c:v>
                </c:pt>
                <c:pt idx="14">
                  <c:v>0.52665947837214011</c:v>
                </c:pt>
                <c:pt idx="15">
                  <c:v>0.90112902132257477</c:v>
                </c:pt>
                <c:pt idx="16">
                  <c:v>-0.17445755432345444</c:v>
                </c:pt>
                <c:pt idx="17">
                  <c:v>0.60120516122675771</c:v>
                </c:pt>
                <c:pt idx="18">
                  <c:v>0.75218993294023262</c:v>
                </c:pt>
                <c:pt idx="19">
                  <c:v>0.62552241851273083</c:v>
                </c:pt>
                <c:pt idx="20">
                  <c:v>-0.23581711450465664</c:v>
                </c:pt>
                <c:pt idx="21">
                  <c:v>0.78119957197374745</c:v>
                </c:pt>
                <c:pt idx="22">
                  <c:v>0.56486465109459094</c:v>
                </c:pt>
                <c:pt idx="23">
                  <c:v>0.8421260600589987</c:v>
                </c:pt>
                <c:pt idx="24">
                  <c:v>0.51702957639238267</c:v>
                </c:pt>
                <c:pt idx="25">
                  <c:v>0.98609454862175583</c:v>
                </c:pt>
                <c:pt idx="26">
                  <c:v>1.0616739094398329</c:v>
                </c:pt>
                <c:pt idx="27">
                  <c:v>1.5078652162268884</c:v>
                </c:pt>
                <c:pt idx="28">
                  <c:v>-0.362762998645833</c:v>
                </c:pt>
                <c:pt idx="29">
                  <c:v>0.13191090622684842</c:v>
                </c:pt>
                <c:pt idx="30">
                  <c:v>0.71957611758261619</c:v>
                </c:pt>
                <c:pt idx="31">
                  <c:v>0.83197326634124513</c:v>
                </c:pt>
                <c:pt idx="32">
                  <c:v>7.0010226697328551E-2</c:v>
                </c:pt>
                <c:pt idx="33">
                  <c:v>0.27051909911540151</c:v>
                </c:pt>
                <c:pt idx="34">
                  <c:v>0.57464549314629199</c:v>
                </c:pt>
                <c:pt idx="35">
                  <c:v>0.4811263319336927</c:v>
                </c:pt>
                <c:pt idx="36">
                  <c:v>0.3366108062734377</c:v>
                </c:pt>
                <c:pt idx="37">
                  <c:v>7.1795677873770364E-2</c:v>
                </c:pt>
                <c:pt idx="38">
                  <c:v>0.63495620500866334</c:v>
                </c:pt>
                <c:pt idx="39">
                  <c:v>0.30983075054241821</c:v>
                </c:pt>
                <c:pt idx="40">
                  <c:v>0.58926089294596107</c:v>
                </c:pt>
                <c:pt idx="41">
                  <c:v>0.44390683095758326</c:v>
                </c:pt>
                <c:pt idx="42">
                  <c:v>-0.21026977590817972</c:v>
                </c:pt>
                <c:pt idx="43">
                  <c:v>0.12609671625894134</c:v>
                </c:pt>
                <c:pt idx="44">
                  <c:v>-0.83826385751341292</c:v>
                </c:pt>
                <c:pt idx="45">
                  <c:v>0.87494232429044982</c:v>
                </c:pt>
                <c:pt idx="46">
                  <c:v>0.8763901988830527</c:v>
                </c:pt>
                <c:pt idx="47">
                  <c:v>1.776703866710629</c:v>
                </c:pt>
                <c:pt idx="48">
                  <c:v>1.7096664068023799</c:v>
                </c:pt>
                <c:pt idx="49">
                  <c:v>2.8662671879157839</c:v>
                </c:pt>
                <c:pt idx="50">
                  <c:v>2.4762422697763702</c:v>
                </c:pt>
                <c:pt idx="51">
                  <c:v>2.3851275128100347</c:v>
                </c:pt>
                <c:pt idx="52">
                  <c:v>1.3164476224170587</c:v>
                </c:pt>
                <c:pt idx="53">
                  <c:v>2.7756400610354075</c:v>
                </c:pt>
                <c:pt idx="54">
                  <c:v>2.7138312611418995</c:v>
                </c:pt>
                <c:pt idx="55">
                  <c:v>3.0356573987655464</c:v>
                </c:pt>
                <c:pt idx="56">
                  <c:v>1.8004797970098578</c:v>
                </c:pt>
                <c:pt idx="57">
                  <c:v>2.5675886487470563</c:v>
                </c:pt>
                <c:pt idx="58">
                  <c:v>2.7391634151013116</c:v>
                </c:pt>
                <c:pt idx="59">
                  <c:v>3.0010485679711882</c:v>
                </c:pt>
                <c:pt idx="60">
                  <c:v>2.7203222661523694</c:v>
                </c:pt>
                <c:pt idx="61">
                  <c:v>3.6117539608392515</c:v>
                </c:pt>
                <c:pt idx="62">
                  <c:v>2.8186943029979821</c:v>
                </c:pt>
                <c:pt idx="63">
                  <c:v>3.3568236577605757</c:v>
                </c:pt>
                <c:pt idx="64">
                  <c:v>2.7089434721320922</c:v>
                </c:pt>
                <c:pt idx="65">
                  <c:v>2.9578599805059147</c:v>
                </c:pt>
                <c:pt idx="66">
                  <c:v>3.1153151429054038</c:v>
                </c:pt>
                <c:pt idx="67">
                  <c:v>3.9642891253819785</c:v>
                </c:pt>
                <c:pt idx="68">
                  <c:v>2.7532039884561503</c:v>
                </c:pt>
                <c:pt idx="69">
                  <c:v>4.5457985492204065</c:v>
                </c:pt>
                <c:pt idx="70">
                  <c:v>3.7517981964955531</c:v>
                </c:pt>
                <c:pt idx="71">
                  <c:v>4.0185929043098128</c:v>
                </c:pt>
                <c:pt idx="72">
                  <c:v>2.6972488229039318</c:v>
                </c:pt>
                <c:pt idx="73">
                  <c:v>3.5328970258700658</c:v>
                </c:pt>
                <c:pt idx="74">
                  <c:v>3.5231516700221426</c:v>
                </c:pt>
                <c:pt idx="75">
                  <c:v>4.161711940196815</c:v>
                </c:pt>
                <c:pt idx="76">
                  <c:v>2.2785283337416695</c:v>
                </c:pt>
                <c:pt idx="77">
                  <c:v>2.5784648280565912</c:v>
                </c:pt>
                <c:pt idx="78">
                  <c:v>4.2415795111805927</c:v>
                </c:pt>
                <c:pt idx="79">
                  <c:v>2.3980853133240205</c:v>
                </c:pt>
                <c:pt idx="80">
                  <c:v>0.78645007939026257</c:v>
                </c:pt>
                <c:pt idx="81">
                  <c:v>1.2957692897819051</c:v>
                </c:pt>
                <c:pt idx="82">
                  <c:v>0.89541373003975533</c:v>
                </c:pt>
                <c:pt idx="83">
                  <c:v>0.28440237527263068</c:v>
                </c:pt>
                <c:pt idx="84">
                  <c:v>0.51078425977215547</c:v>
                </c:pt>
                <c:pt idx="85">
                  <c:v>1.0603273099659878</c:v>
                </c:pt>
                <c:pt idx="86">
                  <c:v>1.4907867875230376</c:v>
                </c:pt>
                <c:pt idx="87">
                  <c:v>1.0677305316753372</c:v>
                </c:pt>
                <c:pt idx="88">
                  <c:v>0.85165734185293918</c:v>
                </c:pt>
                <c:pt idx="89">
                  <c:v>1.9949048554893944</c:v>
                </c:pt>
                <c:pt idx="90">
                  <c:v>2.3197662341090473</c:v>
                </c:pt>
                <c:pt idx="91">
                  <c:v>1.441581168643566</c:v>
                </c:pt>
                <c:pt idx="92">
                  <c:v>0.66983961425890648</c:v>
                </c:pt>
                <c:pt idx="93">
                  <c:v>1.6047245042027443</c:v>
                </c:pt>
                <c:pt idx="94">
                  <c:v>2.4277976336971094</c:v>
                </c:pt>
                <c:pt idx="95">
                  <c:v>1.997118065350691</c:v>
                </c:pt>
                <c:pt idx="96">
                  <c:v>1.417695574477396</c:v>
                </c:pt>
                <c:pt idx="97">
                  <c:v>1.7746256598389489</c:v>
                </c:pt>
                <c:pt idx="98">
                  <c:v>1.9404600683981452</c:v>
                </c:pt>
                <c:pt idx="99">
                  <c:v>-0.12484198774698604</c:v>
                </c:pt>
                <c:pt idx="100">
                  <c:v>-0.32018782325292938</c:v>
                </c:pt>
                <c:pt idx="101">
                  <c:v>0.56190797629593148</c:v>
                </c:pt>
                <c:pt idx="102">
                  <c:v>0.86590670427643501</c:v>
                </c:pt>
                <c:pt idx="103">
                  <c:v>-1.1450275205871159</c:v>
                </c:pt>
                <c:pt idx="104">
                  <c:v>-0.73662650278701081</c:v>
                </c:pt>
                <c:pt idx="105">
                  <c:v>0.17078302180947702</c:v>
                </c:pt>
                <c:pt idx="106">
                  <c:v>0.15294626320325283</c:v>
                </c:pt>
                <c:pt idx="107">
                  <c:v>-1.7922069942318455</c:v>
                </c:pt>
                <c:pt idx="108">
                  <c:v>-0.58113068195458228</c:v>
                </c:pt>
                <c:pt idx="109">
                  <c:v>-6.7923905851114116E-2</c:v>
                </c:pt>
                <c:pt idx="110">
                  <c:v>-0.7301124343647073</c:v>
                </c:pt>
                <c:pt idx="111">
                  <c:v>-3.9759025013777163</c:v>
                </c:pt>
                <c:pt idx="112">
                  <c:v>-2.9530761175211606</c:v>
                </c:pt>
                <c:pt idx="113">
                  <c:v>-3.2901615755191402</c:v>
                </c:pt>
                <c:pt idx="114">
                  <c:v>-2.4091827185608041</c:v>
                </c:pt>
                <c:pt idx="115">
                  <c:v>-3.6204660036014262</c:v>
                </c:pt>
                <c:pt idx="116">
                  <c:v>-3.5237849586655505</c:v>
                </c:pt>
                <c:pt idx="117">
                  <c:v>-1.3054043429240361</c:v>
                </c:pt>
                <c:pt idx="118">
                  <c:v>0.18995827418765529</c:v>
                </c:pt>
                <c:pt idx="119">
                  <c:v>-4.7758539827685897</c:v>
                </c:pt>
                <c:pt idx="120">
                  <c:v>-3.5282195202903406</c:v>
                </c:pt>
                <c:pt idx="121">
                  <c:v>-1.8211765750345306</c:v>
                </c:pt>
                <c:pt idx="122">
                  <c:v>-1.400096287895171</c:v>
                </c:pt>
                <c:pt idx="123">
                  <c:v>-4.9556068226265726</c:v>
                </c:pt>
                <c:pt idx="124">
                  <c:v>-5.5947913918010928</c:v>
                </c:pt>
                <c:pt idx="125">
                  <c:v>-4.3490838276373847</c:v>
                </c:pt>
                <c:pt idx="126">
                  <c:v>-2.2756095088872801</c:v>
                </c:pt>
                <c:pt idx="127">
                  <c:v>-3.1144839358350005</c:v>
                </c:pt>
                <c:pt idx="128">
                  <c:v>-3.7152088215358412</c:v>
                </c:pt>
                <c:pt idx="129">
                  <c:v>-2.5205772403515754</c:v>
                </c:pt>
                <c:pt idx="130">
                  <c:v>-1.0100334939540196</c:v>
                </c:pt>
                <c:pt idx="131">
                  <c:v>-2.1296912556536478</c:v>
                </c:pt>
                <c:pt idx="132">
                  <c:v>-2.9620129787844864</c:v>
                </c:pt>
                <c:pt idx="133">
                  <c:v>-1.2435054204388263</c:v>
                </c:pt>
                <c:pt idx="134">
                  <c:v>-1.6123837549578726</c:v>
                </c:pt>
                <c:pt idx="135">
                  <c:v>-1.86259708613627</c:v>
                </c:pt>
                <c:pt idx="136">
                  <c:v>-4.5915581078823129</c:v>
                </c:pt>
                <c:pt idx="137">
                  <c:v>-1.5956587714635515</c:v>
                </c:pt>
                <c:pt idx="138">
                  <c:v>-1.492210536210151</c:v>
                </c:pt>
                <c:pt idx="139">
                  <c:v>-1.3779625806514668</c:v>
                </c:pt>
                <c:pt idx="140">
                  <c:v>-2.0299172958912344</c:v>
                </c:pt>
                <c:pt idx="141">
                  <c:v>0.68618653983121025</c:v>
                </c:pt>
                <c:pt idx="142">
                  <c:v>0.10985050504184668</c:v>
                </c:pt>
                <c:pt idx="143">
                  <c:v>-0.77775850664946711</c:v>
                </c:pt>
                <c:pt idx="144">
                  <c:v>-2.4127985719312175</c:v>
                </c:pt>
                <c:pt idx="145">
                  <c:v>0.56735984109952109</c:v>
                </c:pt>
                <c:pt idx="146">
                  <c:v>-0.63731288415680609</c:v>
                </c:pt>
                <c:pt idx="147">
                  <c:v>-0.12167983670679447</c:v>
                </c:pt>
                <c:pt idx="148">
                  <c:v>-3.4168831739315015</c:v>
                </c:pt>
                <c:pt idx="149">
                  <c:v>-0.27855022447446015</c:v>
                </c:pt>
                <c:pt idx="150">
                  <c:v>-0.90731807356537086</c:v>
                </c:pt>
                <c:pt idx="151">
                  <c:v>0.12285811897250364</c:v>
                </c:pt>
                <c:pt idx="152">
                  <c:v>-3.700837694261403</c:v>
                </c:pt>
                <c:pt idx="153">
                  <c:v>-2.3237853566599083</c:v>
                </c:pt>
                <c:pt idx="154">
                  <c:v>-0.76459125049364118</c:v>
                </c:pt>
                <c:pt idx="155">
                  <c:v>0.15004614571781985</c:v>
                </c:pt>
                <c:pt idx="156">
                  <c:v>-2.7695255670905223</c:v>
                </c:pt>
                <c:pt idx="157">
                  <c:v>-1.0299796088587296</c:v>
                </c:pt>
                <c:pt idx="158">
                  <c:v>-1.081085436214694</c:v>
                </c:pt>
                <c:pt idx="159">
                  <c:v>0.37745353731228404</c:v>
                </c:pt>
                <c:pt idx="160">
                  <c:v>-3.1308414879017552</c:v>
                </c:pt>
                <c:pt idx="161">
                  <c:v>-4.2620067923488278</c:v>
                </c:pt>
                <c:pt idx="162">
                  <c:v>-2.1732025468207001</c:v>
                </c:pt>
                <c:pt idx="163">
                  <c:v>0.61666507369151247</c:v>
                </c:pt>
                <c:pt idx="164">
                  <c:v>-3.239058089782171</c:v>
                </c:pt>
                <c:pt idx="165">
                  <c:v>-1.4063224050198273</c:v>
                </c:pt>
                <c:pt idx="166">
                  <c:v>-1.243744508327191</c:v>
                </c:pt>
                <c:pt idx="167">
                  <c:v>-1.1899133985824004</c:v>
                </c:pt>
                <c:pt idx="168">
                  <c:v>-3.7171914914799689</c:v>
                </c:pt>
                <c:pt idx="169">
                  <c:v>-3.3417088835350066</c:v>
                </c:pt>
                <c:pt idx="170">
                  <c:v>-4.4491283081736279</c:v>
                </c:pt>
                <c:pt idx="171">
                  <c:v>-3.1287945322122459</c:v>
                </c:pt>
              </c:numCache>
            </c:numRef>
          </c:val>
          <c:smooth val="0"/>
          <c:extLst>
            <c:ext xmlns:c16="http://schemas.microsoft.com/office/drawing/2014/chart" uri="{C3380CC4-5D6E-409C-BE32-E72D297353CC}">
              <c16:uniqueId val="{00000002-2558-4950-9579-7B416C63170A}"/>
            </c:ext>
          </c:extLst>
        </c:ser>
        <c:dLbls>
          <c:showLegendKey val="0"/>
          <c:showVal val="0"/>
          <c:showCatName val="0"/>
          <c:showSerName val="0"/>
          <c:showPercent val="0"/>
          <c:showBubbleSize val="0"/>
        </c:dLbls>
        <c:marker val="1"/>
        <c:smooth val="0"/>
        <c:axId val="185280384"/>
        <c:axId val="185278848"/>
      </c:lineChart>
      <c:catAx>
        <c:axId val="180806784"/>
        <c:scaling>
          <c:orientation val="minMax"/>
        </c:scaling>
        <c:delete val="0"/>
        <c:axPos val="b"/>
        <c:numFmt formatCode="General" sourceLinked="0"/>
        <c:majorTickMark val="out"/>
        <c:minorTickMark val="none"/>
        <c:tickLblPos val="low"/>
        <c:crossAx val="180808320"/>
        <c:crosses val="autoZero"/>
        <c:auto val="1"/>
        <c:lblAlgn val="ctr"/>
        <c:lblOffset val="100"/>
        <c:noMultiLvlLbl val="0"/>
      </c:catAx>
      <c:valAx>
        <c:axId val="180808320"/>
        <c:scaling>
          <c:orientation val="minMax"/>
          <c:min val="80"/>
        </c:scaling>
        <c:delete val="0"/>
        <c:axPos val="l"/>
        <c:numFmt formatCode="#,##0" sourceLinked="0"/>
        <c:majorTickMark val="out"/>
        <c:minorTickMark val="none"/>
        <c:tickLblPos val="nextTo"/>
        <c:crossAx val="180806784"/>
        <c:crosses val="autoZero"/>
        <c:crossBetween val="between"/>
      </c:valAx>
      <c:valAx>
        <c:axId val="185278848"/>
        <c:scaling>
          <c:orientation val="minMax"/>
        </c:scaling>
        <c:delete val="0"/>
        <c:axPos val="r"/>
        <c:numFmt formatCode="0" sourceLinked="0"/>
        <c:majorTickMark val="out"/>
        <c:minorTickMark val="none"/>
        <c:tickLblPos val="nextTo"/>
        <c:crossAx val="185280384"/>
        <c:crosses val="max"/>
        <c:crossBetween val="between"/>
      </c:valAx>
      <c:catAx>
        <c:axId val="185280384"/>
        <c:scaling>
          <c:orientation val="minMax"/>
        </c:scaling>
        <c:delete val="1"/>
        <c:axPos val="b"/>
        <c:numFmt formatCode="General" sourceLinked="1"/>
        <c:majorTickMark val="out"/>
        <c:minorTickMark val="none"/>
        <c:tickLblPos val="nextTo"/>
        <c:crossAx val="185278848"/>
        <c:crosses val="autoZero"/>
        <c:auto val="1"/>
        <c:lblAlgn val="ctr"/>
        <c:lblOffset val="100"/>
        <c:noMultiLvlLbl val="0"/>
      </c:catAx>
      <c:spPr>
        <a:ln>
          <a:solidFill>
            <a:schemeClr val="tx1"/>
          </a:solidFill>
        </a:ln>
      </c:spPr>
    </c:plotArea>
    <c:legend>
      <c:legendPos val="b"/>
      <c:layout>
        <c:manualLayout>
          <c:xMode val="edge"/>
          <c:yMode val="edge"/>
          <c:x val="0"/>
          <c:y val="0.85641262488000691"/>
          <c:w val="0.99814952578780414"/>
          <c:h val="0.12632739864973527"/>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a:t>(b) Change in emissions</a:t>
            </a:r>
          </a:p>
        </c:rich>
      </c:tx>
      <c:layout>
        <c:manualLayout>
          <c:xMode val="edge"/>
          <c:yMode val="edge"/>
          <c:x val="0.33192130534510611"/>
          <c:y val="1.683501683501683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86608175160138"/>
          <c:y val="0.10406846240179574"/>
          <c:w val="0.8158411049682619"/>
          <c:h val="0.77134313387594222"/>
        </c:manualLayout>
      </c:layout>
      <c:scatterChart>
        <c:scatterStyle val="smoothMarker"/>
        <c:varyColors val="0"/>
        <c:ser>
          <c:idx val="0"/>
          <c:order val="0"/>
          <c:tx>
            <c:v>Product</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Graph9!$B$3:$B$15</c:f>
              <c:numCache>
                <c:formatCode>0</c:formatCode>
                <c:ptCount val="13"/>
                <c:pt idx="0">
                  <c:v>0</c:v>
                </c:pt>
                <c:pt idx="1">
                  <c:v>25</c:v>
                </c:pt>
                <c:pt idx="2">
                  <c:v>50</c:v>
                </c:pt>
                <c:pt idx="3">
                  <c:v>75</c:v>
                </c:pt>
                <c:pt idx="4">
                  <c:v>100</c:v>
                </c:pt>
                <c:pt idx="5">
                  <c:v>125</c:v>
                </c:pt>
                <c:pt idx="6">
                  <c:v>150</c:v>
                </c:pt>
                <c:pt idx="7">
                  <c:v>175</c:v>
                </c:pt>
                <c:pt idx="8">
                  <c:v>200</c:v>
                </c:pt>
                <c:pt idx="9">
                  <c:v>250</c:v>
                </c:pt>
                <c:pt idx="10">
                  <c:v>500</c:v>
                </c:pt>
                <c:pt idx="11">
                  <c:v>750</c:v>
                </c:pt>
                <c:pt idx="12">
                  <c:v>1000</c:v>
                </c:pt>
              </c:numCache>
            </c:numRef>
          </c:xVal>
          <c:yVal>
            <c:numRef>
              <c:f>Graph9!$C$3:$C$15</c:f>
              <c:numCache>
                <c:formatCode>0</c:formatCode>
                <c:ptCount val="13"/>
                <c:pt idx="0">
                  <c:v>0</c:v>
                </c:pt>
                <c:pt idx="1">
                  <c:v>7</c:v>
                </c:pt>
                <c:pt idx="2">
                  <c:v>12</c:v>
                </c:pt>
                <c:pt idx="3">
                  <c:v>16</c:v>
                </c:pt>
                <c:pt idx="4">
                  <c:v>19</c:v>
                </c:pt>
                <c:pt idx="5">
                  <c:v>22</c:v>
                </c:pt>
                <c:pt idx="6">
                  <c:v>25</c:v>
                </c:pt>
                <c:pt idx="7">
                  <c:v>28</c:v>
                </c:pt>
                <c:pt idx="8">
                  <c:v>30</c:v>
                </c:pt>
                <c:pt idx="9">
                  <c:v>35</c:v>
                </c:pt>
                <c:pt idx="10">
                  <c:v>49</c:v>
                </c:pt>
                <c:pt idx="11">
                  <c:v>57</c:v>
                </c:pt>
                <c:pt idx="12">
                  <c:v>63</c:v>
                </c:pt>
              </c:numCache>
            </c:numRef>
          </c:yVal>
          <c:smooth val="1"/>
          <c:extLst>
            <c:ext xmlns:c16="http://schemas.microsoft.com/office/drawing/2014/chart" uri="{C3380CC4-5D6E-409C-BE32-E72D297353CC}">
              <c16:uniqueId val="{00000000-A753-420A-9C6D-DE7088E9E9B1}"/>
            </c:ext>
          </c:extLst>
        </c:ser>
        <c:dLbls>
          <c:showLegendKey val="0"/>
          <c:showVal val="0"/>
          <c:showCatName val="0"/>
          <c:showSerName val="0"/>
          <c:showPercent val="0"/>
          <c:showBubbleSize val="0"/>
        </c:dLbls>
        <c:axId val="514849776"/>
        <c:axId val="514851216"/>
      </c:scatterChart>
      <c:valAx>
        <c:axId val="514849776"/>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Carbon</a:t>
                </a:r>
                <a:r>
                  <a:rPr lang="fr-FR" baseline="0"/>
                  <a:t> price in euros per ton</a:t>
                </a:r>
                <a:endParaRPr lang="fr-FR"/>
              </a:p>
            </c:rich>
          </c:tx>
          <c:layout>
            <c:manualLayout>
              <c:xMode val="edge"/>
              <c:yMode val="edge"/>
              <c:x val="0.3610897042125053"/>
              <c:y val="0.913718108468764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851216"/>
        <c:crosses val="autoZero"/>
        <c:crossBetween val="midCat"/>
        <c:majorUnit val="250"/>
      </c:valAx>
      <c:valAx>
        <c:axId val="514851216"/>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Reduction in carbon emission</a:t>
                </a:r>
                <a:r>
                  <a:rPr lang="fr-FR" baseline="0"/>
                  <a:t>s (%)</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849776"/>
        <c:crosses val="autoZero"/>
        <c:crossBetween val="midCat"/>
        <c:majorUnit val="20"/>
      </c:valAx>
      <c:spPr>
        <a:noFill/>
        <a:ln>
          <a:noFill/>
        </a:ln>
        <a:effectLst/>
      </c:spPr>
    </c:plotArea>
    <c:legend>
      <c:legendPos val="r"/>
      <c:layout>
        <c:manualLayout>
          <c:xMode val="edge"/>
          <c:yMode val="edge"/>
          <c:x val="0.45915108720157027"/>
          <c:y val="0.94768772590294903"/>
          <c:w val="0.15449203601322883"/>
          <c:h val="4.73488162464540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36482939632526E-2"/>
          <c:y val="5.0925925925925923E-2"/>
          <c:w val="0.89730796150481185"/>
          <c:h val="0.73577136191309422"/>
        </c:manualLayout>
      </c:layout>
      <c:barChart>
        <c:barDir val="col"/>
        <c:grouping val="clustered"/>
        <c:varyColors val="0"/>
        <c:ser>
          <c:idx val="0"/>
          <c:order val="0"/>
          <c:tx>
            <c:strRef>
              <c:f>G.A.2!$B$7</c:f>
              <c:strCache>
                <c:ptCount val="1"/>
                <c:pt idx="0">
                  <c:v>valeur de la réduction de carbone</c:v>
                </c:pt>
              </c:strCache>
            </c:strRef>
          </c:tx>
          <c:spPr>
            <a:solidFill>
              <a:schemeClr val="accent1"/>
            </a:solidFill>
            <a:ln>
              <a:noFill/>
            </a:ln>
            <a:effectLst/>
          </c:spPr>
          <c:invertIfNegative val="0"/>
          <c:cat>
            <c:strRef>
              <c:f>G.A.2!$C$6:$F$6</c:f>
              <c:strCache>
                <c:ptCount val="4"/>
                <c:pt idx="0">
                  <c:v>Q1</c:v>
                </c:pt>
                <c:pt idx="1">
                  <c:v>Q2</c:v>
                </c:pt>
                <c:pt idx="2">
                  <c:v>Q3</c:v>
                </c:pt>
                <c:pt idx="3">
                  <c:v>Q4</c:v>
                </c:pt>
              </c:strCache>
            </c:strRef>
          </c:cat>
          <c:val>
            <c:numRef>
              <c:f>G.A.2!$C$7:$F$7</c:f>
              <c:numCache>
                <c:formatCode>General</c:formatCode>
                <c:ptCount val="4"/>
                <c:pt idx="0">
                  <c:v>2</c:v>
                </c:pt>
                <c:pt idx="1">
                  <c:v>3</c:v>
                </c:pt>
                <c:pt idx="2">
                  <c:v>4</c:v>
                </c:pt>
                <c:pt idx="3">
                  <c:v>7</c:v>
                </c:pt>
              </c:numCache>
            </c:numRef>
          </c:val>
          <c:extLst>
            <c:ext xmlns:c16="http://schemas.microsoft.com/office/drawing/2014/chart" uri="{C3380CC4-5D6E-409C-BE32-E72D297353CC}">
              <c16:uniqueId val="{00000000-313B-4FB9-9C3C-9355A6CE97A1}"/>
            </c:ext>
          </c:extLst>
        </c:ser>
        <c:ser>
          <c:idx val="2"/>
          <c:order val="2"/>
          <c:tx>
            <c:strRef>
              <c:f>G.A.2!$B$9</c:f>
              <c:strCache>
                <c:ptCount val="1"/>
                <c:pt idx="0">
                  <c:v>Taxe collectée</c:v>
                </c:pt>
              </c:strCache>
            </c:strRef>
          </c:tx>
          <c:spPr>
            <a:solidFill>
              <a:schemeClr val="accent3"/>
            </a:solidFill>
            <a:ln>
              <a:noFill/>
            </a:ln>
            <a:effectLst/>
          </c:spPr>
          <c:invertIfNegative val="0"/>
          <c:cat>
            <c:strRef>
              <c:f>G.A.2!$C$6:$F$6</c:f>
              <c:strCache>
                <c:ptCount val="4"/>
                <c:pt idx="0">
                  <c:v>Q1</c:v>
                </c:pt>
                <c:pt idx="1">
                  <c:v>Q2</c:v>
                </c:pt>
                <c:pt idx="2">
                  <c:v>Q3</c:v>
                </c:pt>
                <c:pt idx="3">
                  <c:v>Q4</c:v>
                </c:pt>
              </c:strCache>
            </c:strRef>
          </c:cat>
          <c:val>
            <c:numRef>
              <c:f>G.A.2!$C$9:$F$9</c:f>
              <c:numCache>
                <c:formatCode>General</c:formatCode>
                <c:ptCount val="4"/>
                <c:pt idx="0">
                  <c:v>18</c:v>
                </c:pt>
                <c:pt idx="1">
                  <c:v>24</c:v>
                </c:pt>
                <c:pt idx="2">
                  <c:v>34</c:v>
                </c:pt>
                <c:pt idx="3">
                  <c:v>58</c:v>
                </c:pt>
              </c:numCache>
            </c:numRef>
          </c:val>
          <c:extLst>
            <c:ext xmlns:c16="http://schemas.microsoft.com/office/drawing/2014/chart" uri="{C3380CC4-5D6E-409C-BE32-E72D297353CC}">
              <c16:uniqueId val="{00000001-313B-4FB9-9C3C-9355A6CE97A1}"/>
            </c:ext>
          </c:extLst>
        </c:ser>
        <c:dLbls>
          <c:showLegendKey val="0"/>
          <c:showVal val="0"/>
          <c:showCatName val="0"/>
          <c:showSerName val="0"/>
          <c:showPercent val="0"/>
          <c:showBubbleSize val="0"/>
        </c:dLbls>
        <c:gapWidth val="219"/>
        <c:overlap val="-27"/>
        <c:axId val="1324250431"/>
        <c:axId val="1324252095"/>
        <c:extLst>
          <c:ext xmlns:c15="http://schemas.microsoft.com/office/drawing/2012/chart" uri="{02D57815-91ED-43cb-92C2-25804820EDAC}">
            <c15:filteredBarSeries>
              <c15:ser>
                <c:idx val="1"/>
                <c:order val="1"/>
                <c:tx>
                  <c:strRef>
                    <c:extLst>
                      <c:ext uri="{02D57815-91ED-43cb-92C2-25804820EDAC}">
                        <c15:formulaRef>
                          <c15:sqref>G.A.2!$B$8</c15:sqref>
                        </c15:formulaRef>
                      </c:ext>
                    </c:extLst>
                    <c:strCache>
                      <c:ptCount val="1"/>
                    </c:strCache>
                  </c:strRef>
                </c:tx>
                <c:spPr>
                  <a:solidFill>
                    <a:schemeClr val="accent2"/>
                  </a:solidFill>
                  <a:ln>
                    <a:noFill/>
                  </a:ln>
                  <a:effectLst/>
                </c:spPr>
                <c:invertIfNegative val="0"/>
                <c:cat>
                  <c:strRef>
                    <c:extLst>
                      <c:ext uri="{02D57815-91ED-43cb-92C2-25804820EDAC}">
                        <c15:formulaRef>
                          <c15:sqref>G.A.2!$C$6:$F$6</c15:sqref>
                        </c15:formulaRef>
                      </c:ext>
                    </c:extLst>
                    <c:strCache>
                      <c:ptCount val="4"/>
                      <c:pt idx="0">
                        <c:v>Q1</c:v>
                      </c:pt>
                      <c:pt idx="1">
                        <c:v>Q2</c:v>
                      </c:pt>
                      <c:pt idx="2">
                        <c:v>Q3</c:v>
                      </c:pt>
                      <c:pt idx="3">
                        <c:v>Q4</c:v>
                      </c:pt>
                    </c:strCache>
                  </c:strRef>
                </c:cat>
                <c:val>
                  <c:numRef>
                    <c:extLst>
                      <c:ext uri="{02D57815-91ED-43cb-92C2-25804820EDAC}">
                        <c15:formulaRef>
                          <c15:sqref>G.A.2!$C$8:$F$8</c15:sqref>
                        </c15:formulaRef>
                      </c:ext>
                    </c:extLst>
                    <c:numCache>
                      <c:formatCode>General</c:formatCode>
                      <c:ptCount val="4"/>
                    </c:numCache>
                  </c:numRef>
                </c:val>
                <c:extLst>
                  <c:ext xmlns:c16="http://schemas.microsoft.com/office/drawing/2014/chart" uri="{C3380CC4-5D6E-409C-BE32-E72D297353CC}">
                    <c16:uniqueId val="{00000002-313B-4FB9-9C3C-9355A6CE97A1}"/>
                  </c:ext>
                </c:extLst>
              </c15:ser>
            </c15:filteredBarSeries>
          </c:ext>
        </c:extLst>
      </c:barChart>
      <c:catAx>
        <c:axId val="132425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4252095"/>
        <c:crosses val="autoZero"/>
        <c:auto val="1"/>
        <c:lblAlgn val="ctr"/>
        <c:lblOffset val="100"/>
        <c:noMultiLvlLbl val="0"/>
      </c:catAx>
      <c:valAx>
        <c:axId val="13242520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24250431"/>
        <c:crosses val="autoZero"/>
        <c:crossBetween val="between"/>
      </c:valAx>
      <c:spPr>
        <a:noFill/>
        <a:ln>
          <a:noFill/>
        </a:ln>
        <a:effectLst/>
      </c:spPr>
    </c:plotArea>
    <c:legend>
      <c:legendPos val="b"/>
      <c:layout>
        <c:manualLayout>
          <c:xMode val="edge"/>
          <c:yMode val="edge"/>
          <c:x val="0.27506014873140855"/>
          <c:y val="0.92187445319335082"/>
          <c:w val="0.64987970253718286"/>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7003499562554"/>
          <c:y val="6.3142565207392976E-2"/>
          <c:w val="0.86608552055993004"/>
          <c:h val="0.8526059531843625"/>
        </c:manualLayout>
      </c:layout>
      <c:barChart>
        <c:barDir val="col"/>
        <c:grouping val="clustered"/>
        <c:varyColors val="0"/>
        <c:ser>
          <c:idx val="0"/>
          <c:order val="0"/>
          <c:spPr>
            <a:solidFill>
              <a:schemeClr val="accent1"/>
            </a:solidFill>
            <a:ln>
              <a:noFill/>
            </a:ln>
            <a:effectLst/>
          </c:spPr>
          <c:invertIfNegative val="0"/>
          <c:cat>
            <c:strRef>
              <c:f>G.A.3!$C$8:$F$8</c:f>
              <c:strCache>
                <c:ptCount val="4"/>
                <c:pt idx="0">
                  <c:v>Q1</c:v>
                </c:pt>
                <c:pt idx="1">
                  <c:v>Q2</c:v>
                </c:pt>
                <c:pt idx="2">
                  <c:v>Q3</c:v>
                </c:pt>
                <c:pt idx="3">
                  <c:v>Q4</c:v>
                </c:pt>
              </c:strCache>
            </c:strRef>
          </c:cat>
          <c:val>
            <c:numRef>
              <c:f>G.A.3!$C$9:$F$9</c:f>
              <c:numCache>
                <c:formatCode>0.0%</c:formatCode>
                <c:ptCount val="4"/>
                <c:pt idx="0">
                  <c:v>6.7000000000000004E-2</c:v>
                </c:pt>
                <c:pt idx="1">
                  <c:v>8.4000000000000005E-2</c:v>
                </c:pt>
                <c:pt idx="2">
                  <c:v>0.105</c:v>
                </c:pt>
                <c:pt idx="3">
                  <c:v>0.13500000000000001</c:v>
                </c:pt>
              </c:numCache>
            </c:numRef>
          </c:val>
          <c:extLst>
            <c:ext xmlns:c16="http://schemas.microsoft.com/office/drawing/2014/chart" uri="{C3380CC4-5D6E-409C-BE32-E72D297353CC}">
              <c16:uniqueId val="{00000000-D7A6-4743-AC84-58546802D2CD}"/>
            </c:ext>
          </c:extLst>
        </c:ser>
        <c:dLbls>
          <c:showLegendKey val="0"/>
          <c:showVal val="0"/>
          <c:showCatName val="0"/>
          <c:showSerName val="0"/>
          <c:showPercent val="0"/>
          <c:showBubbleSize val="0"/>
        </c:dLbls>
        <c:gapWidth val="219"/>
        <c:overlap val="-27"/>
        <c:axId val="722161344"/>
        <c:axId val="722161760"/>
      </c:barChart>
      <c:catAx>
        <c:axId val="722161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161760"/>
        <c:crossesAt val="0"/>
        <c:auto val="1"/>
        <c:lblAlgn val="ctr"/>
        <c:lblOffset val="100"/>
        <c:noMultiLvlLbl val="0"/>
      </c:catAx>
      <c:valAx>
        <c:axId val="7221617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22161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a:t>(b) Change in emissions</a:t>
            </a:r>
          </a:p>
        </c:rich>
      </c:tx>
      <c:layout>
        <c:manualLayout>
          <c:xMode val="edge"/>
          <c:yMode val="edge"/>
          <c:x val="0.33192130534510611"/>
          <c:y val="1.683501683501683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86608175160138"/>
          <c:y val="0.10406846240179574"/>
          <c:w val="0.8158411049682619"/>
          <c:h val="0.77134313387594222"/>
        </c:manualLayout>
      </c:layout>
      <c:scatterChart>
        <c:scatterStyle val="smoothMarker"/>
        <c:varyColors val="0"/>
        <c:ser>
          <c:idx val="0"/>
          <c:order val="0"/>
          <c:tx>
            <c:v>Product</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G.A.4!$B$3:$B$15</c:f>
              <c:numCache>
                <c:formatCode>0</c:formatCode>
                <c:ptCount val="13"/>
                <c:pt idx="0">
                  <c:v>0</c:v>
                </c:pt>
                <c:pt idx="1">
                  <c:v>25</c:v>
                </c:pt>
                <c:pt idx="2">
                  <c:v>50</c:v>
                </c:pt>
                <c:pt idx="3">
                  <c:v>75</c:v>
                </c:pt>
                <c:pt idx="4">
                  <c:v>100</c:v>
                </c:pt>
                <c:pt idx="5">
                  <c:v>125</c:v>
                </c:pt>
                <c:pt idx="6">
                  <c:v>150</c:v>
                </c:pt>
                <c:pt idx="7">
                  <c:v>175</c:v>
                </c:pt>
                <c:pt idx="8">
                  <c:v>200</c:v>
                </c:pt>
                <c:pt idx="9">
                  <c:v>250</c:v>
                </c:pt>
                <c:pt idx="10">
                  <c:v>500</c:v>
                </c:pt>
                <c:pt idx="11">
                  <c:v>750</c:v>
                </c:pt>
                <c:pt idx="12">
                  <c:v>1000</c:v>
                </c:pt>
              </c:numCache>
            </c:numRef>
          </c:xVal>
          <c:yVal>
            <c:numRef>
              <c:f>G.A.4!$C$3:$C$15</c:f>
              <c:numCache>
                <c:formatCode>0</c:formatCode>
                <c:ptCount val="13"/>
                <c:pt idx="0">
                  <c:v>0</c:v>
                </c:pt>
                <c:pt idx="1">
                  <c:v>7</c:v>
                </c:pt>
                <c:pt idx="2">
                  <c:v>12</c:v>
                </c:pt>
                <c:pt idx="3">
                  <c:v>16</c:v>
                </c:pt>
                <c:pt idx="4">
                  <c:v>19</c:v>
                </c:pt>
                <c:pt idx="5">
                  <c:v>22</c:v>
                </c:pt>
                <c:pt idx="6">
                  <c:v>25</c:v>
                </c:pt>
                <c:pt idx="7">
                  <c:v>28</c:v>
                </c:pt>
                <c:pt idx="8">
                  <c:v>30</c:v>
                </c:pt>
                <c:pt idx="9">
                  <c:v>35</c:v>
                </c:pt>
                <c:pt idx="10">
                  <c:v>49</c:v>
                </c:pt>
                <c:pt idx="11">
                  <c:v>57</c:v>
                </c:pt>
                <c:pt idx="12">
                  <c:v>63</c:v>
                </c:pt>
              </c:numCache>
            </c:numRef>
          </c:yVal>
          <c:smooth val="1"/>
          <c:extLst>
            <c:ext xmlns:c16="http://schemas.microsoft.com/office/drawing/2014/chart" uri="{C3380CC4-5D6E-409C-BE32-E72D297353CC}">
              <c16:uniqueId val="{00000000-7C09-43FA-B631-B1E8279A8C82}"/>
            </c:ext>
          </c:extLst>
        </c:ser>
        <c:dLbls>
          <c:showLegendKey val="0"/>
          <c:showVal val="0"/>
          <c:showCatName val="0"/>
          <c:showSerName val="0"/>
          <c:showPercent val="0"/>
          <c:showBubbleSize val="0"/>
        </c:dLbls>
        <c:axId val="514849776"/>
        <c:axId val="514851216"/>
      </c:scatterChart>
      <c:valAx>
        <c:axId val="514849776"/>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Carbon</a:t>
                </a:r>
                <a:r>
                  <a:rPr lang="fr-FR" baseline="0"/>
                  <a:t> price in euros per ton</a:t>
                </a:r>
                <a:endParaRPr lang="fr-FR"/>
              </a:p>
            </c:rich>
          </c:tx>
          <c:layout>
            <c:manualLayout>
              <c:xMode val="edge"/>
              <c:yMode val="edge"/>
              <c:x val="0.3610897042125053"/>
              <c:y val="0.913718108468764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851216"/>
        <c:crosses val="autoZero"/>
        <c:crossBetween val="midCat"/>
        <c:majorUnit val="250"/>
      </c:valAx>
      <c:valAx>
        <c:axId val="514851216"/>
        <c:scaling>
          <c:orientation val="minMax"/>
          <c:max val="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Reduction in carbon emission</a:t>
                </a:r>
                <a:r>
                  <a:rPr lang="fr-FR" baseline="0"/>
                  <a:t>s (%)</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849776"/>
        <c:crosses val="autoZero"/>
        <c:crossBetween val="midCat"/>
        <c:majorUnit val="20"/>
      </c:valAx>
      <c:spPr>
        <a:noFill/>
        <a:ln>
          <a:noFill/>
        </a:ln>
        <a:effectLst/>
      </c:spPr>
    </c:plotArea>
    <c:legend>
      <c:legendPos val="r"/>
      <c:layout>
        <c:manualLayout>
          <c:xMode val="edge"/>
          <c:yMode val="edge"/>
          <c:x val="0.45915108720157027"/>
          <c:y val="0.94768772590294903"/>
          <c:w val="0.15449203601322883"/>
          <c:h val="4.73488162464540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1"/>
        <c:ser>
          <c:idx val="0"/>
          <c:order val="0"/>
          <c:tx>
            <c:strRef>
              <c:f>'[1]Data For Bubble Chart'!$A$2</c:f>
              <c:strCache>
                <c:ptCount val="1"/>
                <c:pt idx="0">
                  <c:v>Argentine</c:v>
                </c:pt>
              </c:strCache>
            </c:strRef>
          </c:tx>
          <c:invertIfNegative val="1"/>
          <c:dLbls>
            <c:dLbl>
              <c:idx val="0"/>
              <c:layout>
                <c:manualLayout>
                  <c:x val="-9.1892080599961276E-2"/>
                  <c:y val="-1.29451876767831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c:f>
              <c:numCache>
                <c:formatCode>General</c:formatCode>
                <c:ptCount val="1"/>
                <c:pt idx="0">
                  <c:v>0.2</c:v>
                </c:pt>
              </c:numCache>
            </c:numRef>
          </c:xVal>
          <c:yVal>
            <c:numRef>
              <c:f>'[1]Data For Bubble Chart'!$D$2</c:f>
              <c:numCache>
                <c:formatCode>General</c:formatCode>
                <c:ptCount val="1"/>
                <c:pt idx="0">
                  <c:v>5</c:v>
                </c:pt>
              </c:numCache>
            </c:numRef>
          </c:yVal>
          <c:bubbleSize>
            <c:numRef>
              <c:f>'[1]Data For Bubble Chart'!$F$2</c:f>
              <c:numCache>
                <c:formatCode>General</c:formatCode>
                <c:ptCount val="1"/>
                <c:pt idx="0">
                  <c:v>1.6000000000000001E-3</c:v>
                </c:pt>
              </c:numCache>
            </c:numRef>
          </c:bubbleSize>
          <c:bubble3D val="0"/>
          <c:extLst>
            <c:ext xmlns:c16="http://schemas.microsoft.com/office/drawing/2014/chart" uri="{C3380CC4-5D6E-409C-BE32-E72D297353CC}">
              <c16:uniqueId val="{00000001-846A-4E45-A4E5-B21AE90B6B25}"/>
            </c:ext>
          </c:extLst>
        </c:ser>
        <c:ser>
          <c:idx val="1"/>
          <c:order val="1"/>
          <c:tx>
            <c:strRef>
              <c:f>'[1]Data For Bubble Chart'!$A$3</c:f>
              <c:strCache>
                <c:ptCount val="1"/>
                <c:pt idx="0">
                  <c:v>Autriche</c:v>
                </c:pt>
              </c:strCache>
            </c:strRef>
          </c:tx>
          <c:invertIfNegative val="1"/>
          <c:dLbls>
            <c:dLbl>
              <c:idx val="0"/>
              <c:layout>
                <c:manualLayout>
                  <c:x val="-1.8418151177293951E-2"/>
                  <c:y val="1.294498381877013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c:f>
              <c:numCache>
                <c:formatCode>General</c:formatCode>
                <c:ptCount val="1"/>
                <c:pt idx="0">
                  <c:v>0.40300000000000002</c:v>
                </c:pt>
              </c:numCache>
            </c:numRef>
          </c:xVal>
          <c:yVal>
            <c:numRef>
              <c:f>'[1]Data For Bubble Chart'!$D$3</c:f>
              <c:numCache>
                <c:formatCode>General</c:formatCode>
                <c:ptCount val="1"/>
                <c:pt idx="0">
                  <c:v>33</c:v>
                </c:pt>
              </c:numCache>
            </c:numRef>
          </c:yVal>
          <c:bubbleSize>
            <c:numRef>
              <c:f>'[1]Data For Bubble Chart'!$F$3</c:f>
              <c:numCache>
                <c:formatCode>General</c:formatCode>
                <c:ptCount val="1"/>
                <c:pt idx="0">
                  <c:v>6.9999999999999999E-4</c:v>
                </c:pt>
              </c:numCache>
            </c:numRef>
          </c:bubbleSize>
          <c:bubble3D val="0"/>
          <c:extLst>
            <c:ext xmlns:c16="http://schemas.microsoft.com/office/drawing/2014/chart" uri="{C3380CC4-5D6E-409C-BE32-E72D297353CC}">
              <c16:uniqueId val="{00000003-846A-4E45-A4E5-B21AE90B6B25}"/>
            </c:ext>
          </c:extLst>
        </c:ser>
        <c:ser>
          <c:idx val="2"/>
          <c:order val="2"/>
          <c:tx>
            <c:strRef>
              <c:f>'[1]Data For Bubble Chart'!$A$4</c:f>
              <c:strCache>
                <c:ptCount val="1"/>
                <c:pt idx="0">
                  <c:v>Canada</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Chart'!$C$4</c:f>
              <c:numCache>
                <c:formatCode>General</c:formatCode>
                <c:ptCount val="1"/>
                <c:pt idx="0">
                  <c:v>0.43148148148148152</c:v>
                </c:pt>
              </c:numCache>
            </c:numRef>
          </c:xVal>
          <c:yVal>
            <c:numRef>
              <c:f>'[1]Data For Bubble Chart'!$D$4</c:f>
              <c:numCache>
                <c:formatCode>General</c:formatCode>
                <c:ptCount val="1"/>
                <c:pt idx="0">
                  <c:v>37.935185185185183</c:v>
                </c:pt>
              </c:numCache>
            </c:numRef>
          </c:yVal>
          <c:bubbleSize>
            <c:numRef>
              <c:f>'[1]Data For Bubble Chart'!$F$4</c:f>
              <c:numCache>
                <c:formatCode>General</c:formatCode>
                <c:ptCount val="1"/>
                <c:pt idx="0">
                  <c:v>1.0799999999999999E-2</c:v>
                </c:pt>
              </c:numCache>
            </c:numRef>
          </c:bubbleSize>
          <c:bubble3D val="0"/>
          <c:extLst>
            <c:ext xmlns:c16="http://schemas.microsoft.com/office/drawing/2014/chart" uri="{C3380CC4-5D6E-409C-BE32-E72D297353CC}">
              <c16:uniqueId val="{00000004-846A-4E45-A4E5-B21AE90B6B25}"/>
            </c:ext>
          </c:extLst>
        </c:ser>
        <c:ser>
          <c:idx val="3"/>
          <c:order val="3"/>
          <c:tx>
            <c:strRef>
              <c:f>'[1]Data For Bubble Chart'!$A$5</c:f>
              <c:strCache>
                <c:ptCount val="1"/>
                <c:pt idx="0">
                  <c:v>Chili</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Chart'!$C$5</c:f>
              <c:numCache>
                <c:formatCode>General</c:formatCode>
                <c:ptCount val="1"/>
                <c:pt idx="0">
                  <c:v>0.29399999999999998</c:v>
                </c:pt>
              </c:numCache>
            </c:numRef>
          </c:xVal>
          <c:yVal>
            <c:numRef>
              <c:f>'[1]Data For Bubble Chart'!$D$5</c:f>
              <c:numCache>
                <c:formatCode>General</c:formatCode>
                <c:ptCount val="1"/>
                <c:pt idx="0">
                  <c:v>5</c:v>
                </c:pt>
              </c:numCache>
            </c:numRef>
          </c:yVal>
          <c:bubbleSize>
            <c:numRef>
              <c:f>'[1]Data For Bubble Chart'!$F$5</c:f>
              <c:numCache>
                <c:formatCode>General</c:formatCode>
                <c:ptCount val="1"/>
                <c:pt idx="0">
                  <c:v>6.9999999999999999E-4</c:v>
                </c:pt>
              </c:numCache>
            </c:numRef>
          </c:bubbleSize>
          <c:bubble3D val="0"/>
          <c:extLst>
            <c:ext xmlns:c16="http://schemas.microsoft.com/office/drawing/2014/chart" uri="{C3380CC4-5D6E-409C-BE32-E72D297353CC}">
              <c16:uniqueId val="{00000005-846A-4E45-A4E5-B21AE90B6B25}"/>
            </c:ext>
          </c:extLst>
        </c:ser>
        <c:ser>
          <c:idx val="4"/>
          <c:order val="4"/>
          <c:tx>
            <c:strRef>
              <c:f>'[1]Data For Bubble Chart'!$A$6</c:f>
              <c:strCache>
                <c:ptCount val="1"/>
                <c:pt idx="0">
                  <c:v>Chine</c:v>
                </c:pt>
              </c:strCache>
            </c:strRef>
          </c:tx>
          <c:invertIfNegative val="1"/>
          <c:dPt>
            <c:idx val="0"/>
            <c:invertIfNegative val="1"/>
            <c:bubble3D val="0"/>
            <c:spPr>
              <a:solidFill>
                <a:srgbClr val="FF9900"/>
              </a:solidFill>
            </c:spPr>
            <c:extLst>
              <c:ext xmlns:c16="http://schemas.microsoft.com/office/drawing/2014/chart" uri="{C3380CC4-5D6E-409C-BE32-E72D297353CC}">
                <c16:uniqueId val="{00000007-846A-4E45-A4E5-B21AE90B6B25}"/>
              </c:ext>
            </c:extLst>
          </c:dPt>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Chart'!$C$6</c:f>
              <c:numCache>
                <c:formatCode>General</c:formatCode>
                <c:ptCount val="1"/>
                <c:pt idx="0">
                  <c:v>0.33729713721618954</c:v>
                </c:pt>
              </c:numCache>
            </c:numRef>
          </c:xVal>
          <c:yVal>
            <c:numRef>
              <c:f>'[1]Data For Bubble Chart'!$D$6</c:f>
              <c:numCache>
                <c:formatCode>General</c:formatCode>
                <c:ptCount val="1"/>
                <c:pt idx="0">
                  <c:v>9</c:v>
                </c:pt>
              </c:numCache>
            </c:numRef>
          </c:yVal>
          <c:bubbleSize>
            <c:numRef>
              <c:f>'[1]Data For Bubble Chart'!$F$6</c:f>
              <c:numCache>
                <c:formatCode>General</c:formatCode>
                <c:ptCount val="1"/>
                <c:pt idx="0">
                  <c:v>0.1013</c:v>
                </c:pt>
              </c:numCache>
            </c:numRef>
          </c:bubbleSize>
          <c:bubble3D val="0"/>
          <c:extLst>
            <c:ext xmlns:c16="http://schemas.microsoft.com/office/drawing/2014/chart" uri="{C3380CC4-5D6E-409C-BE32-E72D297353CC}">
              <c16:uniqueId val="{00000008-846A-4E45-A4E5-B21AE90B6B25}"/>
            </c:ext>
          </c:extLst>
        </c:ser>
        <c:ser>
          <c:idx val="5"/>
          <c:order val="5"/>
          <c:tx>
            <c:strRef>
              <c:f>'[1]Data For Bubble Chart'!$A$7</c:f>
              <c:strCache>
                <c:ptCount val="1"/>
                <c:pt idx="0">
                  <c:v>Colombie</c:v>
                </c:pt>
              </c:strCache>
            </c:strRef>
          </c:tx>
          <c:invertIfNegative val="1"/>
          <c:dLbls>
            <c:dLbl>
              <c:idx val="0"/>
              <c:layout>
                <c:manualLayout>
                  <c:x val="-5.1490667656869375E-2"/>
                  <c:y val="3.883474759829778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Chart'!$C$7</c:f>
              <c:numCache>
                <c:formatCode>General</c:formatCode>
                <c:ptCount val="1"/>
                <c:pt idx="0">
                  <c:v>0.23</c:v>
                </c:pt>
              </c:numCache>
            </c:numRef>
          </c:xVal>
          <c:yVal>
            <c:numRef>
              <c:f>'[1]Data For Bubble Chart'!$D$7</c:f>
              <c:numCache>
                <c:formatCode>General</c:formatCode>
                <c:ptCount val="1"/>
                <c:pt idx="0">
                  <c:v>5</c:v>
                </c:pt>
              </c:numCache>
            </c:numRef>
          </c:yVal>
          <c:bubbleSize>
            <c:numRef>
              <c:f>'[1]Data For Bubble Chart'!$F$7</c:f>
              <c:numCache>
                <c:formatCode>General</c:formatCode>
                <c:ptCount val="1"/>
                <c:pt idx="0">
                  <c:v>8.9999999999999998E-4</c:v>
                </c:pt>
              </c:numCache>
            </c:numRef>
          </c:bubbleSize>
          <c:bubble3D val="0"/>
          <c:extLst>
            <c:ext xmlns:c16="http://schemas.microsoft.com/office/drawing/2014/chart" uri="{C3380CC4-5D6E-409C-BE32-E72D297353CC}">
              <c16:uniqueId val="{0000000A-846A-4E45-A4E5-B21AE90B6B25}"/>
            </c:ext>
          </c:extLst>
        </c:ser>
        <c:ser>
          <c:idx val="6"/>
          <c:order val="6"/>
          <c:tx>
            <c:strRef>
              <c:f>'[1]Data For Bubble Chart'!$A$8</c:f>
              <c:strCache>
                <c:ptCount val="1"/>
                <c:pt idx="0">
                  <c:v>Danemark</c:v>
                </c:pt>
              </c:strCache>
            </c:strRef>
          </c:tx>
          <c:invertIfNegative val="1"/>
          <c:dLbls>
            <c:dLbl>
              <c:idx val="0"/>
              <c:layout>
                <c:manualLayout>
                  <c:x val="-5.1354324361208174E-2"/>
                  <c:y val="-1.553398058252427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Chart'!$C$8</c:f>
              <c:numCache>
                <c:formatCode>General</c:formatCode>
                <c:ptCount val="1"/>
                <c:pt idx="0">
                  <c:v>0.35</c:v>
                </c:pt>
              </c:numCache>
            </c:numRef>
          </c:xVal>
          <c:yVal>
            <c:numRef>
              <c:f>'[1]Data For Bubble Chart'!$D$8</c:f>
              <c:numCache>
                <c:formatCode>General</c:formatCode>
                <c:ptCount val="1"/>
                <c:pt idx="0">
                  <c:v>27</c:v>
                </c:pt>
              </c:numCache>
            </c:numRef>
          </c:yVal>
          <c:bubbleSize>
            <c:numRef>
              <c:f>'[1]Data For Bubble Chart'!$F$8</c:f>
              <c:numCache>
                <c:formatCode>General</c:formatCode>
                <c:ptCount val="1"/>
                <c:pt idx="0">
                  <c:v>2.9999999999999997E-4</c:v>
                </c:pt>
              </c:numCache>
            </c:numRef>
          </c:bubbleSize>
          <c:bubble3D val="0"/>
          <c:extLst>
            <c:ext xmlns:c16="http://schemas.microsoft.com/office/drawing/2014/chart" uri="{C3380CC4-5D6E-409C-BE32-E72D297353CC}">
              <c16:uniqueId val="{0000000C-846A-4E45-A4E5-B21AE90B6B25}"/>
            </c:ext>
          </c:extLst>
        </c:ser>
        <c:ser>
          <c:idx val="7"/>
          <c:order val="7"/>
          <c:tx>
            <c:strRef>
              <c:f>'[1]Data For Bubble Chart'!$A$9</c:f>
              <c:strCache>
                <c:ptCount val="1"/>
                <c:pt idx="0">
                  <c:v>Estonie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Chart'!$C$9</c:f>
              <c:numCache>
                <c:formatCode>General</c:formatCode>
                <c:ptCount val="1"/>
                <c:pt idx="0">
                  <c:v>5.6000000000000001E-2</c:v>
                </c:pt>
              </c:numCache>
            </c:numRef>
          </c:xVal>
          <c:yVal>
            <c:numRef>
              <c:f>'[1]Data For Bubble Chart'!$D$9</c:f>
              <c:numCache>
                <c:formatCode>General</c:formatCode>
                <c:ptCount val="1"/>
                <c:pt idx="0">
                  <c:v>2</c:v>
                </c:pt>
              </c:numCache>
            </c:numRef>
          </c:yVal>
          <c:bubbleSize>
            <c:numRef>
              <c:f>'[1]Data For Bubble Chart'!$F$9</c:f>
              <c:numCache>
                <c:formatCode>General</c:formatCode>
                <c:ptCount val="1"/>
                <c:pt idx="0">
                  <c:v>0</c:v>
                </c:pt>
              </c:numCache>
            </c:numRef>
          </c:bubbleSize>
          <c:bubble3D val="0"/>
          <c:extLst>
            <c:ext xmlns:c16="http://schemas.microsoft.com/office/drawing/2014/chart" uri="{C3380CC4-5D6E-409C-BE32-E72D297353CC}">
              <c16:uniqueId val="{0000000D-846A-4E45-A4E5-B21AE90B6B25}"/>
            </c:ext>
          </c:extLst>
        </c:ser>
        <c:ser>
          <c:idx val="8"/>
          <c:order val="8"/>
          <c:tx>
            <c:strRef>
              <c:f>'[1]Data For Bubble Chart'!$A$10</c:f>
              <c:strCache>
                <c:ptCount val="1"/>
                <c:pt idx="0">
                  <c:v>SEQE de l'UE</c:v>
                </c:pt>
              </c:strCache>
            </c:strRef>
          </c:tx>
          <c:spPr>
            <a:solidFill>
              <a:srgbClr val="4472C4"/>
            </a:solidFill>
          </c:spPr>
          <c:invertIfNegative val="1"/>
          <c:dLbls>
            <c:dLbl>
              <c:idx val="0"/>
              <c:layout>
                <c:manualLayout>
                  <c:x val="-8.9716046679171144E-2"/>
                  <c:y val="-1.035598705501622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Chart'!$C$10</c:f>
              <c:numCache>
                <c:formatCode>General</c:formatCode>
                <c:ptCount val="1"/>
                <c:pt idx="0">
                  <c:v>0.40699999999999997</c:v>
                </c:pt>
              </c:numCache>
            </c:numRef>
          </c:xVal>
          <c:yVal>
            <c:numRef>
              <c:f>'[1]Data For Bubble Chart'!$D$10</c:f>
              <c:numCache>
                <c:formatCode>General</c:formatCode>
                <c:ptCount val="1"/>
                <c:pt idx="0">
                  <c:v>87</c:v>
                </c:pt>
              </c:numCache>
            </c:numRef>
          </c:yVal>
          <c:bubbleSize>
            <c:numRef>
              <c:f>'[1]Data For Bubble Chart'!$F$10</c:f>
              <c:numCache>
                <c:formatCode>General</c:formatCode>
                <c:ptCount val="1"/>
                <c:pt idx="0">
                  <c:v>3.1800000000000002E-2</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F-846A-4E45-A4E5-B21AE90B6B25}"/>
            </c:ext>
          </c:extLst>
        </c:ser>
        <c:ser>
          <c:idx val="9"/>
          <c:order val="9"/>
          <c:tx>
            <c:strRef>
              <c:f>'[1]Data For Bubble Chart'!$A$11</c:f>
              <c:strCache>
                <c:ptCount val="1"/>
                <c:pt idx="0">
                  <c:v>Finlande</c:v>
                </c:pt>
              </c:strCache>
            </c:strRef>
          </c:tx>
          <c:spPr>
            <a:solidFill>
              <a:srgbClr val="4472C4"/>
            </a:solidFill>
          </c:spPr>
          <c:invertIfNegative val="1"/>
          <c:dLbls>
            <c:dLbl>
              <c:idx val="0"/>
              <c:layout>
                <c:manualLayout>
                  <c:x val="-8.3687997283289989E-2"/>
                  <c:y val="-2.0385801289401931E-7"/>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Chart'!$C$11</c:f>
              <c:numCache>
                <c:formatCode>General</c:formatCode>
                <c:ptCount val="1"/>
                <c:pt idx="0">
                  <c:v>0.36</c:v>
                </c:pt>
              </c:numCache>
            </c:numRef>
          </c:xVal>
          <c:yVal>
            <c:numRef>
              <c:f>'[1]Data For Bubble Chart'!$D$11</c:f>
              <c:numCache>
                <c:formatCode>General</c:formatCode>
                <c:ptCount val="1"/>
                <c:pt idx="0">
                  <c:v>85</c:v>
                </c:pt>
              </c:numCache>
            </c:numRef>
          </c:yVal>
          <c:bubbleSize>
            <c:numRef>
              <c:f>'[1]Data For Bubble Chart'!$F$11</c:f>
              <c:numCache>
                <c:formatCode>General</c:formatCode>
                <c:ptCount val="1"/>
                <c:pt idx="0">
                  <c:v>5.0000000000000001E-4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1-846A-4E45-A4E5-B21AE90B6B25}"/>
            </c:ext>
          </c:extLst>
        </c:ser>
        <c:ser>
          <c:idx val="10"/>
          <c:order val="10"/>
          <c:tx>
            <c:strRef>
              <c:f>'[1]Data For Bubble Chart'!$A$12</c:f>
              <c:strCache>
                <c:ptCount val="1"/>
                <c:pt idx="0">
                  <c:v>France</c:v>
                </c:pt>
              </c:strCache>
            </c:strRef>
          </c:tx>
          <c:spPr>
            <a:solidFill>
              <a:srgbClr val="4472C4"/>
            </a:solidFill>
          </c:spPr>
          <c:invertIfNegative val="1"/>
          <c:dLbls>
            <c:dLbl>
              <c:idx val="0"/>
              <c:layout>
                <c:manualLayout>
                  <c:x val="-7.216368812423235E-2"/>
                  <c:y val="-2.8478964401294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Chart'!$C$12</c:f>
              <c:numCache>
                <c:formatCode>General</c:formatCode>
                <c:ptCount val="1"/>
                <c:pt idx="0">
                  <c:v>0.35</c:v>
                </c:pt>
              </c:numCache>
            </c:numRef>
          </c:xVal>
          <c:yVal>
            <c:numRef>
              <c:f>'[1]Data For Bubble Chart'!$D$12</c:f>
              <c:numCache>
                <c:formatCode>General</c:formatCode>
                <c:ptCount val="1"/>
                <c:pt idx="0">
                  <c:v>49</c:v>
                </c:pt>
              </c:numCache>
            </c:numRef>
          </c:yVal>
          <c:bubbleSize>
            <c:numRef>
              <c:f>'[1]Data For Bubble Chart'!$F$12</c:f>
              <c:numCache>
                <c:formatCode>General</c:formatCode>
                <c:ptCount val="1"/>
                <c:pt idx="0">
                  <c:v>3.0999999999999999E-3</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3-846A-4E45-A4E5-B21AE90B6B25}"/>
            </c:ext>
          </c:extLst>
        </c:ser>
        <c:ser>
          <c:idx val="11"/>
          <c:order val="11"/>
          <c:tx>
            <c:strRef>
              <c:f>'[1]Data For Bubble Chart'!$A$13</c:f>
              <c:strCache>
                <c:ptCount val="1"/>
                <c:pt idx="0">
                  <c:v>Allemagne</c:v>
                </c:pt>
              </c:strCache>
            </c:strRef>
          </c:tx>
          <c:spPr>
            <a:solidFill>
              <a:srgbClr val="4472C4"/>
            </a:solidFill>
          </c:spPr>
          <c:invertIfNegative val="1"/>
          <c:dLbls>
            <c:dLbl>
              <c:idx val="0"/>
              <c:layout>
                <c:manualLayout>
                  <c:x val="-0.10847315185964508"/>
                  <c:y val="-2.330097087378640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Chart'!$C$13</c:f>
              <c:numCache>
                <c:formatCode>General</c:formatCode>
                <c:ptCount val="1"/>
                <c:pt idx="0">
                  <c:v>0.4</c:v>
                </c:pt>
              </c:numCache>
            </c:numRef>
          </c:xVal>
          <c:yVal>
            <c:numRef>
              <c:f>'[1]Data For Bubble Chart'!$D$13</c:f>
              <c:numCache>
                <c:formatCode>General</c:formatCode>
                <c:ptCount val="1"/>
                <c:pt idx="0">
                  <c:v>33</c:v>
                </c:pt>
              </c:numCache>
            </c:numRef>
          </c:yVal>
          <c:bubbleSize>
            <c:numRef>
              <c:f>'[1]Data For Bubble Chart'!$F$13</c:f>
              <c:numCache>
                <c:formatCode>General</c:formatCode>
                <c:ptCount val="1"/>
                <c:pt idx="0">
                  <c:v>6.7999999999999996E-3</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5-846A-4E45-A4E5-B21AE90B6B25}"/>
            </c:ext>
          </c:extLst>
        </c:ser>
        <c:ser>
          <c:idx val="12"/>
          <c:order val="12"/>
          <c:tx>
            <c:strRef>
              <c:f>'[1]Data For Bubble Chart'!$A$14</c:f>
              <c:strCache>
                <c:ptCount val="1"/>
                <c:pt idx="0">
                  <c:v>Icelande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Chart'!$C$14</c:f>
              <c:numCache>
                <c:formatCode>General</c:formatCode>
                <c:ptCount val="1"/>
                <c:pt idx="0">
                  <c:v>0.55000000000000004</c:v>
                </c:pt>
              </c:numCache>
            </c:numRef>
          </c:xVal>
          <c:yVal>
            <c:numRef>
              <c:f>'[1]Data For Bubble Chart'!$D$14</c:f>
              <c:numCache>
                <c:formatCode>General</c:formatCode>
                <c:ptCount val="1"/>
                <c:pt idx="0">
                  <c:v>34</c:v>
                </c:pt>
              </c:numCache>
            </c:numRef>
          </c:yVal>
          <c:bubbleSize>
            <c:numRef>
              <c:f>'[1]Data For Bubble Chart'!$F$14</c:f>
              <c:numCache>
                <c:formatCode>General</c:formatCode>
                <c:ptCount val="1"/>
                <c:pt idx="0">
                  <c:v>1E-4</c:v>
                </c:pt>
              </c:numCache>
            </c:numRef>
          </c:bubbleSize>
          <c:bubble3D val="0"/>
          <c:extLst>
            <c:ext xmlns:c16="http://schemas.microsoft.com/office/drawing/2014/chart" uri="{C3380CC4-5D6E-409C-BE32-E72D297353CC}">
              <c16:uniqueId val="{00000016-846A-4E45-A4E5-B21AE90B6B25}"/>
            </c:ext>
          </c:extLst>
        </c:ser>
        <c:ser>
          <c:idx val="13"/>
          <c:order val="13"/>
          <c:tx>
            <c:strRef>
              <c:f>'[1]Data For Bubble Chart'!$A$15</c:f>
              <c:strCache>
                <c:ptCount val="1"/>
                <c:pt idx="0">
                  <c:v>Irlande</c:v>
                </c:pt>
              </c:strCache>
            </c:strRef>
          </c:tx>
          <c:spPr>
            <a:solidFill>
              <a:srgbClr val="0070C0"/>
            </a:solidFill>
          </c:spPr>
          <c:invertIfNegative val="1"/>
          <c:dLbls>
            <c:dLbl>
              <c:idx val="0"/>
              <c:layout>
                <c:manualLayout>
                  <c:x val="-3.5207545852415423E-2"/>
                  <c:y val="-2.8478964401294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Chart'!$C$15</c:f>
              <c:numCache>
                <c:formatCode>General</c:formatCode>
                <c:ptCount val="1"/>
                <c:pt idx="0">
                  <c:v>0.4</c:v>
                </c:pt>
              </c:numCache>
            </c:numRef>
          </c:xVal>
          <c:yVal>
            <c:numRef>
              <c:f>'[1]Data For Bubble Chart'!$D$15</c:f>
              <c:numCache>
                <c:formatCode>General</c:formatCode>
                <c:ptCount val="1"/>
                <c:pt idx="0">
                  <c:v>45</c:v>
                </c:pt>
              </c:numCache>
            </c:numRef>
          </c:yVal>
          <c:bubbleSize>
            <c:numRef>
              <c:f>'[1]Data For Bubble Chart'!$F$15</c:f>
              <c:numCache>
                <c:formatCode>General</c:formatCode>
                <c:ptCount val="1"/>
                <c:pt idx="0">
                  <c:v>5.0000000000000001E-4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8-846A-4E45-A4E5-B21AE90B6B25}"/>
            </c:ext>
          </c:extLst>
        </c:ser>
        <c:ser>
          <c:idx val="14"/>
          <c:order val="14"/>
          <c:tx>
            <c:strRef>
              <c:f>'[1]Data For Bubble Chart'!$A$16</c:f>
              <c:strCache>
                <c:ptCount val="1"/>
                <c:pt idx="0">
                  <c:v>Japon</c:v>
                </c:pt>
              </c:strCache>
            </c:strRef>
          </c:tx>
          <c:spPr>
            <a:solidFill>
              <a:srgbClr val="FFFF00"/>
            </a:solidFill>
          </c:spPr>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Chart'!$C$16</c:f>
              <c:numCache>
                <c:formatCode>General</c:formatCode>
                <c:ptCount val="1"/>
                <c:pt idx="0">
                  <c:v>0.73560209424083778</c:v>
                </c:pt>
              </c:numCache>
            </c:numRef>
          </c:xVal>
          <c:yVal>
            <c:numRef>
              <c:f>'[1]Data For Bubble Chart'!$D$16</c:f>
              <c:numCache>
                <c:formatCode>General</c:formatCode>
                <c:ptCount val="1"/>
                <c:pt idx="0">
                  <c:v>2</c:v>
                </c:pt>
              </c:numCache>
            </c:numRef>
          </c:yVal>
          <c:bubbleSize>
            <c:numRef>
              <c:f>'[1]Data For Bubble Chart'!$F$16</c:f>
              <c:numCache>
                <c:formatCode>General</c:formatCode>
                <c:ptCount val="1"/>
                <c:pt idx="0">
                  <c:v>1.9099999999999999E-2</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19-846A-4E45-A4E5-B21AE90B6B25}"/>
            </c:ext>
          </c:extLst>
        </c:ser>
        <c:ser>
          <c:idx val="15"/>
          <c:order val="15"/>
          <c:tx>
            <c:strRef>
              <c:f>'[1]Data For Bubble Chart'!$A$17</c:f>
              <c:strCache>
                <c:ptCount val="1"/>
                <c:pt idx="0">
                  <c:v>Kazakhstan</c:v>
                </c:pt>
              </c:strCache>
            </c:strRef>
          </c:tx>
          <c:invertIfNegative val="1"/>
          <c:dLbls>
            <c:dLbl>
              <c:idx val="0"/>
              <c:layout>
                <c:manualLayout>
                  <c:x val="-1.9751243307403986E-2"/>
                  <c:y val="2.071197411003236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Chart'!$C$17</c:f>
              <c:numCache>
                <c:formatCode>General</c:formatCode>
                <c:ptCount val="1"/>
                <c:pt idx="0">
                  <c:v>0.46</c:v>
                </c:pt>
              </c:numCache>
            </c:numRef>
          </c:xVal>
          <c:yVal>
            <c:numRef>
              <c:f>'[1]Data For Bubble Chart'!$D$17</c:f>
              <c:numCache>
                <c:formatCode>General</c:formatCode>
                <c:ptCount val="1"/>
                <c:pt idx="0">
                  <c:v>1</c:v>
                </c:pt>
              </c:numCache>
            </c:numRef>
          </c:yVal>
          <c:bubbleSize>
            <c:numRef>
              <c:f>'[1]Data For Bubble Chart'!$F$17</c:f>
              <c:numCache>
                <c:formatCode>General</c:formatCode>
                <c:ptCount val="1"/>
                <c:pt idx="0">
                  <c:v>3.3E-3</c:v>
                </c:pt>
              </c:numCache>
            </c:numRef>
          </c:bubbleSize>
          <c:bubble3D val="0"/>
          <c:extLst>
            <c:ext xmlns:c16="http://schemas.microsoft.com/office/drawing/2014/chart" uri="{C3380CC4-5D6E-409C-BE32-E72D297353CC}">
              <c16:uniqueId val="{0000001B-846A-4E45-A4E5-B21AE90B6B25}"/>
            </c:ext>
          </c:extLst>
        </c:ser>
        <c:ser>
          <c:idx val="16"/>
          <c:order val="16"/>
          <c:tx>
            <c:strRef>
              <c:f>'[1]Data For Bubble Chart'!$A$18</c:f>
              <c:strCache>
                <c:ptCount val="1"/>
                <c:pt idx="0">
                  <c:v>Corée du Sud</c:v>
                </c:pt>
              </c:strCache>
            </c:strRef>
          </c:tx>
          <c:invertIfNegative val="1"/>
          <c:dPt>
            <c:idx val="0"/>
            <c:invertIfNegative val="1"/>
            <c:bubble3D val="0"/>
            <c:spPr>
              <a:solidFill>
                <a:srgbClr val="FFFF00"/>
              </a:solidFill>
            </c:spPr>
            <c:extLst>
              <c:ext xmlns:c16="http://schemas.microsoft.com/office/drawing/2014/chart" uri="{C3380CC4-5D6E-409C-BE32-E72D297353CC}">
                <c16:uniqueId val="{0000001D-846A-4E45-A4E5-B21AE90B6B25}"/>
              </c:ext>
            </c:extLst>
          </c:dPt>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Chart'!$C$18</c:f>
              <c:numCache>
                <c:formatCode>General</c:formatCode>
                <c:ptCount val="1"/>
                <c:pt idx="0">
                  <c:v>0.73</c:v>
                </c:pt>
              </c:numCache>
            </c:numRef>
          </c:xVal>
          <c:yVal>
            <c:numRef>
              <c:f>'[1]Data For Bubble Chart'!$D$18</c:f>
              <c:numCache>
                <c:formatCode>General</c:formatCode>
                <c:ptCount val="1"/>
                <c:pt idx="0">
                  <c:v>19</c:v>
                </c:pt>
              </c:numCache>
            </c:numRef>
          </c:yVal>
          <c:bubbleSize>
            <c:numRef>
              <c:f>'[1]Data For Bubble Chart'!$F$18</c:f>
              <c:numCache>
                <c:formatCode>General</c:formatCode>
                <c:ptCount val="1"/>
                <c:pt idx="0">
                  <c:v>1.0800000000000001E-2</c:v>
                </c:pt>
              </c:numCache>
            </c:numRef>
          </c:bubbleSize>
          <c:bubble3D val="0"/>
          <c:extLst>
            <c:ext xmlns:c16="http://schemas.microsoft.com/office/drawing/2014/chart" uri="{C3380CC4-5D6E-409C-BE32-E72D297353CC}">
              <c16:uniqueId val="{0000001E-846A-4E45-A4E5-B21AE90B6B25}"/>
            </c:ext>
          </c:extLst>
        </c:ser>
        <c:ser>
          <c:idx val="17"/>
          <c:order val="17"/>
          <c:tx>
            <c:strRef>
              <c:f>'[1]Data For Bubble Chart'!$A$19</c:f>
              <c:strCache>
                <c:ptCount val="1"/>
                <c:pt idx="0">
                  <c:v>Lettonie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Chart'!$C$19</c:f>
              <c:numCache>
                <c:formatCode>General</c:formatCode>
                <c:ptCount val="1"/>
                <c:pt idx="0">
                  <c:v>0.03</c:v>
                </c:pt>
              </c:numCache>
            </c:numRef>
          </c:xVal>
          <c:yVal>
            <c:numRef>
              <c:f>'[1]Data For Bubble Chart'!$D$19</c:f>
              <c:numCache>
                <c:formatCode>General</c:formatCode>
                <c:ptCount val="1"/>
                <c:pt idx="0">
                  <c:v>17</c:v>
                </c:pt>
              </c:numCache>
            </c:numRef>
          </c:yVal>
          <c:bubbleSize>
            <c:numRef>
              <c:f>'[1]Data For Bubble Chart'!$F$19</c:f>
              <c:numCache>
                <c:formatCode>General</c:formatCode>
                <c:ptCount val="1"/>
                <c:pt idx="0">
                  <c:v>0</c:v>
                </c:pt>
              </c:numCache>
            </c:numRef>
          </c:bubbleSize>
          <c:bubble3D val="0"/>
          <c:extLst>
            <c:ext xmlns:c16="http://schemas.microsoft.com/office/drawing/2014/chart" uri="{C3380CC4-5D6E-409C-BE32-E72D297353CC}">
              <c16:uniqueId val="{0000001F-846A-4E45-A4E5-B21AE90B6B25}"/>
            </c:ext>
          </c:extLst>
        </c:ser>
        <c:ser>
          <c:idx val="18"/>
          <c:order val="18"/>
          <c:tx>
            <c:strRef>
              <c:f>'[1]Data For Bubble Chart'!$A$20</c:f>
              <c:strCache>
                <c:ptCount val="1"/>
                <c:pt idx="0">
                  <c:v>Liechtenstein</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Chart'!$C$20</c:f>
              <c:numCache>
                <c:formatCode>General</c:formatCode>
                <c:ptCount val="1"/>
                <c:pt idx="0">
                  <c:v>0.80600000000000005</c:v>
                </c:pt>
              </c:numCache>
            </c:numRef>
          </c:xVal>
          <c:yVal>
            <c:numRef>
              <c:f>'[1]Data For Bubble Chart'!$D$20</c:f>
              <c:numCache>
                <c:formatCode>General</c:formatCode>
                <c:ptCount val="1"/>
                <c:pt idx="0">
                  <c:v>130</c:v>
                </c:pt>
              </c:numCache>
            </c:numRef>
          </c:yVal>
          <c:bubbleSize>
            <c:numRef>
              <c:f>'[1]Data For Bubble Chart'!$F$20</c:f>
              <c:numCache>
                <c:formatCode>General</c:formatCode>
                <c:ptCount val="1"/>
                <c:pt idx="0">
                  <c:v>0</c:v>
                </c:pt>
              </c:numCache>
            </c:numRef>
          </c:bubbleSize>
          <c:bubble3D val="0"/>
          <c:extLst>
            <c:ext xmlns:c16="http://schemas.microsoft.com/office/drawing/2014/chart" uri="{C3380CC4-5D6E-409C-BE32-E72D297353CC}">
              <c16:uniqueId val="{00000020-846A-4E45-A4E5-B21AE90B6B25}"/>
            </c:ext>
          </c:extLst>
        </c:ser>
        <c:ser>
          <c:idx val="19"/>
          <c:order val="19"/>
          <c:tx>
            <c:strRef>
              <c:f>'[1]Data For Bubble Chart'!$A$21</c:f>
              <c:strCache>
                <c:ptCount val="1"/>
                <c:pt idx="0">
                  <c:v>Luxembourg</c:v>
                </c:pt>
              </c:strCache>
            </c:strRef>
          </c:tx>
          <c:spPr>
            <a:solidFill>
              <a:srgbClr val="4472C4"/>
            </a:solidFill>
          </c:spPr>
          <c:invertIfNegative val="1"/>
          <c:dLbls>
            <c:dLbl>
              <c:idx val="0"/>
              <c:layout>
                <c:manualLayout>
                  <c:x val="-5.6798154160596914E-2"/>
                  <c:y val="-2.330097087378640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Chart'!$C$21</c:f>
              <c:numCache>
                <c:formatCode>General</c:formatCode>
                <c:ptCount val="1"/>
                <c:pt idx="0">
                  <c:v>0.65</c:v>
                </c:pt>
              </c:numCache>
            </c:numRef>
          </c:xVal>
          <c:yVal>
            <c:numRef>
              <c:f>'[1]Data For Bubble Chart'!$D$21</c:f>
              <c:numCache>
                <c:formatCode>General</c:formatCode>
                <c:ptCount val="1"/>
                <c:pt idx="0">
                  <c:v>43</c:v>
                </c:pt>
              </c:numCache>
            </c:numRef>
          </c:yVal>
          <c:bubbleSize>
            <c:numRef>
              <c:f>'[1]Data For Bubble Chart'!$F$21</c:f>
              <c:numCache>
                <c:formatCode>General</c:formatCode>
                <c:ptCount val="1"/>
                <c:pt idx="0">
                  <c:v>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2-846A-4E45-A4E5-B21AE90B6B25}"/>
            </c:ext>
          </c:extLst>
        </c:ser>
        <c:ser>
          <c:idx val="20"/>
          <c:order val="20"/>
          <c:tx>
            <c:strRef>
              <c:f>'[1]Data For Bubble Chart'!$A$22</c:f>
              <c:strCache>
                <c:ptCount val="1"/>
                <c:pt idx="0">
                  <c:v>Mexique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Chart'!$C$22</c:f>
              <c:numCache>
                <c:formatCode>General</c:formatCode>
                <c:ptCount val="1"/>
                <c:pt idx="0">
                  <c:v>0.44</c:v>
                </c:pt>
              </c:numCache>
            </c:numRef>
          </c:xVal>
          <c:yVal>
            <c:numRef>
              <c:f>'[1]Data For Bubble Chart'!$D$22</c:f>
              <c:numCache>
                <c:formatCode>General</c:formatCode>
                <c:ptCount val="1"/>
                <c:pt idx="0">
                  <c:v>4</c:v>
                </c:pt>
              </c:numCache>
            </c:numRef>
          </c:yVal>
          <c:bubbleSize>
            <c:numRef>
              <c:f>'[1]Data For Bubble Chart'!$F$22</c:f>
              <c:numCache>
                <c:formatCode>General</c:formatCode>
                <c:ptCount val="1"/>
                <c:pt idx="0">
                  <c:v>1.32E-2</c:v>
                </c:pt>
              </c:numCache>
            </c:numRef>
          </c:bubbleSize>
          <c:bubble3D val="0"/>
          <c:extLst>
            <c:ext xmlns:c16="http://schemas.microsoft.com/office/drawing/2014/chart" uri="{C3380CC4-5D6E-409C-BE32-E72D297353CC}">
              <c16:uniqueId val="{00000023-846A-4E45-A4E5-B21AE90B6B25}"/>
            </c:ext>
          </c:extLst>
        </c:ser>
        <c:ser>
          <c:idx val="21"/>
          <c:order val="21"/>
          <c:tx>
            <c:strRef>
              <c:f>'[1]Data For Bubble Chart'!$A$23</c:f>
              <c:strCache>
                <c:ptCount val="1"/>
                <c:pt idx="0">
                  <c:v>Montenegro</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strRef>
              <c:f>'[1]Data For Bubble Chart'!$C$23</c:f>
              <c:strCache>
                <c:ptCount val="1"/>
                <c:pt idx="0">
                  <c:v>N/A</c:v>
                </c:pt>
              </c:strCache>
            </c:strRef>
          </c:xVal>
          <c:yVal>
            <c:numRef>
              <c:f>'[1]Data For Bubble Chart'!$D$23</c:f>
              <c:numCache>
                <c:formatCode>General</c:formatCode>
                <c:ptCount val="1"/>
                <c:pt idx="0">
                  <c:v>0</c:v>
                </c:pt>
              </c:numCache>
            </c:numRef>
          </c:yVal>
          <c:bubbleSize>
            <c:numRef>
              <c:f>'[1]Data For Bubble Chart'!$F$23</c:f>
              <c:numCache>
                <c:formatCode>General</c:formatCode>
                <c:ptCount val="1"/>
                <c:pt idx="0">
                  <c:v>0</c:v>
                </c:pt>
              </c:numCache>
            </c:numRef>
          </c:bubbleSize>
          <c:bubble3D val="0"/>
          <c:extLst>
            <c:ext xmlns:c16="http://schemas.microsoft.com/office/drawing/2014/chart" uri="{C3380CC4-5D6E-409C-BE32-E72D297353CC}">
              <c16:uniqueId val="{00000024-846A-4E45-A4E5-B21AE90B6B25}"/>
            </c:ext>
          </c:extLst>
        </c:ser>
        <c:ser>
          <c:idx val="22"/>
          <c:order val="22"/>
          <c:tx>
            <c:strRef>
              <c:f>'[1]Data For Bubble Chart'!$A$24</c:f>
              <c:strCache>
                <c:ptCount val="1"/>
                <c:pt idx="0">
                  <c:v>Pays-Bas</c:v>
                </c:pt>
              </c:strCache>
            </c:strRef>
          </c:tx>
          <c:spPr>
            <a:solidFill>
              <a:srgbClr val="4472C4"/>
            </a:solidFill>
          </c:spPr>
          <c:invertIfNegative val="1"/>
          <c:dLbls>
            <c:dLbl>
              <c:idx val="0"/>
              <c:layout>
                <c:manualLayout>
                  <c:x val="-3.9250365771993131E-2"/>
                  <c:y val="-2.847896440129459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Chart'!$C$24</c:f>
              <c:numCache>
                <c:formatCode>General</c:formatCode>
                <c:ptCount val="1"/>
                <c:pt idx="0">
                  <c:v>0.11700000000000001</c:v>
                </c:pt>
              </c:numCache>
            </c:numRef>
          </c:xVal>
          <c:yVal>
            <c:numRef>
              <c:f>'[1]Data For Bubble Chart'!$D$24</c:f>
              <c:numCache>
                <c:formatCode>General</c:formatCode>
                <c:ptCount val="1"/>
                <c:pt idx="0">
                  <c:v>46</c:v>
                </c:pt>
              </c:numCache>
            </c:numRef>
          </c:yVal>
          <c:bubbleSize>
            <c:numRef>
              <c:f>'[1]Data For Bubble Chart'!$F$24</c:f>
              <c:numCache>
                <c:formatCode>General</c:formatCode>
                <c:ptCount val="1"/>
                <c:pt idx="0">
                  <c:v>5.0000000000000001E-4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6-846A-4E45-A4E5-B21AE90B6B25}"/>
            </c:ext>
          </c:extLst>
        </c:ser>
        <c:ser>
          <c:idx val="23"/>
          <c:order val="23"/>
          <c:tx>
            <c:strRef>
              <c:f>'[1]Data For Bubble Chart'!$A$25</c:f>
              <c:strCache>
                <c:ptCount val="1"/>
                <c:pt idx="0">
                  <c:v>Nouvelle Zélande</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Chart'!$C$25</c:f>
              <c:numCache>
                <c:formatCode>General</c:formatCode>
                <c:ptCount val="1"/>
                <c:pt idx="0">
                  <c:v>0.49</c:v>
                </c:pt>
              </c:numCache>
            </c:numRef>
          </c:xVal>
          <c:yVal>
            <c:numRef>
              <c:f>'[1]Data For Bubble Chart'!$D$25</c:f>
              <c:numCache>
                <c:formatCode>General</c:formatCode>
                <c:ptCount val="1"/>
                <c:pt idx="0">
                  <c:v>53</c:v>
                </c:pt>
              </c:numCache>
            </c:numRef>
          </c:yVal>
          <c:bubbleSize>
            <c:numRef>
              <c:f>'[1]Data For Bubble Chart'!$F$25</c:f>
              <c:numCache>
                <c:formatCode>General</c:formatCode>
                <c:ptCount val="1"/>
                <c:pt idx="0">
                  <c:v>8.0000000000000004E-4</c:v>
                </c:pt>
              </c:numCache>
            </c:numRef>
          </c:bubbleSize>
          <c:bubble3D val="0"/>
          <c:extLst>
            <c:ext xmlns:c16="http://schemas.microsoft.com/office/drawing/2014/chart" uri="{C3380CC4-5D6E-409C-BE32-E72D297353CC}">
              <c16:uniqueId val="{00000027-846A-4E45-A4E5-B21AE90B6B25}"/>
            </c:ext>
          </c:extLst>
        </c:ser>
        <c:ser>
          <c:idx val="24"/>
          <c:order val="24"/>
          <c:tx>
            <c:strRef>
              <c:f>'[1]Data For Bubble Chart'!$A$26</c:f>
              <c:strCache>
                <c:ptCount val="1"/>
                <c:pt idx="0">
                  <c:v>Norvège</c:v>
                </c:pt>
              </c:strCache>
            </c:strRef>
          </c:tx>
          <c:spPr>
            <a:solidFill>
              <a:srgbClr val="9DC3E6"/>
            </a:solidFill>
          </c:spPr>
          <c:invertIfNegative val="1"/>
          <c:dLbls>
            <c:dLbl>
              <c:idx val="0"/>
              <c:layout>
                <c:manualLayout>
                  <c:x val="-3.0285603658672049E-2"/>
                  <c:y val="2.330097087378640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8-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Chart'!$C$26</c:f>
              <c:numCache>
                <c:formatCode>General</c:formatCode>
                <c:ptCount val="1"/>
                <c:pt idx="0">
                  <c:v>0.63</c:v>
                </c:pt>
              </c:numCache>
            </c:numRef>
          </c:xVal>
          <c:yVal>
            <c:numRef>
              <c:f>'[1]Data For Bubble Chart'!$D$26</c:f>
              <c:numCache>
                <c:formatCode>General</c:formatCode>
                <c:ptCount val="1"/>
                <c:pt idx="0">
                  <c:v>88</c:v>
                </c:pt>
              </c:numCache>
            </c:numRef>
          </c:yVal>
          <c:bubbleSize>
            <c:numRef>
              <c:f>'[1]Data For Bubble Chart'!$F$26</c:f>
              <c:numCache>
                <c:formatCode>General</c:formatCode>
                <c:ptCount val="1"/>
                <c:pt idx="0">
                  <c:v>8.9999999999999998E-4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9-846A-4E45-A4E5-B21AE90B6B25}"/>
            </c:ext>
          </c:extLst>
        </c:ser>
        <c:ser>
          <c:idx val="25"/>
          <c:order val="25"/>
          <c:tx>
            <c:strRef>
              <c:f>'[1]Data For Bubble Chart'!$A$27</c:f>
              <c:strCache>
                <c:ptCount val="1"/>
                <c:pt idx="0">
                  <c:v>Pologne</c:v>
                </c:pt>
              </c:strCache>
            </c:strRef>
          </c:tx>
          <c:spPr>
            <a:solidFill>
              <a:srgbClr val="4472C4"/>
            </a:solidFill>
          </c:spPr>
          <c:invertIfNegative val="1"/>
          <c:dLbls>
            <c:dLbl>
              <c:idx val="0"/>
              <c:layout>
                <c:manualLayout>
                  <c:x val="-4.245874948823658E-2"/>
                  <c:y val="2.588996763754045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Chart'!$C$27</c:f>
              <c:numCache>
                <c:formatCode>General</c:formatCode>
                <c:ptCount val="1"/>
                <c:pt idx="0">
                  <c:v>3.7999999999999999E-2</c:v>
                </c:pt>
              </c:numCache>
            </c:numRef>
          </c:xVal>
          <c:yVal>
            <c:numRef>
              <c:f>'[1]Data For Bubble Chart'!$D$27</c:f>
              <c:numCache>
                <c:formatCode>General</c:formatCode>
                <c:ptCount val="1"/>
                <c:pt idx="0">
                  <c:v>0.08</c:v>
                </c:pt>
              </c:numCache>
            </c:numRef>
          </c:yVal>
          <c:bubbleSize>
            <c:numRef>
              <c:f>'[1]Data For Bubble Chart'!$F$27</c:f>
              <c:numCache>
                <c:formatCode>General</c:formatCode>
                <c:ptCount val="1"/>
                <c:pt idx="0">
                  <c:v>2.9999999999999997E-4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B-846A-4E45-A4E5-B21AE90B6B25}"/>
            </c:ext>
          </c:extLst>
        </c:ser>
        <c:ser>
          <c:idx val="26"/>
          <c:order val="26"/>
          <c:tx>
            <c:strRef>
              <c:f>'[1]Data For Bubble Chart'!$A$28</c:f>
              <c:strCache>
                <c:ptCount val="1"/>
                <c:pt idx="0">
                  <c:v>Portugal</c:v>
                </c:pt>
              </c:strCache>
            </c:strRef>
          </c:tx>
          <c:spPr>
            <a:solidFill>
              <a:srgbClr val="4472C4"/>
            </a:solidFill>
          </c:spPr>
          <c:invertIfNegative val="1"/>
          <c:dLbls>
            <c:dLbl>
              <c:idx val="0"/>
              <c:layout>
                <c:manualLayout>
                  <c:x val="-4.1451027811366441E-2"/>
                  <c:y val="1.812297734627831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C-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Chart'!$C$28</c:f>
              <c:numCache>
                <c:formatCode>General</c:formatCode>
                <c:ptCount val="1"/>
                <c:pt idx="0">
                  <c:v>0.36</c:v>
                </c:pt>
              </c:numCache>
            </c:numRef>
          </c:xVal>
          <c:yVal>
            <c:numRef>
              <c:f>'[1]Data For Bubble Chart'!$D$28</c:f>
              <c:numCache>
                <c:formatCode>General</c:formatCode>
                <c:ptCount val="1"/>
                <c:pt idx="0">
                  <c:v>26</c:v>
                </c:pt>
              </c:numCache>
            </c:numRef>
          </c:yVal>
          <c:bubbleSize>
            <c:numRef>
              <c:f>'[1]Data For Bubble Chart'!$F$28</c:f>
              <c:numCache>
                <c:formatCode>General</c:formatCode>
                <c:ptCount val="1"/>
                <c:pt idx="0">
                  <c:v>5.0000000000000001E-4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D-846A-4E45-A4E5-B21AE90B6B25}"/>
            </c:ext>
          </c:extLst>
        </c:ser>
        <c:ser>
          <c:idx val="27"/>
          <c:order val="27"/>
          <c:tx>
            <c:strRef>
              <c:f>'[1]Data For Bubble Chart'!$A$29</c:f>
              <c:strCache>
                <c:ptCount val="1"/>
                <c:pt idx="0">
                  <c:v>Singapore</c:v>
                </c:pt>
              </c:strCache>
            </c:strRef>
          </c:tx>
          <c:spPr>
            <a:solidFill>
              <a:srgbClr val="FFFF00"/>
            </a:solidFill>
          </c:spPr>
          <c:invertIfNegative val="1"/>
          <c:dLbls>
            <c:dLbl>
              <c:idx val="0"/>
              <c:layout>
                <c:manualLayout>
                  <c:x val="-8.6076543938658212E-3"/>
                  <c:y val="5.1779935275080907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Chart'!$C$29</c:f>
              <c:numCache>
                <c:formatCode>General</c:formatCode>
                <c:ptCount val="1"/>
                <c:pt idx="0">
                  <c:v>0.8</c:v>
                </c:pt>
              </c:numCache>
            </c:numRef>
          </c:xVal>
          <c:yVal>
            <c:numRef>
              <c:f>'[1]Data For Bubble Chart'!$D$29</c:f>
              <c:numCache>
                <c:formatCode>General</c:formatCode>
                <c:ptCount val="1"/>
                <c:pt idx="0">
                  <c:v>4</c:v>
                </c:pt>
              </c:numCache>
            </c:numRef>
          </c:yVal>
          <c:bubbleSize>
            <c:numRef>
              <c:f>'[1]Data For Bubble Chart'!$F$29</c:f>
              <c:numCache>
                <c:formatCode>General</c:formatCode>
                <c:ptCount val="1"/>
                <c:pt idx="0">
                  <c:v>1.1000000000000001E-3</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2F-846A-4E45-A4E5-B21AE90B6B25}"/>
            </c:ext>
          </c:extLst>
        </c:ser>
        <c:ser>
          <c:idx val="28"/>
          <c:order val="28"/>
          <c:tx>
            <c:strRef>
              <c:f>'[1]Data For Bubble Chart'!$A$30</c:f>
              <c:strCache>
                <c:ptCount val="1"/>
                <c:pt idx="0">
                  <c:v>Slovénie</c:v>
                </c:pt>
              </c:strCache>
            </c:strRef>
          </c:tx>
          <c:spPr>
            <a:solidFill>
              <a:srgbClr val="4472C4"/>
            </a:solidFill>
          </c:spPr>
          <c:invertIfNegative val="1"/>
          <c:dLbls>
            <c:dLbl>
              <c:idx val="0"/>
              <c:layout>
                <c:manualLayout>
                  <c:x val="-4.1143049380012502E-2"/>
                  <c:y val="2.0711974110032363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0-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Chart'!$C$30</c:f>
              <c:numCache>
                <c:formatCode>General</c:formatCode>
                <c:ptCount val="1"/>
                <c:pt idx="0">
                  <c:v>0.51900000000000002</c:v>
                </c:pt>
              </c:numCache>
            </c:numRef>
          </c:xVal>
          <c:yVal>
            <c:numRef>
              <c:f>'[1]Data For Bubble Chart'!$D$30</c:f>
              <c:numCache>
                <c:formatCode>General</c:formatCode>
                <c:ptCount val="1"/>
                <c:pt idx="0">
                  <c:v>19</c:v>
                </c:pt>
              </c:numCache>
            </c:numRef>
          </c:yVal>
          <c:bubbleSize>
            <c:numRef>
              <c:f>'[1]Data For Bubble Chart'!$F$30</c:f>
              <c:numCache>
                <c:formatCode>General</c:formatCode>
                <c:ptCount val="1"/>
                <c:pt idx="0">
                  <c:v>2.0000000000000001E-4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31-846A-4E45-A4E5-B21AE90B6B25}"/>
            </c:ext>
          </c:extLst>
        </c:ser>
        <c:ser>
          <c:idx val="29"/>
          <c:order val="29"/>
          <c:tx>
            <c:strRef>
              <c:f>'[1]Data For Bubble Chart'!$A$31</c:f>
              <c:strCache>
                <c:ptCount val="1"/>
                <c:pt idx="0">
                  <c:v>Afrique du Sud</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Chart'!$C$31</c:f>
              <c:numCache>
                <c:formatCode>General</c:formatCode>
                <c:ptCount val="1"/>
                <c:pt idx="0">
                  <c:v>0.8</c:v>
                </c:pt>
              </c:numCache>
            </c:numRef>
          </c:xVal>
          <c:yVal>
            <c:numRef>
              <c:f>'[1]Data For Bubble Chart'!$D$31</c:f>
              <c:numCache>
                <c:formatCode>General</c:formatCode>
                <c:ptCount val="1"/>
                <c:pt idx="0">
                  <c:v>10</c:v>
                </c:pt>
              </c:numCache>
            </c:numRef>
          </c:yVal>
          <c:bubbleSize>
            <c:numRef>
              <c:f>'[1]Data For Bubble Chart'!$F$31</c:f>
              <c:numCache>
                <c:formatCode>General</c:formatCode>
                <c:ptCount val="1"/>
                <c:pt idx="0">
                  <c:v>8.9999999999999993E-3</c:v>
                </c:pt>
              </c:numCache>
            </c:numRef>
          </c:bubbleSize>
          <c:bubble3D val="0"/>
          <c:extLst>
            <c:ext xmlns:c16="http://schemas.microsoft.com/office/drawing/2014/chart" uri="{C3380CC4-5D6E-409C-BE32-E72D297353CC}">
              <c16:uniqueId val="{00000032-846A-4E45-A4E5-B21AE90B6B25}"/>
            </c:ext>
          </c:extLst>
        </c:ser>
        <c:ser>
          <c:idx val="30"/>
          <c:order val="30"/>
          <c:tx>
            <c:strRef>
              <c:f>'[1]Data For Bubble Chart'!$A$32</c:f>
              <c:strCache>
                <c:ptCount val="1"/>
                <c:pt idx="0">
                  <c:v>Espagne</c:v>
                </c:pt>
              </c:strCache>
            </c:strRef>
          </c:tx>
          <c:spPr>
            <a:solidFill>
              <a:srgbClr val="4472C4"/>
            </a:solidFill>
          </c:spPr>
          <c:invertIfNegative val="1"/>
          <c:dLbls>
            <c:dLbl>
              <c:idx val="0"/>
              <c:layout>
                <c:manualLayout>
                  <c:x val="-4.1517929968548382E-2"/>
                  <c:y val="2.0711974110032269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3-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Chart'!$C$32</c:f>
              <c:numCache>
                <c:formatCode>General</c:formatCode>
                <c:ptCount val="1"/>
                <c:pt idx="0">
                  <c:v>1.9E-2</c:v>
                </c:pt>
              </c:numCache>
            </c:numRef>
          </c:xVal>
          <c:yVal>
            <c:numRef>
              <c:f>'[1]Data For Bubble Chart'!$D$32</c:f>
              <c:numCache>
                <c:formatCode>General</c:formatCode>
                <c:ptCount val="1"/>
                <c:pt idx="0">
                  <c:v>17</c:v>
                </c:pt>
              </c:numCache>
            </c:numRef>
          </c:yVal>
          <c:bubbleSize>
            <c:numRef>
              <c:f>'[1]Data For Bubble Chart'!$F$32</c:f>
              <c:numCache>
                <c:formatCode>General</c:formatCode>
                <c:ptCount val="1"/>
                <c:pt idx="0">
                  <c:v>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34-846A-4E45-A4E5-B21AE90B6B25}"/>
            </c:ext>
          </c:extLst>
        </c:ser>
        <c:ser>
          <c:idx val="31"/>
          <c:order val="31"/>
          <c:tx>
            <c:strRef>
              <c:f>'[1]Data For Bubble Chart'!$A$33</c:f>
              <c:strCache>
                <c:ptCount val="1"/>
                <c:pt idx="0">
                  <c:v>Suède</c:v>
                </c:pt>
              </c:strCache>
            </c:strRef>
          </c:tx>
          <c:spPr>
            <a:solidFill>
              <a:srgbClr val="4472C4"/>
            </a:solidFill>
          </c:spPr>
          <c:invertIfNegative val="1"/>
          <c:dLbls>
            <c:dLbl>
              <c:idx val="0"/>
              <c:layout>
                <c:manualLayout>
                  <c:x val="-1.9471955364708794E-2"/>
                  <c:y val="3.365695792880259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5-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Chart'!$C$33</c:f>
              <c:numCache>
                <c:formatCode>General</c:formatCode>
                <c:ptCount val="1"/>
                <c:pt idx="0">
                  <c:v>0.4</c:v>
                </c:pt>
              </c:numCache>
            </c:numRef>
          </c:xVal>
          <c:yVal>
            <c:numRef>
              <c:f>'[1]Data For Bubble Chart'!$D$33</c:f>
              <c:numCache>
                <c:formatCode>General</c:formatCode>
                <c:ptCount val="1"/>
                <c:pt idx="0">
                  <c:v>130</c:v>
                </c:pt>
              </c:numCache>
            </c:numRef>
          </c:yVal>
          <c:bubbleSize>
            <c:numRef>
              <c:f>'[1]Data For Bubble Chart'!$F$33</c:f>
              <c:numCache>
                <c:formatCode>General</c:formatCode>
                <c:ptCount val="1"/>
                <c:pt idx="0">
                  <c:v>5.0000000000000001E-4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36-846A-4E45-A4E5-B21AE90B6B25}"/>
            </c:ext>
          </c:extLst>
        </c:ser>
        <c:ser>
          <c:idx val="32"/>
          <c:order val="32"/>
          <c:tx>
            <c:strRef>
              <c:f>'[1]Data For Bubble Chart'!$A$34</c:f>
              <c:strCache>
                <c:ptCount val="1"/>
                <c:pt idx="0">
                  <c:v>Suisse</c:v>
                </c:pt>
              </c:strCache>
            </c:strRef>
          </c:tx>
          <c:spPr>
            <a:solidFill>
              <a:srgbClr val="9DC3E6"/>
            </a:solidFill>
          </c:spPr>
          <c:invertIfNegative val="1"/>
          <c:dLbls>
            <c:dLbl>
              <c:idx val="0"/>
              <c:layout>
                <c:manualLayout>
                  <c:x val="-4.4656237800988298E-2"/>
                  <c:y val="-3.883495145631067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7-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Chart'!$C$34</c:f>
              <c:numCache>
                <c:formatCode>General</c:formatCode>
                <c:ptCount val="1"/>
                <c:pt idx="0">
                  <c:v>0.33</c:v>
                </c:pt>
              </c:numCache>
            </c:numRef>
          </c:xVal>
          <c:yVal>
            <c:numRef>
              <c:f>'[1]Data For Bubble Chart'!$D$34</c:f>
              <c:numCache>
                <c:formatCode>General</c:formatCode>
                <c:ptCount val="1"/>
                <c:pt idx="0">
                  <c:v>130</c:v>
                </c:pt>
              </c:numCache>
            </c:numRef>
          </c:yVal>
          <c:bubbleSize>
            <c:numRef>
              <c:f>'[1]Data For Bubble Chart'!$F$34</c:f>
              <c:numCache>
                <c:formatCode>General</c:formatCode>
                <c:ptCount val="1"/>
                <c:pt idx="0">
                  <c:v>3.9999999999999996E-4</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38-846A-4E45-A4E5-B21AE90B6B25}"/>
            </c:ext>
          </c:extLst>
        </c:ser>
        <c:ser>
          <c:idx val="33"/>
          <c:order val="33"/>
          <c:tx>
            <c:strRef>
              <c:f>'[1]Data For Bubble Chart'!$A$35</c:f>
              <c:strCache>
                <c:ptCount val="1"/>
                <c:pt idx="0">
                  <c:v>Ukraine</c:v>
                </c:pt>
              </c:strCache>
            </c:strRef>
          </c:tx>
          <c:invertIfNegative val="1"/>
          <c:dLbls>
            <c:dLbl>
              <c:idx val="0"/>
              <c:layout>
                <c:manualLayout>
                  <c:x val="-6.4326106757816096E-2"/>
                  <c:y val="1.2944983818770227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9-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Chart'!$C$35</c:f>
              <c:numCache>
                <c:formatCode>General</c:formatCode>
                <c:ptCount val="1"/>
                <c:pt idx="0">
                  <c:v>0.71</c:v>
                </c:pt>
              </c:numCache>
            </c:numRef>
          </c:xVal>
          <c:yVal>
            <c:numRef>
              <c:f>'[1]Data For Bubble Chart'!$D$35</c:f>
              <c:numCache>
                <c:formatCode>General</c:formatCode>
                <c:ptCount val="1"/>
                <c:pt idx="0">
                  <c:v>1</c:v>
                </c:pt>
              </c:numCache>
            </c:numRef>
          </c:yVal>
          <c:bubbleSize>
            <c:numRef>
              <c:f>'[1]Data For Bubble Chart'!$F$35</c:f>
              <c:numCache>
                <c:formatCode>General</c:formatCode>
                <c:ptCount val="1"/>
                <c:pt idx="0">
                  <c:v>3.8999999999999998E-3</c:v>
                </c:pt>
              </c:numCache>
            </c:numRef>
          </c:bubbleSize>
          <c:bubble3D val="0"/>
          <c:extLst>
            <c:ext xmlns:c16="http://schemas.microsoft.com/office/drawing/2014/chart" uri="{C3380CC4-5D6E-409C-BE32-E72D297353CC}">
              <c16:uniqueId val="{0000003A-846A-4E45-A4E5-B21AE90B6B25}"/>
            </c:ext>
          </c:extLst>
        </c:ser>
        <c:ser>
          <c:idx val="34"/>
          <c:order val="34"/>
          <c:tx>
            <c:strRef>
              <c:f>'[1]Data For Bubble Chart'!$A$36</c:f>
              <c:strCache>
                <c:ptCount val="1"/>
                <c:pt idx="0">
                  <c:v>Royaume-Uni</c:v>
                </c:pt>
              </c:strCache>
            </c:strRef>
          </c:tx>
          <c:spPr>
            <a:solidFill>
              <a:srgbClr val="7030A0"/>
            </a:solidFill>
          </c:spPr>
          <c:invertIfNegative val="1"/>
          <c:dLbls>
            <c:dLbl>
              <c:idx val="0"/>
              <c:layout>
                <c:manualLayout>
                  <c:x val="-7.2842103926851948E-2"/>
                  <c:y val="-3.10679611650486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B-846A-4E45-A4E5-B21AE90B6B25}"/>
                </c:ext>
              </c:extLst>
            </c:dLbl>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Chart'!$C$36</c:f>
              <c:numCache>
                <c:formatCode>General</c:formatCode>
                <c:ptCount val="1"/>
                <c:pt idx="0">
                  <c:v>0.21</c:v>
                </c:pt>
              </c:numCache>
            </c:numRef>
          </c:xVal>
          <c:yVal>
            <c:numRef>
              <c:f>'[1]Data For Bubble Chart'!$D$36</c:f>
              <c:numCache>
                <c:formatCode>General</c:formatCode>
                <c:ptCount val="1"/>
                <c:pt idx="0">
                  <c:v>24</c:v>
                </c:pt>
              </c:numCache>
            </c:numRef>
          </c:yVal>
          <c:bubbleSize>
            <c:numRef>
              <c:f>'[1]Data For Bubble Chart'!$F$36</c:f>
              <c:numCache>
                <c:formatCode>General</c:formatCode>
                <c:ptCount val="1"/>
                <c:pt idx="0">
                  <c:v>4.4000000000000003E-3</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3C-846A-4E45-A4E5-B21AE90B6B25}"/>
            </c:ext>
          </c:extLst>
        </c:ser>
        <c:ser>
          <c:idx val="35"/>
          <c:order val="35"/>
          <c:tx>
            <c:strRef>
              <c:f>'[1]Data For Bubble Chart'!$A$37</c:f>
              <c:strCache>
                <c:ptCount val="1"/>
                <c:pt idx="0">
                  <c:v>Etats-Unis</c:v>
                </c:pt>
              </c:strCache>
            </c:strRef>
          </c:tx>
          <c:invertIfNegative val="1"/>
          <c:dPt>
            <c:idx val="0"/>
            <c:invertIfNegative val="1"/>
            <c:bubble3D val="0"/>
            <c:spPr>
              <a:solidFill>
                <a:srgbClr val="FF0000"/>
              </a:solidFill>
            </c:spPr>
            <c:extLst>
              <c:ext xmlns:c16="http://schemas.microsoft.com/office/drawing/2014/chart" uri="{C3380CC4-5D6E-409C-BE32-E72D297353CC}">
                <c16:uniqueId val="{0000003E-846A-4E45-A4E5-B21AE90B6B25}"/>
              </c:ext>
            </c:extLst>
          </c:dPt>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Chart'!$C$37</c:f>
              <c:numCache>
                <c:formatCode>General</c:formatCode>
                <c:ptCount val="1"/>
                <c:pt idx="0">
                  <c:v>0.6083544303797469</c:v>
                </c:pt>
              </c:numCache>
            </c:numRef>
          </c:xVal>
          <c:yVal>
            <c:numRef>
              <c:f>'[1]Data For Bubble Chart'!$D$37</c:f>
              <c:numCache>
                <c:formatCode>General</c:formatCode>
                <c:ptCount val="1"/>
                <c:pt idx="0">
                  <c:v>23.803797468354428</c:v>
                </c:pt>
              </c:numCache>
            </c:numRef>
          </c:yVal>
          <c:bubbleSize>
            <c:numRef>
              <c:f>'[1]Data For Bubble Chart'!$F$37</c:f>
              <c:numCache>
                <c:formatCode>General</c:formatCode>
                <c:ptCount val="1"/>
                <c:pt idx="0">
                  <c:v>7.9000000000000008E-3</c:v>
                </c:pt>
              </c:numCache>
            </c:numRef>
          </c:bubbleSize>
          <c:bubble3D val="0"/>
          <c:extLst>
            <c:ext xmlns:c16="http://schemas.microsoft.com/office/drawing/2014/chart" uri="{C3380CC4-5D6E-409C-BE32-E72D297353CC}">
              <c16:uniqueId val="{0000003F-846A-4E45-A4E5-B21AE90B6B25}"/>
            </c:ext>
          </c:extLst>
        </c:ser>
        <c:ser>
          <c:idx val="36"/>
          <c:order val="36"/>
          <c:tx>
            <c:strRef>
              <c:f>'[1]Data For Bubble Chart'!$A$38</c:f>
              <c:strCache>
                <c:ptCount val="1"/>
                <c:pt idx="0">
                  <c:v>Uruguay</c:v>
                </c:pt>
              </c:strCache>
            </c:strRef>
          </c:tx>
          <c:invertIfNegative val="1"/>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'[1]Data For Bubble Chart'!$C$38</c:f>
              <c:numCache>
                <c:formatCode>General</c:formatCode>
                <c:ptCount val="1"/>
                <c:pt idx="0">
                  <c:v>0.112</c:v>
                </c:pt>
              </c:numCache>
            </c:numRef>
          </c:xVal>
          <c:yVal>
            <c:numRef>
              <c:f>'[1]Data For Bubble Chart'!$D$38</c:f>
              <c:numCache>
                <c:formatCode>General</c:formatCode>
                <c:ptCount val="1"/>
                <c:pt idx="0">
                  <c:v>137</c:v>
                </c:pt>
              </c:numCache>
            </c:numRef>
          </c:yVal>
          <c:bubbleSize>
            <c:numRef>
              <c:f>'[1]Data For Bubble Chart'!$F$38</c:f>
              <c:numCache>
                <c:formatCode>General</c:formatCode>
                <c:ptCount val="1"/>
                <c:pt idx="0">
                  <c:v>1E-4</c:v>
                </c:pt>
              </c:numCache>
            </c:numRef>
          </c:bubbleSize>
          <c:bubble3D val="0"/>
          <c:extLst>
            <c:ext xmlns:c16="http://schemas.microsoft.com/office/drawing/2014/chart" uri="{C3380CC4-5D6E-409C-BE32-E72D297353CC}">
              <c16:uniqueId val="{00000040-846A-4E45-A4E5-B21AE90B6B25}"/>
            </c:ext>
          </c:extLst>
        </c:ser>
        <c:dLbls>
          <c:showLegendKey val="0"/>
          <c:showVal val="0"/>
          <c:showCatName val="0"/>
          <c:showSerName val="0"/>
          <c:showPercent val="0"/>
          <c:showBubbleSize val="0"/>
        </c:dLbls>
        <c:bubbleScale val="100"/>
        <c:showNegBubbles val="1"/>
        <c:axId val="209953536"/>
        <c:axId val="209955456"/>
      </c:bubbleChart>
      <c:valAx>
        <c:axId val="209953536"/>
        <c:scaling>
          <c:orientation val="minMax"/>
          <c:max val="1"/>
          <c:min val="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fr-FR" b="0">
                    <a:solidFill>
                      <a:srgbClr val="000000"/>
                    </a:solidFill>
                    <a:latin typeface="+mn-lt"/>
                  </a:rPr>
                  <a:t>Part des</a:t>
                </a:r>
                <a:r>
                  <a:rPr lang="fr-FR" b="0" baseline="0">
                    <a:solidFill>
                      <a:srgbClr val="000000"/>
                    </a:solidFill>
                    <a:latin typeface="+mn-lt"/>
                  </a:rPr>
                  <a:t> émissions nationales de gaz à effet de serre sujet à  une tarification carbone</a:t>
                </a:r>
                <a:r>
                  <a:rPr lang="fr-FR" b="0">
                    <a:solidFill>
                      <a:srgbClr val="000000"/>
                    </a:solidFill>
                    <a:latin typeface="+mn-lt"/>
                  </a:rPr>
                  <a:t> (%)</a:t>
                </a:r>
              </a:p>
            </c:rich>
          </c:tx>
          <c:overlay val="0"/>
        </c:title>
        <c:numFmt formatCode="General" sourceLinked="1"/>
        <c:majorTickMark val="none"/>
        <c:minorTickMark val="none"/>
        <c:tickLblPos val="low"/>
        <c:spPr>
          <a:ln/>
        </c:spPr>
        <c:txPr>
          <a:bodyPr/>
          <a:lstStyle/>
          <a:p>
            <a:pPr lvl="0">
              <a:defRPr b="0">
                <a:solidFill>
                  <a:srgbClr val="000000"/>
                </a:solidFill>
                <a:latin typeface="+mn-lt"/>
              </a:defRPr>
            </a:pPr>
            <a:endParaRPr lang="fr-FR"/>
          </a:p>
        </c:txPr>
        <c:crossAx val="209955456"/>
        <c:crossesAt val="0"/>
        <c:crossBetween val="midCat"/>
      </c:valAx>
      <c:valAx>
        <c:axId val="209955456"/>
        <c:scaling>
          <c:orientation val="minMax"/>
          <c:max val="150"/>
          <c:min val="-1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fr-FR" b="0">
                    <a:solidFill>
                      <a:srgbClr val="000000"/>
                    </a:solidFill>
                    <a:latin typeface="+mn-lt"/>
                  </a:rPr>
                  <a:t>Prix du carbone (USD/tCO2e)</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209953536"/>
        <c:crossesAt val="0"/>
        <c:crossBetween val="midCat"/>
      </c:valAx>
    </c:plotArea>
    <c:plotVisOnly val="1"/>
    <c:dispBlanksAs val="zero"/>
    <c:showDLblsOverMax val="1"/>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81972846919313E-2"/>
          <c:y val="3.051636247781166E-2"/>
          <c:w val="0.8961624401266387"/>
          <c:h val="0.72278799326384779"/>
        </c:manualLayout>
      </c:layout>
      <c:barChart>
        <c:barDir val="col"/>
        <c:grouping val="clustered"/>
        <c:varyColors val="0"/>
        <c:ser>
          <c:idx val="1"/>
          <c:order val="0"/>
          <c:tx>
            <c:v>2000</c:v>
          </c:tx>
          <c:spPr>
            <a:solidFill>
              <a:srgbClr val="002060"/>
            </a:solidFill>
          </c:spPr>
          <c:invertIfNegative val="0"/>
          <c:val>
            <c:numRef>
              <c:f>G.5!$V$12:$V$31</c:f>
              <c:numCache>
                <c:formatCode>#\ ##0.0</c:formatCode>
                <c:ptCount val="20"/>
                <c:pt idx="0" formatCode="#\ ##0.##########">
                  <c:v>89.8</c:v>
                </c:pt>
                <c:pt idx="1">
                  <c:v>104</c:v>
                </c:pt>
                <c:pt idx="2" formatCode="#\ ##0.##########">
                  <c:v>81.599999999999994</c:v>
                </c:pt>
                <c:pt idx="3">
                  <c:v>35</c:v>
                </c:pt>
                <c:pt idx="4" formatCode="#\ ##0.##########">
                  <c:v>125.7</c:v>
                </c:pt>
                <c:pt idx="5" formatCode="#\ ##0.##########">
                  <c:v>121.5</c:v>
                </c:pt>
                <c:pt idx="6" formatCode="#\ ##0.##########">
                  <c:v>135.19999999999999</c:v>
                </c:pt>
                <c:pt idx="7" formatCode="#\ ##0.##########">
                  <c:v>101.7</c:v>
                </c:pt>
                <c:pt idx="8" formatCode="#\ ##0.##########">
                  <c:v>104.6</c:v>
                </c:pt>
                <c:pt idx="9">
                  <c:v>146</c:v>
                </c:pt>
                <c:pt idx="10" formatCode="#\ ##0.##########">
                  <c:v>-11.4</c:v>
                </c:pt>
                <c:pt idx="11" formatCode="#\ ##0.##########">
                  <c:v>23.4</c:v>
                </c:pt>
                <c:pt idx="12" formatCode="#\ ##0.##########">
                  <c:v>76.099999999999994</c:v>
                </c:pt>
                <c:pt idx="13" formatCode="#\ ##0.##########">
                  <c:v>109.1</c:v>
                </c:pt>
                <c:pt idx="14" formatCode="#\ ##0.##########">
                  <c:v>100.9</c:v>
                </c:pt>
                <c:pt idx="15" formatCode="#\ ##0.##########">
                  <c:v>100.5</c:v>
                </c:pt>
                <c:pt idx="16">
                  <c:v>121</c:v>
                </c:pt>
                <c:pt idx="17" formatCode="#\ ##0.##########">
                  <c:v>87.5</c:v>
                </c:pt>
                <c:pt idx="18" formatCode="#\ ##0.##########">
                  <c:v>61.5</c:v>
                </c:pt>
                <c:pt idx="19" formatCode="#\ ##0.##########">
                  <c:v>100.9</c:v>
                </c:pt>
              </c:numCache>
            </c:numRef>
          </c:val>
          <c:extLst>
            <c:ext xmlns:c16="http://schemas.microsoft.com/office/drawing/2014/chart" uri="{C3380CC4-5D6E-409C-BE32-E72D297353CC}">
              <c16:uniqueId val="{00000000-942F-42B7-B9BE-3D5A2CB8AD64}"/>
            </c:ext>
          </c:extLst>
        </c:ser>
        <c:ser>
          <c:idx val="0"/>
          <c:order val="1"/>
          <c:tx>
            <c:v>2021</c:v>
          </c:tx>
          <c:spPr>
            <a:solidFill>
              <a:schemeClr val="tx2">
                <a:lumMod val="20000"/>
                <a:lumOff val="80000"/>
              </a:schemeClr>
            </a:solidFill>
          </c:spPr>
          <c:invertIfNegative val="0"/>
          <c:cat>
            <c:strRef>
              <c:f>G.5!$A$12:$A$31</c:f>
              <c:strCache>
                <c:ptCount val="20"/>
                <c:pt idx="0">
                  <c:v>Union Europénne (UE)</c:v>
                </c:pt>
                <c:pt idx="1">
                  <c:v>Belgique</c:v>
                </c:pt>
                <c:pt idx="2">
                  <c:v>Allemagne</c:v>
                </c:pt>
                <c:pt idx="3">
                  <c:v>Estonie</c:v>
                </c:pt>
                <c:pt idx="4">
                  <c:v>Irlande</c:v>
                </c:pt>
                <c:pt idx="5">
                  <c:v>Grèce</c:v>
                </c:pt>
                <c:pt idx="6">
                  <c:v>Espagne</c:v>
                </c:pt>
                <c:pt idx="7">
                  <c:v>France</c:v>
                </c:pt>
                <c:pt idx="8">
                  <c:v>Italie</c:v>
                </c:pt>
                <c:pt idx="9">
                  <c:v>Chypre</c:v>
                </c:pt>
                <c:pt idx="10">
                  <c:v>Lettonie</c:v>
                </c:pt>
                <c:pt idx="11">
                  <c:v>Lithuanie</c:v>
                </c:pt>
                <c:pt idx="12">
                  <c:v>Luxembourg</c:v>
                </c:pt>
                <c:pt idx="13">
                  <c:v>Malte</c:v>
                </c:pt>
                <c:pt idx="14">
                  <c:v>Pays-Bas</c:v>
                </c:pt>
                <c:pt idx="15">
                  <c:v>Autriche</c:v>
                </c:pt>
                <c:pt idx="16">
                  <c:v>Portugal</c:v>
                </c:pt>
                <c:pt idx="17">
                  <c:v>Slovénie</c:v>
                </c:pt>
                <c:pt idx="18">
                  <c:v>Slovaquie</c:v>
                </c:pt>
                <c:pt idx="19">
                  <c:v>Finlande</c:v>
                </c:pt>
              </c:strCache>
            </c:strRef>
          </c:cat>
          <c:val>
            <c:numRef>
              <c:f>G.5!$BL$12:$BL$31</c:f>
              <c:numCache>
                <c:formatCode>#\ ##0.##########</c:formatCode>
                <c:ptCount val="20"/>
                <c:pt idx="0">
                  <c:v>70.3</c:v>
                </c:pt>
                <c:pt idx="1">
                  <c:v>78.900000000000006</c:v>
                </c:pt>
                <c:pt idx="2">
                  <c:v>60.2</c:v>
                </c:pt>
                <c:pt idx="3">
                  <c:v>42.6</c:v>
                </c:pt>
                <c:pt idx="4">
                  <c:v>112.8</c:v>
                </c:pt>
                <c:pt idx="5">
                  <c:v>71.5</c:v>
                </c:pt>
                <c:pt idx="6">
                  <c:v>97.7</c:v>
                </c:pt>
                <c:pt idx="7">
                  <c:v>76.5</c:v>
                </c:pt>
                <c:pt idx="8">
                  <c:v>75.7</c:v>
                </c:pt>
                <c:pt idx="9">
                  <c:v>145.69999999999999</c:v>
                </c:pt>
                <c:pt idx="10">
                  <c:v>96.2</c:v>
                </c:pt>
                <c:pt idx="11">
                  <c:v>33.299999999999997</c:v>
                </c:pt>
                <c:pt idx="12">
                  <c:v>81.2</c:v>
                </c:pt>
                <c:pt idx="13">
                  <c:v>84.6</c:v>
                </c:pt>
                <c:pt idx="14">
                  <c:v>76.8</c:v>
                </c:pt>
                <c:pt idx="15">
                  <c:v>100.9</c:v>
                </c:pt>
                <c:pt idx="16" formatCode="#\ ##0.0">
                  <c:v>77</c:v>
                </c:pt>
                <c:pt idx="17">
                  <c:v>90.1</c:v>
                </c:pt>
                <c:pt idx="18">
                  <c:v>52.2</c:v>
                </c:pt>
                <c:pt idx="19">
                  <c:v>105.8</c:v>
                </c:pt>
              </c:numCache>
            </c:numRef>
          </c:val>
          <c:extLst>
            <c:ext xmlns:c16="http://schemas.microsoft.com/office/drawing/2014/chart" uri="{C3380CC4-5D6E-409C-BE32-E72D297353CC}">
              <c16:uniqueId val="{00000001-942F-42B7-B9BE-3D5A2CB8AD64}"/>
            </c:ext>
          </c:extLst>
        </c:ser>
        <c:dLbls>
          <c:showLegendKey val="0"/>
          <c:showVal val="0"/>
          <c:showCatName val="0"/>
          <c:showSerName val="0"/>
          <c:showPercent val="0"/>
          <c:showBubbleSize val="0"/>
        </c:dLbls>
        <c:gapWidth val="150"/>
        <c:axId val="148385792"/>
        <c:axId val="148387328"/>
      </c:barChart>
      <c:catAx>
        <c:axId val="148385792"/>
        <c:scaling>
          <c:orientation val="minMax"/>
        </c:scaling>
        <c:delete val="0"/>
        <c:axPos val="b"/>
        <c:majorTickMark val="out"/>
        <c:minorTickMark val="none"/>
        <c:tickLblPos val="nextTo"/>
        <c:txPr>
          <a:bodyPr rot="-5400000" vert="horz"/>
          <a:lstStyle/>
          <a:p>
            <a:pPr>
              <a:defRPr/>
            </a:pPr>
            <a:endParaRPr lang="fr-FR"/>
          </a:p>
        </c:txPr>
        <c:crossAx val="148387328"/>
        <c:crosses val="autoZero"/>
        <c:auto val="1"/>
        <c:lblAlgn val="ctr"/>
        <c:lblOffset val="100"/>
        <c:noMultiLvlLbl val="0"/>
      </c:catAx>
      <c:valAx>
        <c:axId val="148387328"/>
        <c:scaling>
          <c:orientation val="minMax"/>
          <c:min val="0"/>
        </c:scaling>
        <c:delete val="0"/>
        <c:axPos val="l"/>
        <c:numFmt formatCode="#,##0" sourceLinked="0"/>
        <c:majorTickMark val="out"/>
        <c:minorTickMark val="none"/>
        <c:tickLblPos val="nextTo"/>
        <c:spPr>
          <a:ln>
            <a:solidFill>
              <a:schemeClr val="accent1"/>
            </a:solidFill>
          </a:ln>
        </c:spPr>
        <c:crossAx val="148385792"/>
        <c:crosses val="autoZero"/>
        <c:crossBetween val="between"/>
      </c:valAx>
      <c:spPr>
        <a:ln>
          <a:solidFill>
            <a:schemeClr val="tx1"/>
          </a:solidFill>
        </a:ln>
      </c:spPr>
    </c:plotArea>
    <c:legend>
      <c:legendPos val="b"/>
      <c:layout>
        <c:manualLayout>
          <c:xMode val="edge"/>
          <c:yMode val="edge"/>
          <c:x val="0.39578499562554675"/>
          <c:y val="0.91628280839895015"/>
          <c:w val="0.12600289573375115"/>
          <c:h val="5.1081676231149072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58442694663169E-2"/>
          <c:y val="4.766703567674966E-2"/>
          <c:w val="0.91598600174978129"/>
          <c:h val="0.61245009104911441"/>
        </c:manualLayout>
      </c:layout>
      <c:barChart>
        <c:barDir val="col"/>
        <c:grouping val="clustered"/>
        <c:varyColors val="0"/>
        <c:ser>
          <c:idx val="0"/>
          <c:order val="0"/>
          <c:tx>
            <c:v>1990</c:v>
          </c:tx>
          <c:spPr>
            <a:solidFill>
              <a:srgbClr val="002060"/>
            </a:solidFill>
            <a:ln>
              <a:noFill/>
            </a:ln>
            <a:effectLst/>
          </c:spPr>
          <c:invertIfNegative val="0"/>
          <c:cat>
            <c:strRef>
              <c:f>G.6!$A$7:$B$28</c:f>
              <c:strCache>
                <c:ptCount val="22"/>
                <c:pt idx="0">
                  <c:v>Autriche</c:v>
                </c:pt>
                <c:pt idx="1">
                  <c:v>Belgique</c:v>
                </c:pt>
                <c:pt idx="2">
                  <c:v>République Tchèque</c:v>
                </c:pt>
                <c:pt idx="3">
                  <c:v>Danemark</c:v>
                </c:pt>
                <c:pt idx="4">
                  <c:v>Finlande</c:v>
                </c:pt>
                <c:pt idx="5">
                  <c:v>France</c:v>
                </c:pt>
                <c:pt idx="6">
                  <c:v>Allemagne</c:v>
                </c:pt>
                <c:pt idx="7">
                  <c:v>Grèce</c:v>
                </c:pt>
                <c:pt idx="8">
                  <c:v>Hongire</c:v>
                </c:pt>
                <c:pt idx="9">
                  <c:v>Irlande</c:v>
                </c:pt>
                <c:pt idx="10">
                  <c:v>Italie</c:v>
                </c:pt>
                <c:pt idx="11">
                  <c:v>Pays-Bas</c:v>
                </c:pt>
                <c:pt idx="12">
                  <c:v>Novège</c:v>
                </c:pt>
                <c:pt idx="13">
                  <c:v>Pologne</c:v>
                </c:pt>
                <c:pt idx="14">
                  <c:v>Portugal</c:v>
                </c:pt>
                <c:pt idx="15">
                  <c:v>Slovaquie</c:v>
                </c:pt>
                <c:pt idx="16">
                  <c:v>Slovénie</c:v>
                </c:pt>
                <c:pt idx="17">
                  <c:v>Espagne</c:v>
                </c:pt>
                <c:pt idx="18">
                  <c:v>Suède</c:v>
                </c:pt>
                <c:pt idx="19">
                  <c:v>Suisse</c:v>
                </c:pt>
                <c:pt idx="20">
                  <c:v>Royaume-Uni</c:v>
                </c:pt>
                <c:pt idx="21">
                  <c:v>Etats-Unis</c:v>
                </c:pt>
              </c:strCache>
            </c:strRef>
          </c:cat>
          <c:val>
            <c:numRef>
              <c:f>G.6!$E$7:$E$28</c:f>
              <c:numCache>
                <c:formatCode>#\ ##0.00_ ;\-#\ ##0.00\ </c:formatCode>
                <c:ptCount val="22"/>
                <c:pt idx="0">
                  <c:v>1.3888887999999999</c:v>
                </c:pt>
                <c:pt idx="1">
                  <c:v>0.88888889999999998</c:v>
                </c:pt>
                <c:pt idx="2">
                  <c:v>0.61111110000000002</c:v>
                </c:pt>
                <c:pt idx="3">
                  <c:v>0.41666666000000002</c:v>
                </c:pt>
                <c:pt idx="4">
                  <c:v>1.5833333999999999</c:v>
                </c:pt>
                <c:pt idx="5">
                  <c:v>1.4444444000000001</c:v>
                </c:pt>
                <c:pt idx="6">
                  <c:v>1.4444444000000001</c:v>
                </c:pt>
                <c:pt idx="7">
                  <c:v>0.36111110000000002</c:v>
                </c:pt>
                <c:pt idx="8">
                  <c:v>0.13888890000000001</c:v>
                </c:pt>
                <c:pt idx="9">
                  <c:v>0.52777779000000002</c:v>
                </c:pt>
                <c:pt idx="10">
                  <c:v>1.6111112000000001</c:v>
                </c:pt>
                <c:pt idx="11">
                  <c:v>1.5555555999999999</c:v>
                </c:pt>
                <c:pt idx="12">
                  <c:v>0.47222220999999998</c:v>
                </c:pt>
                <c:pt idx="13">
                  <c:v>0.58333330999999999</c:v>
                </c:pt>
                <c:pt idx="14">
                  <c:v>0.69444441999999995</c:v>
                </c:pt>
                <c:pt idx="15">
                  <c:v>0.36111110000000002</c:v>
                </c:pt>
                <c:pt idx="16">
                  <c:v>0</c:v>
                </c:pt>
                <c:pt idx="17">
                  <c:v>0.72222220999999998</c:v>
                </c:pt>
                <c:pt idx="18">
                  <c:v>0.69444441999999995</c:v>
                </c:pt>
                <c:pt idx="19">
                  <c:v>1.5</c:v>
                </c:pt>
                <c:pt idx="20">
                  <c:v>1.1111112000000001</c:v>
                </c:pt>
                <c:pt idx="21">
                  <c:v>0.83333330999999999</c:v>
                </c:pt>
              </c:numCache>
            </c:numRef>
          </c:val>
          <c:extLst>
            <c:ext xmlns:c16="http://schemas.microsoft.com/office/drawing/2014/chart" uri="{C3380CC4-5D6E-409C-BE32-E72D297353CC}">
              <c16:uniqueId val="{00000000-D955-4491-9CAE-AD26B0A9F0A6}"/>
            </c:ext>
          </c:extLst>
        </c:ser>
        <c:ser>
          <c:idx val="1"/>
          <c:order val="1"/>
          <c:tx>
            <c:v>2020</c:v>
          </c:tx>
          <c:spPr>
            <a:solidFill>
              <a:schemeClr val="tx2">
                <a:lumMod val="20000"/>
                <a:lumOff val="80000"/>
              </a:schemeClr>
            </a:solidFill>
            <a:ln>
              <a:noFill/>
            </a:ln>
            <a:effectLst/>
          </c:spPr>
          <c:invertIfNegative val="0"/>
          <c:val>
            <c:numRef>
              <c:f>G.6!$BM$7:$BM$28</c:f>
              <c:numCache>
                <c:formatCode>#\ ##0.00_ ;\-#\ ##0.00\ </c:formatCode>
                <c:ptCount val="22"/>
                <c:pt idx="0">
                  <c:v>3.3055555999999999</c:v>
                </c:pt>
                <c:pt idx="1">
                  <c:v>3.4444444000000001</c:v>
                </c:pt>
                <c:pt idx="2">
                  <c:v>2.9444444000000001</c:v>
                </c:pt>
                <c:pt idx="3">
                  <c:v>3.7222222999999999</c:v>
                </c:pt>
                <c:pt idx="4">
                  <c:v>4.1111111999999999</c:v>
                </c:pt>
                <c:pt idx="5">
                  <c:v>4.8888888000000001</c:v>
                </c:pt>
                <c:pt idx="6">
                  <c:v>3.4722222999999999</c:v>
                </c:pt>
                <c:pt idx="7">
                  <c:v>2.8888888000000001</c:v>
                </c:pt>
                <c:pt idx="8">
                  <c:v>2.8055555999999999</c:v>
                </c:pt>
                <c:pt idx="9">
                  <c:v>3</c:v>
                </c:pt>
                <c:pt idx="10">
                  <c:v>3.7222222999999999</c:v>
                </c:pt>
                <c:pt idx="11">
                  <c:v>3.4722222999999999</c:v>
                </c:pt>
                <c:pt idx="12">
                  <c:v>3.9444444000000001</c:v>
                </c:pt>
                <c:pt idx="13">
                  <c:v>3.4722222999999999</c:v>
                </c:pt>
                <c:pt idx="14">
                  <c:v>2.7777777000000001</c:v>
                </c:pt>
                <c:pt idx="15">
                  <c:v>2.5</c:v>
                </c:pt>
                <c:pt idx="16">
                  <c:v>3.2222222999999999</c:v>
                </c:pt>
                <c:pt idx="17">
                  <c:v>2.5</c:v>
                </c:pt>
                <c:pt idx="18">
                  <c:v>3.8333333000000001</c:v>
                </c:pt>
                <c:pt idx="19">
                  <c:v>4.5</c:v>
                </c:pt>
                <c:pt idx="20">
                  <c:v>3.6111111999999999</c:v>
                </c:pt>
                <c:pt idx="21">
                  <c:v>3.0277777000000001</c:v>
                </c:pt>
              </c:numCache>
            </c:numRef>
          </c:val>
          <c:extLst>
            <c:ext xmlns:c16="http://schemas.microsoft.com/office/drawing/2014/chart" uri="{C3380CC4-5D6E-409C-BE32-E72D297353CC}">
              <c16:uniqueId val="{00000001-D955-4491-9CAE-AD26B0A9F0A6}"/>
            </c:ext>
          </c:extLst>
        </c:ser>
        <c:dLbls>
          <c:showLegendKey val="0"/>
          <c:showVal val="0"/>
          <c:showCatName val="0"/>
          <c:showSerName val="0"/>
          <c:showPercent val="0"/>
          <c:showBubbleSize val="0"/>
        </c:dLbls>
        <c:gapWidth val="219"/>
        <c:overlap val="-27"/>
        <c:axId val="2141822463"/>
        <c:axId val="2141818719"/>
      </c:barChart>
      <c:catAx>
        <c:axId val="214182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141818719"/>
        <c:crosses val="autoZero"/>
        <c:auto val="1"/>
        <c:lblAlgn val="ctr"/>
        <c:lblOffset val="100"/>
        <c:noMultiLvlLbl val="0"/>
      </c:catAx>
      <c:valAx>
        <c:axId val="214181871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141822463"/>
        <c:crosses val="autoZero"/>
        <c:crossBetween val="between"/>
      </c:valAx>
      <c:spPr>
        <a:noFill/>
        <a:ln w="3175">
          <a:solidFill>
            <a:schemeClr val="tx1"/>
          </a:solidFill>
        </a:ln>
        <a:effectLst/>
      </c:spPr>
    </c:plotArea>
    <c:legend>
      <c:legendPos val="b"/>
      <c:layout>
        <c:manualLayout>
          <c:xMode val="edge"/>
          <c:yMode val="edge"/>
          <c:x val="0.4058937007874015"/>
          <c:y val="0.9169003353747448"/>
          <c:w val="0.19376793525809274"/>
          <c:h val="7.38404053659959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Etats-Unis</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[2]US!$B$10:$FR$10</c:f>
              <c:numCache>
                <c:formatCode>General</c:formatCode>
                <c:ptCount val="173"/>
                <c:pt idx="0">
                  <c:v>107.10032602188301</c:v>
                </c:pt>
                <c:pt idx="1">
                  <c:v>103.52884058548899</c:v>
                </c:pt>
                <c:pt idx="2">
                  <c:v>105.72165064091899</c:v>
                </c:pt>
                <c:pt idx="3">
                  <c:v>109.18138209066301</c:v>
                </c:pt>
                <c:pt idx="4">
                  <c:v>116.15922143716</c:v>
                </c:pt>
                <c:pt idx="5">
                  <c:v>122.62552162572101</c:v>
                </c:pt>
                <c:pt idx="6">
                  <c:v>118.82350041004599</c:v>
                </c:pt>
                <c:pt idx="7">
                  <c:v>123.391135119488</c:v>
                </c:pt>
                <c:pt idx="8">
                  <c:v>128.225930220153</c:v>
                </c:pt>
                <c:pt idx="9">
                  <c:v>134.96840693837001</c:v>
                </c:pt>
                <c:pt idx="10">
                  <c:v>135.54754628320501</c:v>
                </c:pt>
                <c:pt idx="11">
                  <c:v>132.38901464274699</c:v>
                </c:pt>
                <c:pt idx="12">
                  <c:v>135.620287726843</c:v>
                </c:pt>
                <c:pt idx="13">
                  <c:v>139.16551088991901</c:v>
                </c:pt>
                <c:pt idx="14">
                  <c:v>139.41644867646099</c:v>
                </c:pt>
                <c:pt idx="15">
                  <c:v>140.39053201911801</c:v>
                </c:pt>
                <c:pt idx="16">
                  <c:v>141.07321326626601</c:v>
                </c:pt>
                <c:pt idx="17">
                  <c:v>147.778314141945</c:v>
                </c:pt>
                <c:pt idx="18">
                  <c:v>151.02871753469699</c:v>
                </c:pt>
                <c:pt idx="19">
                  <c:v>157.79318765065699</c:v>
                </c:pt>
                <c:pt idx="20">
                  <c:v>154.455466251492</c:v>
                </c:pt>
                <c:pt idx="21">
                  <c:v>148.55790111708899</c:v>
                </c:pt>
                <c:pt idx="22">
                  <c:v>139.99097670749299</c:v>
                </c:pt>
                <c:pt idx="23">
                  <c:v>133.04435187571701</c:v>
                </c:pt>
                <c:pt idx="24">
                  <c:v>127.107006397155</c:v>
                </c:pt>
                <c:pt idx="25">
                  <c:v>122.460221340318</c:v>
                </c:pt>
                <c:pt idx="26">
                  <c:v>121.865815974291</c:v>
                </c:pt>
                <c:pt idx="27">
                  <c:v>116.652251129994</c:v>
                </c:pt>
                <c:pt idx="28">
                  <c:v>113.41445905505201</c:v>
                </c:pt>
                <c:pt idx="29">
                  <c:v>114.897496092116</c:v>
                </c:pt>
                <c:pt idx="30">
                  <c:v>109.16559519576801</c:v>
                </c:pt>
                <c:pt idx="31">
                  <c:v>106.49671844768901</c:v>
                </c:pt>
                <c:pt idx="32">
                  <c:v>105.73207313893499</c:v>
                </c:pt>
                <c:pt idx="33">
                  <c:v>110.956067462208</c:v>
                </c:pt>
                <c:pt idx="34">
                  <c:v>106.182627440942</c:v>
                </c:pt>
                <c:pt idx="35">
                  <c:v>108.200205527488</c:v>
                </c:pt>
                <c:pt idx="36">
                  <c:v>113.291434263759</c:v>
                </c:pt>
                <c:pt idx="37">
                  <c:v>112.645397293006</c:v>
                </c:pt>
                <c:pt idx="38">
                  <c:v>109.864845146954</c:v>
                </c:pt>
                <c:pt idx="39">
                  <c:v>108.755983033037</c:v>
                </c:pt>
                <c:pt idx="40">
                  <c:v>108.891788344696</c:v>
                </c:pt>
                <c:pt idx="41">
                  <c:v>104.708214771317</c:v>
                </c:pt>
                <c:pt idx="42">
                  <c:v>101.008967568285</c:v>
                </c:pt>
                <c:pt idx="43">
                  <c:v>102.270870702401</c:v>
                </c:pt>
                <c:pt idx="44">
                  <c:v>106.908135273328</c:v>
                </c:pt>
                <c:pt idx="45">
                  <c:v>106.21491283538199</c:v>
                </c:pt>
                <c:pt idx="46">
                  <c:v>102.128238620494</c:v>
                </c:pt>
                <c:pt idx="47">
                  <c:v>102.56438256195401</c:v>
                </c:pt>
                <c:pt idx="48">
                  <c:v>102.64110650112001</c:v>
                </c:pt>
                <c:pt idx="49">
                  <c:v>98.706390784970594</c:v>
                </c:pt>
                <c:pt idx="50">
                  <c:v>103.26727729078</c:v>
                </c:pt>
                <c:pt idx="51">
                  <c:v>105.901116515141</c:v>
                </c:pt>
                <c:pt idx="52">
                  <c:v>103.271543426639</c:v>
                </c:pt>
                <c:pt idx="53">
                  <c:v>104.32280289162</c:v>
                </c:pt>
                <c:pt idx="54">
                  <c:v>105.547599219055</c:v>
                </c:pt>
                <c:pt idx="55">
                  <c:v>106.93281870374901</c:v>
                </c:pt>
                <c:pt idx="56">
                  <c:v>105.69468446053899</c:v>
                </c:pt>
                <c:pt idx="57">
                  <c:v>102.574808246557</c:v>
                </c:pt>
                <c:pt idx="58">
                  <c:v>101.608525279182</c:v>
                </c:pt>
                <c:pt idx="59">
                  <c:v>103.029421604845</c:v>
                </c:pt>
                <c:pt idx="60">
                  <c:v>97.849399927045297</c:v>
                </c:pt>
                <c:pt idx="61">
                  <c:v>100.089841375822</c:v>
                </c:pt>
                <c:pt idx="62">
                  <c:v>102.031298335287</c:v>
                </c:pt>
                <c:pt idx="63">
                  <c:v>103.847627290161</c:v>
                </c:pt>
                <c:pt idx="64">
                  <c:v>103.91165311548301</c:v>
                </c:pt>
                <c:pt idx="65">
                  <c:v>103.387545692899</c:v>
                </c:pt>
                <c:pt idx="66">
                  <c:v>103.830675072262</c:v>
                </c:pt>
                <c:pt idx="67">
                  <c:v>106.966842864727</c:v>
                </c:pt>
                <c:pt idx="68">
                  <c:v>107.625024165304</c:v>
                </c:pt>
                <c:pt idx="69">
                  <c:v>108.79998244865099</c:v>
                </c:pt>
                <c:pt idx="70">
                  <c:v>112.064790109561</c:v>
                </c:pt>
                <c:pt idx="71">
                  <c:v>116.515074750835</c:v>
                </c:pt>
                <c:pt idx="72">
                  <c:v>116.584161699803</c:v>
                </c:pt>
                <c:pt idx="73">
                  <c:v>119.077220624177</c:v>
                </c:pt>
                <c:pt idx="74">
                  <c:v>114.684067829375</c:v>
                </c:pt>
                <c:pt idx="75">
                  <c:v>115.421339419899</c:v>
                </c:pt>
                <c:pt idx="76">
                  <c:v>116.451727844652</c:v>
                </c:pt>
                <c:pt idx="77">
                  <c:v>115.766856269019</c:v>
                </c:pt>
                <c:pt idx="78">
                  <c:v>114.613141298057</c:v>
                </c:pt>
                <c:pt idx="79">
                  <c:v>115.93148183245</c:v>
                </c:pt>
                <c:pt idx="80">
                  <c:v>118.789268125695</c:v>
                </c:pt>
                <c:pt idx="81">
                  <c:v>119.900329252367</c:v>
                </c:pt>
                <c:pt idx="82">
                  <c:v>123.22589825454</c:v>
                </c:pt>
                <c:pt idx="83">
                  <c:v>124.41890115599701</c:v>
                </c:pt>
                <c:pt idx="84">
                  <c:v>126.969832054319</c:v>
                </c:pt>
                <c:pt idx="85">
                  <c:v>126.403918988445</c:v>
                </c:pt>
                <c:pt idx="86">
                  <c:v>127.106948255821</c:v>
                </c:pt>
                <c:pt idx="87">
                  <c:v>128.71197454003601</c:v>
                </c:pt>
                <c:pt idx="88">
                  <c:v>126.325198639064</c:v>
                </c:pt>
                <c:pt idx="89">
                  <c:v>123.63668726455199</c:v>
                </c:pt>
                <c:pt idx="90">
                  <c:v>124.996882033951</c:v>
                </c:pt>
                <c:pt idx="91">
                  <c:v>122.246484252383</c:v>
                </c:pt>
                <c:pt idx="92">
                  <c:v>117.67328590711099</c:v>
                </c:pt>
                <c:pt idx="93">
                  <c:v>117.944810903716</c:v>
                </c:pt>
                <c:pt idx="94">
                  <c:v>114.113355185066</c:v>
                </c:pt>
                <c:pt idx="95">
                  <c:v>111.794948284901</c:v>
                </c:pt>
                <c:pt idx="96">
                  <c:v>114.601481812087</c:v>
                </c:pt>
                <c:pt idx="97">
                  <c:v>113.37857489859201</c:v>
                </c:pt>
                <c:pt idx="98">
                  <c:v>109.82860163137001</c:v>
                </c:pt>
                <c:pt idx="99">
                  <c:v>108.679935546091</c:v>
                </c:pt>
                <c:pt idx="100">
                  <c:v>110.231249619358</c:v>
                </c:pt>
                <c:pt idx="101">
                  <c:v>111.38567035696499</c:v>
                </c:pt>
                <c:pt idx="102">
                  <c:v>113.06589661093901</c:v>
                </c:pt>
                <c:pt idx="103">
                  <c:v>111.51319872182</c:v>
                </c:pt>
                <c:pt idx="104">
                  <c:v>110.101436564135</c:v>
                </c:pt>
                <c:pt idx="105">
                  <c:v>109.681739773315</c:v>
                </c:pt>
                <c:pt idx="106">
                  <c:v>108.407552772559</c:v>
                </c:pt>
                <c:pt idx="107">
                  <c:v>108.614524858837</c:v>
                </c:pt>
                <c:pt idx="108">
                  <c:v>106.404374707944</c:v>
                </c:pt>
                <c:pt idx="109">
                  <c:v>103.90400621260601</c:v>
                </c:pt>
                <c:pt idx="110">
                  <c:v>100.644967122338</c:v>
                </c:pt>
                <c:pt idx="111">
                  <c:v>98.622809486132795</c:v>
                </c:pt>
                <c:pt idx="112">
                  <c:v>96.826870885732703</c:v>
                </c:pt>
                <c:pt idx="113">
                  <c:v>98.781126732645106</c:v>
                </c:pt>
                <c:pt idx="114">
                  <c:v>107.535125051318</c:v>
                </c:pt>
                <c:pt idx="115">
                  <c:v>110.113893633975</c:v>
                </c:pt>
                <c:pt idx="116">
                  <c:v>105.864298706903</c:v>
                </c:pt>
                <c:pt idx="117">
                  <c:v>102.540649091272</c:v>
                </c:pt>
                <c:pt idx="118">
                  <c:v>100.27097521851</c:v>
                </c:pt>
                <c:pt idx="119">
                  <c:v>100.997608217327</c:v>
                </c:pt>
                <c:pt idx="120">
                  <c:v>101.83552022062401</c:v>
                </c:pt>
                <c:pt idx="121">
                  <c:v>100.292902159413</c:v>
                </c:pt>
                <c:pt idx="122">
                  <c:v>96.873969402635893</c:v>
                </c:pt>
                <c:pt idx="123">
                  <c:v>95.727130613995399</c:v>
                </c:pt>
                <c:pt idx="124">
                  <c:v>93.385919283414594</c:v>
                </c:pt>
                <c:pt idx="125">
                  <c:v>93.6765742902071</c:v>
                </c:pt>
                <c:pt idx="126">
                  <c:v>97.244293508517302</c:v>
                </c:pt>
                <c:pt idx="127">
                  <c:v>96.721262822892101</c:v>
                </c:pt>
                <c:pt idx="128">
                  <c:v>98.124841509759307</c:v>
                </c:pt>
                <c:pt idx="129">
                  <c:v>97.874671349479698</c:v>
                </c:pt>
                <c:pt idx="130">
                  <c:v>96.757416445271105</c:v>
                </c:pt>
                <c:pt idx="131">
                  <c:v>97.131801899509199</c:v>
                </c:pt>
                <c:pt idx="132">
                  <c:v>97.484473911279693</c:v>
                </c:pt>
                <c:pt idx="133">
                  <c:v>98.280508509793606</c:v>
                </c:pt>
                <c:pt idx="134">
                  <c:v>97.327294594541399</c:v>
                </c:pt>
                <c:pt idx="135">
                  <c:v>98.505297761183598</c:v>
                </c:pt>
                <c:pt idx="136">
                  <c:v>97.614178095883403</c:v>
                </c:pt>
                <c:pt idx="137">
                  <c:v>98.4507487101028</c:v>
                </c:pt>
                <c:pt idx="138">
                  <c:v>102.211867160262</c:v>
                </c:pt>
                <c:pt idx="139">
                  <c:v>107.141787399191</c:v>
                </c:pt>
                <c:pt idx="140">
                  <c:v>107.876468952924</c:v>
                </c:pt>
                <c:pt idx="141">
                  <c:v>111.418516753703</c:v>
                </c:pt>
                <c:pt idx="142">
                  <c:v>113.184868354004</c:v>
                </c:pt>
                <c:pt idx="143">
                  <c:v>115.035566950457</c:v>
                </c:pt>
                <c:pt idx="144">
                  <c:v>112.39006478638299</c:v>
                </c:pt>
                <c:pt idx="145">
                  <c:v>113.404084260776</c:v>
                </c:pt>
                <c:pt idx="146">
                  <c:v>117.441036905687</c:v>
                </c:pt>
                <c:pt idx="147">
                  <c:v>118.5811514426</c:v>
                </c:pt>
                <c:pt idx="148">
                  <c:v>115.177690465113</c:v>
                </c:pt>
                <c:pt idx="149">
                  <c:v>111.280689242851</c:v>
                </c:pt>
                <c:pt idx="150">
                  <c:v>112.313509528837</c:v>
                </c:pt>
                <c:pt idx="151">
                  <c:v>109.301375358668</c:v>
                </c:pt>
                <c:pt idx="152">
                  <c:v>111.85874861552399</c:v>
                </c:pt>
                <c:pt idx="153">
                  <c:v>114.904166648168</c:v>
                </c:pt>
                <c:pt idx="154">
                  <c:v>116.75899392839401</c:v>
                </c:pt>
                <c:pt idx="155">
                  <c:v>115.39203581962001</c:v>
                </c:pt>
                <c:pt idx="156">
                  <c:v>116.294418551718</c:v>
                </c:pt>
                <c:pt idx="157">
                  <c:v>117.177340746605</c:v>
                </c:pt>
                <c:pt idx="158">
                  <c:v>116.92941060339901</c:v>
                </c:pt>
                <c:pt idx="159">
                  <c:v>117.75163690214001</c:v>
                </c:pt>
                <c:pt idx="160">
                  <c:v>121.614869710505</c:v>
                </c:pt>
                <c:pt idx="161">
                  <c:v>117.948587481259</c:v>
                </c:pt>
                <c:pt idx="162">
                  <c:v>114.688783801648</c:v>
                </c:pt>
                <c:pt idx="163">
                  <c:v>113.13078288444299</c:v>
                </c:pt>
                <c:pt idx="164">
                  <c:v>114.142600029153</c:v>
                </c:pt>
                <c:pt idx="165">
                  <c:v>116.317205157342</c:v>
                </c:pt>
                <c:pt idx="166">
                  <c:v>118.879142211728</c:v>
                </c:pt>
                <c:pt idx="167">
                  <c:v>120.552426575954</c:v>
                </c:pt>
                <c:pt idx="168">
                  <c:v>124.947053758325</c:v>
                </c:pt>
                <c:pt idx="169">
                  <c:v>129.70475197856501</c:v>
                </c:pt>
                <c:pt idx="170">
                  <c:v>131.06281541270999</c:v>
                </c:pt>
                <c:pt idx="171">
                  <c:v>126.425835262267</c:v>
                </c:pt>
              </c:numCache>
            </c:numRef>
          </c:val>
          <c:smooth val="0"/>
          <c:extLst>
            <c:ext xmlns:c16="http://schemas.microsoft.com/office/drawing/2014/chart" uri="{C3380CC4-5D6E-409C-BE32-E72D297353CC}">
              <c16:uniqueId val="{00000000-6B0E-4E37-B0B7-93CAA548913A}"/>
            </c:ext>
          </c:extLst>
        </c:ser>
        <c:ser>
          <c:idx val="1"/>
          <c:order val="1"/>
          <c:tx>
            <c:v>CUT</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[2]US!$B$11:$FR$11</c:f>
              <c:numCache>
                <c:formatCode>General</c:formatCode>
                <c:ptCount val="173"/>
                <c:pt idx="40">
                  <c:v>117.614581937061</c:v>
                </c:pt>
                <c:pt idx="41">
                  <c:v>119.49012061147199</c:v>
                </c:pt>
                <c:pt idx="42">
                  <c:v>113.959416833582</c:v>
                </c:pt>
                <c:pt idx="43">
                  <c:v>109.33300583260301</c:v>
                </c:pt>
                <c:pt idx="44">
                  <c:v>110.262630807099</c:v>
                </c:pt>
                <c:pt idx="45">
                  <c:v>115.800438909872</c:v>
                </c:pt>
                <c:pt idx="46">
                  <c:v>114.52478824434201</c:v>
                </c:pt>
                <c:pt idx="47">
                  <c:v>109.66822611172201</c:v>
                </c:pt>
                <c:pt idx="48">
                  <c:v>110.526671618705</c:v>
                </c:pt>
                <c:pt idx="49">
                  <c:v>109.844496652232</c:v>
                </c:pt>
                <c:pt idx="50">
                  <c:v>104.55778110103201</c:v>
                </c:pt>
                <c:pt idx="51">
                  <c:v>109.543023058687</c:v>
                </c:pt>
                <c:pt idx="52">
                  <c:v>111.428178313733</c:v>
                </c:pt>
                <c:pt idx="53">
                  <c:v>109.35532294094899</c:v>
                </c:pt>
                <c:pt idx="54">
                  <c:v>111.88734665533001</c:v>
                </c:pt>
                <c:pt idx="55">
                  <c:v>113.064683928265</c:v>
                </c:pt>
                <c:pt idx="56">
                  <c:v>113.753878516567</c:v>
                </c:pt>
                <c:pt idx="57">
                  <c:v>111.26435940947999</c:v>
                </c:pt>
                <c:pt idx="58">
                  <c:v>108.153577334551</c:v>
                </c:pt>
                <c:pt idx="59">
                  <c:v>107.129183684818</c:v>
                </c:pt>
                <c:pt idx="60">
                  <c:v>103.71628406422801</c:v>
                </c:pt>
                <c:pt idx="61">
                  <c:v>98.229559003667404</c:v>
                </c:pt>
                <c:pt idx="62">
                  <c:v>100.595269572989</c:v>
                </c:pt>
                <c:pt idx="63">
                  <c:v>101.690322762847</c:v>
                </c:pt>
                <c:pt idx="64">
                  <c:v>102.217848136122</c:v>
                </c:pt>
                <c:pt idx="65">
                  <c:v>103.20346550075899</c:v>
                </c:pt>
                <c:pt idx="66">
                  <c:v>102.69811308032</c:v>
                </c:pt>
                <c:pt idx="67">
                  <c:v>103.56728274013</c:v>
                </c:pt>
                <c:pt idx="68">
                  <c:v>106.838767876093</c:v>
                </c:pt>
                <c:pt idx="69">
                  <c:v>108.42824518655</c:v>
                </c:pt>
                <c:pt idx="70">
                  <c:v>109.534563512462</c:v>
                </c:pt>
                <c:pt idx="71">
                  <c:v>112.55445084310399</c:v>
                </c:pt>
                <c:pt idx="72">
                  <c:v>118.206020579285</c:v>
                </c:pt>
                <c:pt idx="73">
                  <c:v>119.034127507384</c:v>
                </c:pt>
                <c:pt idx="74">
                  <c:v>120.284295185093</c:v>
                </c:pt>
                <c:pt idx="75">
                  <c:v>113.79748350530301</c:v>
                </c:pt>
                <c:pt idx="76">
                  <c:v>114.172295074226</c:v>
                </c:pt>
                <c:pt idx="77">
                  <c:v>116.877838903437</c:v>
                </c:pt>
                <c:pt idx="78">
                  <c:v>118.189842864772</c:v>
                </c:pt>
                <c:pt idx="79">
                  <c:v>116.790322836485</c:v>
                </c:pt>
                <c:pt idx="80">
                  <c:v>123.162816796744</c:v>
                </c:pt>
                <c:pt idx="81">
                  <c:v>125.34394104105699</c:v>
                </c:pt>
                <c:pt idx="82">
                  <c:v>130.639127710087</c:v>
                </c:pt>
                <c:pt idx="83">
                  <c:v>133.58291037689099</c:v>
                </c:pt>
                <c:pt idx="84">
                  <c:v>133.157709356514</c:v>
                </c:pt>
                <c:pt idx="85">
                  <c:v>135.907945439613</c:v>
                </c:pt>
                <c:pt idx="86">
                  <c:v>133.36685293102599</c:v>
                </c:pt>
                <c:pt idx="87">
                  <c:v>133.723152917927</c:v>
                </c:pt>
                <c:pt idx="88">
                  <c:v>137.45585225002301</c:v>
                </c:pt>
                <c:pt idx="89">
                  <c:v>132.87511035375701</c:v>
                </c:pt>
                <c:pt idx="90">
                  <c:v>126.342003642911</c:v>
                </c:pt>
                <c:pt idx="91">
                  <c:v>126.80307576390901</c:v>
                </c:pt>
                <c:pt idx="92">
                  <c:v>123.068234347306</c:v>
                </c:pt>
                <c:pt idx="93">
                  <c:v>119.705225682679</c:v>
                </c:pt>
                <c:pt idx="94">
                  <c:v>119.953801033727</c:v>
                </c:pt>
                <c:pt idx="95">
                  <c:v>117.178335864076</c:v>
                </c:pt>
                <c:pt idx="96">
                  <c:v>109.293273295886</c:v>
                </c:pt>
                <c:pt idx="97">
                  <c:v>113.38890521886501</c:v>
                </c:pt>
                <c:pt idx="98">
                  <c:v>113.47586427030799</c:v>
                </c:pt>
                <c:pt idx="99">
                  <c:v>106.808779745948</c:v>
                </c:pt>
                <c:pt idx="100">
                  <c:v>103.392372178131</c:v>
                </c:pt>
                <c:pt idx="101">
                  <c:v>106.582676145392</c:v>
                </c:pt>
                <c:pt idx="102">
                  <c:v>109.478829800955</c:v>
                </c:pt>
                <c:pt idx="103">
                  <c:v>110.52746757953101</c:v>
                </c:pt>
                <c:pt idx="104">
                  <c:v>110.793360724794</c:v>
                </c:pt>
                <c:pt idx="105">
                  <c:v>106.52854725775499</c:v>
                </c:pt>
                <c:pt idx="106">
                  <c:v>105.367579735514</c:v>
                </c:pt>
                <c:pt idx="107">
                  <c:v>106.872276799657</c:v>
                </c:pt>
                <c:pt idx="108">
                  <c:v>107.221653923133</c:v>
                </c:pt>
                <c:pt idx="109">
                  <c:v>103.213897610134</c:v>
                </c:pt>
                <c:pt idx="110">
                  <c:v>100.126383190784</c:v>
                </c:pt>
                <c:pt idx="111">
                  <c:v>96.005250236911294</c:v>
                </c:pt>
                <c:pt idx="112">
                  <c:v>94.385144529494994</c:v>
                </c:pt>
                <c:pt idx="113">
                  <c:v>93.749815559652305</c:v>
                </c:pt>
                <c:pt idx="114">
                  <c:v>98.599185515798396</c:v>
                </c:pt>
                <c:pt idx="115">
                  <c:v>111.86876090106399</c:v>
                </c:pt>
                <c:pt idx="116">
                  <c:v>112.75076565362799</c:v>
                </c:pt>
                <c:pt idx="117">
                  <c:v>108.408874089497</c:v>
                </c:pt>
                <c:pt idx="118">
                  <c:v>101.34027364722699</c:v>
                </c:pt>
                <c:pt idx="119">
                  <c:v>98.073005922871502</c:v>
                </c:pt>
                <c:pt idx="120">
                  <c:v>99.391937838404004</c:v>
                </c:pt>
                <c:pt idx="121">
                  <c:v>103.08746090078</c:v>
                </c:pt>
                <c:pt idx="122">
                  <c:v>101.136683304833</c:v>
                </c:pt>
                <c:pt idx="123">
                  <c:v>96.383917955982795</c:v>
                </c:pt>
                <c:pt idx="124">
                  <c:v>95.574426037550197</c:v>
                </c:pt>
                <c:pt idx="125">
                  <c:v>92.7458387131488</c:v>
                </c:pt>
                <c:pt idx="126">
                  <c:v>93.324001673084396</c:v>
                </c:pt>
                <c:pt idx="127">
                  <c:v>97.077356061402497</c:v>
                </c:pt>
                <c:pt idx="128">
                  <c:v>99.042482737353396</c:v>
                </c:pt>
                <c:pt idx="129">
                  <c:v>99.744091130527906</c:v>
                </c:pt>
                <c:pt idx="130">
                  <c:v>98.949966085478394</c:v>
                </c:pt>
                <c:pt idx="131">
                  <c:v>96.693991310734503</c:v>
                </c:pt>
                <c:pt idx="132">
                  <c:v>96.125638840396604</c:v>
                </c:pt>
                <c:pt idx="133">
                  <c:v>98.418151496804398</c:v>
                </c:pt>
                <c:pt idx="134">
                  <c:v>99.043953873845894</c:v>
                </c:pt>
                <c:pt idx="135">
                  <c:v>98.720096423046897</c:v>
                </c:pt>
                <c:pt idx="136">
                  <c:v>100.632173052498</c:v>
                </c:pt>
                <c:pt idx="137">
                  <c:v>100.68423268383199</c:v>
                </c:pt>
                <c:pt idx="138">
                  <c:v>103.267454492686</c:v>
                </c:pt>
                <c:pt idx="139">
                  <c:v>110.005575841249</c:v>
                </c:pt>
                <c:pt idx="140">
                  <c:v>119.812678448209</c:v>
                </c:pt>
                <c:pt idx="141">
                  <c:v>120.46175508154199</c:v>
                </c:pt>
                <c:pt idx="142">
                  <c:v>123.00522031999699</c:v>
                </c:pt>
                <c:pt idx="143">
                  <c:v>124.645588552672</c:v>
                </c:pt>
                <c:pt idx="144">
                  <c:v>123.642637913805</c:v>
                </c:pt>
                <c:pt idx="145">
                  <c:v>120.31577454803499</c:v>
                </c:pt>
                <c:pt idx="146">
                  <c:v>122.06199616508</c:v>
                </c:pt>
                <c:pt idx="147">
                  <c:v>128.12583405502801</c:v>
                </c:pt>
                <c:pt idx="148">
                  <c:v>132.33710922178301</c:v>
                </c:pt>
                <c:pt idx="149">
                  <c:v>130.41138019149699</c:v>
                </c:pt>
                <c:pt idx="150">
                  <c:v>124.99341098198801</c:v>
                </c:pt>
                <c:pt idx="151">
                  <c:v>125.14643578809201</c:v>
                </c:pt>
                <c:pt idx="152">
                  <c:v>120.58770368131999</c:v>
                </c:pt>
                <c:pt idx="153">
                  <c:v>123.71261556896999</c:v>
                </c:pt>
                <c:pt idx="154">
                  <c:v>127.400615204454</c:v>
                </c:pt>
                <c:pt idx="155">
                  <c:v>130.199969517141</c:v>
                </c:pt>
                <c:pt idx="156">
                  <c:v>130.130527639006</c:v>
                </c:pt>
                <c:pt idx="157">
                  <c:v>132.77492463810401</c:v>
                </c:pt>
                <c:pt idx="158">
                  <c:v>134.53380110640401</c:v>
                </c:pt>
                <c:pt idx="159">
                  <c:v>135.45299183677599</c:v>
                </c:pt>
                <c:pt idx="160">
                  <c:v>139.00386817765099</c:v>
                </c:pt>
                <c:pt idx="161">
                  <c:v>140.70165856858</c:v>
                </c:pt>
                <c:pt idx="162">
                  <c:v>134.938238466949</c:v>
                </c:pt>
                <c:pt idx="163">
                  <c:v>131.88643720620499</c:v>
                </c:pt>
                <c:pt idx="164">
                  <c:v>129.72541438498101</c:v>
                </c:pt>
                <c:pt idx="165">
                  <c:v>129.95178902815999</c:v>
                </c:pt>
                <c:pt idx="166">
                  <c:v>133.22468274078099</c:v>
                </c:pt>
                <c:pt idx="167">
                  <c:v>136.632222143294</c:v>
                </c:pt>
                <c:pt idx="168">
                  <c:v>139.17309798931601</c:v>
                </c:pt>
                <c:pt idx="169">
                  <c:v>147.305880610766</c:v>
                </c:pt>
                <c:pt idx="170">
                  <c:v>155.490407455152</c:v>
                </c:pt>
                <c:pt idx="171">
                  <c:v>157.97862877602299</c:v>
                </c:pt>
                <c:pt idx="172">
                  <c:v>153.378227701344</c:v>
                </c:pt>
              </c:numCache>
            </c:numRef>
          </c:val>
          <c:smooth val="0"/>
          <c:extLst>
            <c:ext xmlns:c16="http://schemas.microsoft.com/office/drawing/2014/chart" uri="{C3380CC4-5D6E-409C-BE32-E72D297353CC}">
              <c16:uniqueId val="{00000001-6B0E-4E37-B0B7-93CAA548913A}"/>
            </c:ext>
          </c:extLst>
        </c:ser>
        <c:dLbls>
          <c:showLegendKey val="0"/>
          <c:showVal val="0"/>
          <c:showCatName val="0"/>
          <c:showSerName val="0"/>
          <c:showPercent val="0"/>
          <c:showBubbleSize val="0"/>
        </c:dLbls>
        <c:marker val="1"/>
        <c:smooth val="0"/>
        <c:axId val="179660288"/>
        <c:axId val="179661824"/>
      </c:lineChart>
      <c:lineChart>
        <c:grouping val="standard"/>
        <c:varyColors val="0"/>
        <c:ser>
          <c:idx val="2"/>
          <c:order val="2"/>
          <c:tx>
            <c:v>Balance courante en % du PIB</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[2]US!$B$9:$FQ$9</c:f>
              <c:numCache>
                <c:formatCode>General</c:formatCode>
                <c:ptCount val="172"/>
                <c:pt idx="0">
                  <c:v>7.3265797848050179E-2</c:v>
                </c:pt>
                <c:pt idx="1">
                  <c:v>0.21177170409730342</c:v>
                </c:pt>
                <c:pt idx="2">
                  <c:v>0.29084715079017442</c:v>
                </c:pt>
                <c:pt idx="3">
                  <c:v>0.87862995892358053</c:v>
                </c:pt>
                <c:pt idx="4">
                  <c:v>0.71160480454873976</c:v>
                </c:pt>
                <c:pt idx="5">
                  <c:v>0.52818437884581093</c:v>
                </c:pt>
                <c:pt idx="6">
                  <c:v>0.17518198746418306</c:v>
                </c:pt>
                <c:pt idx="7">
                  <c:v>0.6764166741343165</c:v>
                </c:pt>
                <c:pt idx="8">
                  <c:v>0.50184741664024879</c:v>
                </c:pt>
                <c:pt idx="9">
                  <c:v>0.69148240141273698</c:v>
                </c:pt>
                <c:pt idx="10">
                  <c:v>-0.4950209754147108</c:v>
                </c:pt>
                <c:pt idx="11">
                  <c:v>-6.9359516590032236E-3</c:v>
                </c:pt>
                <c:pt idx="12">
                  <c:v>0.23504258001898534</c:v>
                </c:pt>
                <c:pt idx="13">
                  <c:v>-0.64165899194377629</c:v>
                </c:pt>
                <c:pt idx="14">
                  <c:v>-1.4525724312876966</c:v>
                </c:pt>
                <c:pt idx="15">
                  <c:v>-0.97240734855348476</c:v>
                </c:pt>
                <c:pt idx="16">
                  <c:v>-1.4369299912437239</c:v>
                </c:pt>
                <c:pt idx="17">
                  <c:v>-2.1177168442587258</c:v>
                </c:pt>
                <c:pt idx="18">
                  <c:v>-2.3141580461529045</c:v>
                </c:pt>
                <c:pt idx="19">
                  <c:v>-1.8687969911037858</c:v>
                </c:pt>
                <c:pt idx="20">
                  <c:v>-1.5108619799497325</c:v>
                </c:pt>
                <c:pt idx="21">
                  <c:v>-2.4071412166540718</c:v>
                </c:pt>
                <c:pt idx="22">
                  <c:v>-2.8275909044032637</c:v>
                </c:pt>
                <c:pt idx="23">
                  <c:v>-2.5634921313545571</c:v>
                </c:pt>
                <c:pt idx="24">
                  <c:v>-2.1957038031506508</c:v>
                </c:pt>
                <c:pt idx="25">
                  <c:v>-2.6955079267997553</c:v>
                </c:pt>
                <c:pt idx="26">
                  <c:v>-3.0699252455015649</c:v>
                </c:pt>
                <c:pt idx="27">
                  <c:v>-2.7746316837036678</c:v>
                </c:pt>
                <c:pt idx="28">
                  <c:v>-2.457013279527402</c:v>
                </c:pt>
                <c:pt idx="29">
                  <c:v>-2.9279924097408325</c:v>
                </c:pt>
                <c:pt idx="30">
                  <c:v>-3.1954598445320053</c:v>
                </c:pt>
                <c:pt idx="31">
                  <c:v>-2.7295559858897596</c:v>
                </c:pt>
                <c:pt idx="32">
                  <c:v>-1.6734432247428339</c:v>
                </c:pt>
                <c:pt idx="33">
                  <c:v>-1.8398330955700499</c:v>
                </c:pt>
                <c:pt idx="34">
                  <c:v>-2.0535942518138746</c:v>
                </c:pt>
                <c:pt idx="35">
                  <c:v>-1.7606044638279343</c:v>
                </c:pt>
                <c:pt idx="36">
                  <c:v>-1.1328820820643841</c:v>
                </c:pt>
                <c:pt idx="37">
                  <c:v>-1.3115809828383374</c:v>
                </c:pt>
                <c:pt idx="38">
                  <c:v>-1.6018639155922783</c:v>
                </c:pt>
                <c:pt idx="39">
                  <c:v>-1.1487954594948682</c:v>
                </c:pt>
                <c:pt idx="40">
                  <c:v>-0.63139599201811936</c:v>
                </c:pt>
                <c:pt idx="41">
                  <c:v>-0.70060073543278656</c:v>
                </c:pt>
                <c:pt idx="42">
                  <c:v>-1.4621164413121874</c:v>
                </c:pt>
                <c:pt idx="43">
                  <c:v>-0.70584318384037448</c:v>
                </c:pt>
                <c:pt idx="44">
                  <c:v>0.20035863068164683</c:v>
                </c:pt>
                <c:pt idx="45">
                  <c:v>1.6060423753627876E-2</c:v>
                </c:pt>
                <c:pt idx="46">
                  <c:v>-0.55765952642898164</c:v>
                </c:pt>
                <c:pt idx="47">
                  <c:v>-0.10644037710669897</c:v>
                </c:pt>
                <c:pt idx="48">
                  <c:v>0.52639105895206462</c:v>
                </c:pt>
                <c:pt idx="49">
                  <c:v>-0.13850607297760489</c:v>
                </c:pt>
                <c:pt idx="50">
                  <c:v>-0.79198479734205673</c:v>
                </c:pt>
                <c:pt idx="51">
                  <c:v>-0.48512130996464614</c:v>
                </c:pt>
                <c:pt idx="52">
                  <c:v>7.0317686152254255E-2</c:v>
                </c:pt>
                <c:pt idx="53">
                  <c:v>-0.64421195007880228</c:v>
                </c:pt>
                <c:pt idx="54">
                  <c:v>-1.0893771056442383</c:v>
                </c:pt>
                <c:pt idx="55">
                  <c:v>-0.93793067263134144</c:v>
                </c:pt>
                <c:pt idx="56">
                  <c:v>-0.48034951681167093</c:v>
                </c:pt>
                <c:pt idx="57">
                  <c:v>-1.0551776729990205</c:v>
                </c:pt>
                <c:pt idx="58">
                  <c:v>-1.6167887624451049</c:v>
                </c:pt>
                <c:pt idx="59">
                  <c:v>-1.2921298278483675</c:v>
                </c:pt>
                <c:pt idx="60">
                  <c:v>-0.69185321936306321</c:v>
                </c:pt>
                <c:pt idx="61">
                  <c:v>-1.2268940028100785</c:v>
                </c:pt>
                <c:pt idx="62">
                  <c:v>-1.3364457473633253</c:v>
                </c:pt>
                <c:pt idx="63">
                  <c:v>-0.69752846735951202</c:v>
                </c:pt>
                <c:pt idx="64">
                  <c:v>-0.31915234325157066</c:v>
                </c:pt>
                <c:pt idx="65">
                  <c:v>-1.0676174304480111</c:v>
                </c:pt>
                <c:pt idx="66">
                  <c:v>-1.7670002538305789</c:v>
                </c:pt>
                <c:pt idx="67">
                  <c:v>-0.87516225631044109</c:v>
                </c:pt>
                <c:pt idx="68">
                  <c:v>-0.73525929898437048</c:v>
                </c:pt>
                <c:pt idx="69">
                  <c:v>-0.91479750048163933</c:v>
                </c:pt>
                <c:pt idx="70">
                  <c:v>-1.5429704256229082</c:v>
                </c:pt>
                <c:pt idx="71">
                  <c:v>-1.2499653201895637</c:v>
                </c:pt>
                <c:pt idx="72">
                  <c:v>-0.97618446102624734</c:v>
                </c:pt>
                <c:pt idx="73">
                  <c:v>-1.7730806402069761</c:v>
                </c:pt>
                <c:pt idx="74">
                  <c:v>-2.4978047597168462</c:v>
                </c:pt>
                <c:pt idx="75">
                  <c:v>-1.8719535693126115</c:v>
                </c:pt>
                <c:pt idx="76">
                  <c:v>-1.7987008060833334</c:v>
                </c:pt>
                <c:pt idx="77">
                  <c:v>-2.4374436423299506</c:v>
                </c:pt>
                <c:pt idx="78">
                  <c:v>-3.1802611146543693</c:v>
                </c:pt>
                <c:pt idx="79">
                  <c:v>-2.7659325256784504</c:v>
                </c:pt>
                <c:pt idx="80">
                  <c:v>-2.988228805178776</c:v>
                </c:pt>
                <c:pt idx="81">
                  <c:v>-3.3085993762514976</c:v>
                </c:pt>
                <c:pt idx="82">
                  <c:v>-4.0092011707662909</c:v>
                </c:pt>
                <c:pt idx="83">
                  <c:v>-3.5323978817418293</c:v>
                </c:pt>
                <c:pt idx="84">
                  <c:v>-3.1781151117274282</c:v>
                </c:pt>
                <c:pt idx="85">
                  <c:v>-3.0689310312293614</c:v>
                </c:pt>
                <c:pt idx="86">
                  <c:v>-3.7491531437004268</c:v>
                </c:pt>
                <c:pt idx="87">
                  <c:v>-2.7497861913193056</c:v>
                </c:pt>
                <c:pt idx="88">
                  <c:v>-2.811703064867622</c:v>
                </c:pt>
                <c:pt idx="89">
                  <c:v>-3.7386865255991752</c:v>
                </c:pt>
                <c:pt idx="90">
                  <c:v>-4.2059205902382004</c:v>
                </c:pt>
                <c:pt idx="91">
                  <c:v>-3.981545537878401</c:v>
                </c:pt>
                <c:pt idx="92">
                  <c:v>-3.9179786824014884</c:v>
                </c:pt>
                <c:pt idx="93">
                  <c:v>-4.0716479064448077</c:v>
                </c:pt>
                <c:pt idx="94">
                  <c:v>-4.4899356160371564</c:v>
                </c:pt>
                <c:pt idx="95">
                  <c:v>-3.8245587031314532</c:v>
                </c:pt>
                <c:pt idx="96">
                  <c:v>-3.6126129698465057</c:v>
                </c:pt>
                <c:pt idx="97">
                  <c:v>-4.5777962500410307</c:v>
                </c:pt>
                <c:pt idx="98">
                  <c:v>-5.0931194956270573</c:v>
                </c:pt>
                <c:pt idx="99">
                  <c:v>-5.1491097701372386</c:v>
                </c:pt>
                <c:pt idx="100">
                  <c:v>-4.3123025520067459</c:v>
                </c:pt>
                <c:pt idx="101">
                  <c:v>-5.019092050426786</c:v>
                </c:pt>
                <c:pt idx="102">
                  <c:v>-5.5964394373673114</c:v>
                </c:pt>
                <c:pt idx="103">
                  <c:v>-5.6643383724836394</c:v>
                </c:pt>
                <c:pt idx="104">
                  <c:v>-4.9865432864971071</c:v>
                </c:pt>
                <c:pt idx="105">
                  <c:v>-5.4837544454384597</c:v>
                </c:pt>
                <c:pt idx="106">
                  <c:v>-6.2106151697439138</c:v>
                </c:pt>
                <c:pt idx="107">
                  <c:v>-4.9606967739729741</c:v>
                </c:pt>
                <c:pt idx="108">
                  <c:v>-4.4807233311970966</c:v>
                </c:pt>
                <c:pt idx="109">
                  <c:v>-4.7674218213727704</c:v>
                </c:pt>
                <c:pt idx="110">
                  <c:v>-4.6523932119963991</c:v>
                </c:pt>
                <c:pt idx="111">
                  <c:v>-3.9784009006284586</c:v>
                </c:pt>
                <c:pt idx="112">
                  <c:v>-3.6530691315658386</c:v>
                </c:pt>
                <c:pt idx="113">
                  <c:v>-4.2135113007652807</c:v>
                </c:pt>
                <c:pt idx="114">
                  <c:v>-4.7875967400548625</c:v>
                </c:pt>
                <c:pt idx="115">
                  <c:v>-3.5898995961722342</c:v>
                </c:pt>
                <c:pt idx="116">
                  <c:v>-1.6892361511005287</c:v>
                </c:pt>
                <c:pt idx="117">
                  <c:v>-1.7316453189419883</c:v>
                </c:pt>
                <c:pt idx="118">
                  <c:v>-2.3008839022977696</c:v>
                </c:pt>
                <c:pt idx="119">
                  <c:v>-1.9909566748170533</c:v>
                </c:pt>
                <c:pt idx="120">
                  <c:v>-1.6564743675742712</c:v>
                </c:pt>
                <c:pt idx="121">
                  <c:v>-2.4218379239594858</c:v>
                </c:pt>
                <c:pt idx="122">
                  <c:v>-2.8436086815947359</c:v>
                </c:pt>
                <c:pt idx="123">
                  <c:v>-1.9251612034777532</c:v>
                </c:pt>
                <c:pt idx="124">
                  <c:v>-1.8582225880510002</c:v>
                </c:pt>
                <c:pt idx="125">
                  <c:v>-2.4957938067207461</c:v>
                </c:pt>
                <c:pt idx="126">
                  <c:v>-2.6427685656070241</c:v>
                </c:pt>
                <c:pt idx="127">
                  <c:v>-2.0278915633994608</c:v>
                </c:pt>
                <c:pt idx="128">
                  <c:v>-1.8000072687335427</c:v>
                </c:pt>
                <c:pt idx="129">
                  <c:v>-2.310563313800778</c:v>
                </c:pt>
                <c:pt idx="130">
                  <c:v>-2.3418307133656953</c:v>
                </c:pt>
                <c:pt idx="131">
                  <c:v>-1.6200837178858034</c:v>
                </c:pt>
                <c:pt idx="132">
                  <c:v>-1.2681903055195576</c:v>
                </c:pt>
                <c:pt idx="133">
                  <c:v>-1.6763085225907151</c:v>
                </c:pt>
                <c:pt idx="134">
                  <c:v>-1.893127033727261</c:v>
                </c:pt>
                <c:pt idx="135">
                  <c:v>-1.1345748356078176</c:v>
                </c:pt>
                <c:pt idx="136">
                  <c:v>-1.1968305792837788</c:v>
                </c:pt>
                <c:pt idx="137">
                  <c:v>-1.8234977503368437</c:v>
                </c:pt>
                <c:pt idx="138">
                  <c:v>-1.8370051644269088</c:v>
                </c:pt>
                <c:pt idx="139">
                  <c:v>-1.5963890852506144</c:v>
                </c:pt>
                <c:pt idx="140">
                  <c:v>-1.3404665398056888</c:v>
                </c:pt>
                <c:pt idx="141">
                  <c:v>-1.770238448159702</c:v>
                </c:pt>
                <c:pt idx="142">
                  <c:v>-2.0739434619401584</c:v>
                </c:pt>
                <c:pt idx="143">
                  <c:v>-1.5238206040480122</c:v>
                </c:pt>
                <c:pt idx="144">
                  <c:v>-1.376454751959072</c:v>
                </c:pt>
                <c:pt idx="145">
                  <c:v>-1.6215463533174324</c:v>
                </c:pt>
                <c:pt idx="146">
                  <c:v>-1.8050796861469038</c:v>
                </c:pt>
                <c:pt idx="147">
                  <c:v>-1.253434645639635</c:v>
                </c:pt>
                <c:pt idx="148">
                  <c:v>-1.0679858372021926</c:v>
                </c:pt>
                <c:pt idx="149">
                  <c:v>-1.6041021717934663</c:v>
                </c:pt>
                <c:pt idx="150">
                  <c:v>-1.4028088074898262</c:v>
                </c:pt>
                <c:pt idx="151">
                  <c:v>-1.1109463551942094</c:v>
                </c:pt>
                <c:pt idx="152">
                  <c:v>-1.0226694608108184</c:v>
                </c:pt>
                <c:pt idx="153">
                  <c:v>-1.335678388090956</c:v>
                </c:pt>
                <c:pt idx="154">
                  <c:v>-2.040017057826554</c:v>
                </c:pt>
                <c:pt idx="155">
                  <c:v>-1.8815453906518489</c:v>
                </c:pt>
                <c:pt idx="156">
                  <c:v>-1.1607814734411299</c:v>
                </c:pt>
                <c:pt idx="157">
                  <c:v>-1.639980504359442</c:v>
                </c:pt>
                <c:pt idx="158">
                  <c:v>-1.8635658397448926</c:v>
                </c:pt>
                <c:pt idx="159">
                  <c:v>-1.245873822681578</c:v>
                </c:pt>
                <c:pt idx="160">
                  <c:v>-1.0712585068125073</c:v>
                </c:pt>
                <c:pt idx="161">
                  <c:v>-2.464768677996672</c:v>
                </c:pt>
                <c:pt idx="162">
                  <c:v>-2.9143129236058751</c:v>
                </c:pt>
                <c:pt idx="163">
                  <c:v>-2.8856046241768953</c:v>
                </c:pt>
                <c:pt idx="164">
                  <c:v>-2.3042729067372956</c:v>
                </c:pt>
                <c:pt idx="165">
                  <c:v>-3.0923158802815163</c:v>
                </c:pt>
                <c:pt idx="166">
                  <c:v>-3.604419793787117</c:v>
                </c:pt>
                <c:pt idx="167">
                  <c:v>-3.0658354930690477</c:v>
                </c:pt>
                <c:pt idx="168">
                  <c:v>-3.3703954005742816</c:v>
                </c:pt>
                <c:pt idx="169">
                  <c:v>-3.2170496151926158</c:v>
                </c:pt>
                <c:pt idx="170">
                  <c:v>-3.0925121225203238</c:v>
                </c:pt>
                <c:pt idx="171">
                  <c:v>-2.410942661547987</c:v>
                </c:pt>
              </c:numCache>
            </c:numRef>
          </c:val>
          <c:smooth val="0"/>
          <c:extLst>
            <c:ext xmlns:c16="http://schemas.microsoft.com/office/drawing/2014/chart" uri="{C3380CC4-5D6E-409C-BE32-E72D297353CC}">
              <c16:uniqueId val="{00000002-6B0E-4E37-B0B7-93CAA548913A}"/>
            </c:ext>
          </c:extLst>
        </c:ser>
        <c:dLbls>
          <c:showLegendKey val="0"/>
          <c:showVal val="0"/>
          <c:showCatName val="0"/>
          <c:showSerName val="0"/>
          <c:showPercent val="0"/>
          <c:showBubbleSize val="0"/>
        </c:dLbls>
        <c:marker val="1"/>
        <c:smooth val="0"/>
        <c:axId val="179669248"/>
        <c:axId val="179667712"/>
      </c:lineChart>
      <c:catAx>
        <c:axId val="179660288"/>
        <c:scaling>
          <c:orientation val="minMax"/>
        </c:scaling>
        <c:delete val="0"/>
        <c:axPos val="b"/>
        <c:numFmt formatCode="General" sourceLinked="0"/>
        <c:majorTickMark val="out"/>
        <c:minorTickMark val="none"/>
        <c:tickLblPos val="low"/>
        <c:crossAx val="179661824"/>
        <c:crosses val="autoZero"/>
        <c:auto val="1"/>
        <c:lblAlgn val="ctr"/>
        <c:lblOffset val="100"/>
        <c:noMultiLvlLbl val="0"/>
      </c:catAx>
      <c:valAx>
        <c:axId val="179661824"/>
        <c:scaling>
          <c:orientation val="minMax"/>
          <c:min val="90"/>
        </c:scaling>
        <c:delete val="0"/>
        <c:axPos val="l"/>
        <c:numFmt formatCode="#,##0" sourceLinked="0"/>
        <c:majorTickMark val="out"/>
        <c:minorTickMark val="none"/>
        <c:tickLblPos val="nextTo"/>
        <c:crossAx val="179660288"/>
        <c:crosses val="autoZero"/>
        <c:crossBetween val="between"/>
      </c:valAx>
      <c:valAx>
        <c:axId val="179667712"/>
        <c:scaling>
          <c:orientation val="minMax"/>
        </c:scaling>
        <c:delete val="0"/>
        <c:axPos val="r"/>
        <c:numFmt formatCode="0" sourceLinked="0"/>
        <c:majorTickMark val="out"/>
        <c:minorTickMark val="none"/>
        <c:tickLblPos val="nextTo"/>
        <c:crossAx val="179669248"/>
        <c:crosses val="max"/>
        <c:crossBetween val="between"/>
      </c:valAx>
      <c:catAx>
        <c:axId val="179669248"/>
        <c:scaling>
          <c:orientation val="minMax"/>
        </c:scaling>
        <c:delete val="1"/>
        <c:axPos val="b"/>
        <c:numFmt formatCode="General" sourceLinked="1"/>
        <c:majorTickMark val="out"/>
        <c:minorTickMark val="none"/>
        <c:tickLblPos val="nextTo"/>
        <c:crossAx val="179667712"/>
        <c:crosses val="autoZero"/>
        <c:auto val="1"/>
        <c:lblAlgn val="ctr"/>
        <c:lblOffset val="100"/>
        <c:noMultiLvlLbl val="0"/>
      </c:catAx>
      <c:spPr>
        <a:ln>
          <a:solidFill>
            <a:schemeClr val="tx1"/>
          </a:solidFill>
        </a:ln>
      </c:spPr>
    </c:plotArea>
    <c:legend>
      <c:legendPos val="b"/>
      <c:layout>
        <c:manualLayout>
          <c:xMode val="edge"/>
          <c:yMode val="edge"/>
          <c:x val="0"/>
          <c:y val="0.85641262488000691"/>
          <c:w val="0.99814952578780414"/>
          <c:h val="0.12632739864973527"/>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Etats-Unis</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[2]US!$B$10:$FR$10</c:f>
              <c:numCache>
                <c:formatCode>General</c:formatCode>
                <c:ptCount val="173"/>
                <c:pt idx="0">
                  <c:v>107.10032602188301</c:v>
                </c:pt>
                <c:pt idx="1">
                  <c:v>103.52884058548899</c:v>
                </c:pt>
                <c:pt idx="2">
                  <c:v>105.72165064091899</c:v>
                </c:pt>
                <c:pt idx="3">
                  <c:v>109.18138209066301</c:v>
                </c:pt>
                <c:pt idx="4">
                  <c:v>116.15922143716</c:v>
                </c:pt>
                <c:pt idx="5">
                  <c:v>122.62552162572101</c:v>
                </c:pt>
                <c:pt idx="6">
                  <c:v>118.82350041004599</c:v>
                </c:pt>
                <c:pt idx="7">
                  <c:v>123.391135119488</c:v>
                </c:pt>
                <c:pt idx="8">
                  <c:v>128.225930220153</c:v>
                </c:pt>
                <c:pt idx="9">
                  <c:v>134.96840693837001</c:v>
                </c:pt>
                <c:pt idx="10">
                  <c:v>135.54754628320501</c:v>
                </c:pt>
                <c:pt idx="11">
                  <c:v>132.38901464274699</c:v>
                </c:pt>
                <c:pt idx="12">
                  <c:v>135.620287726843</c:v>
                </c:pt>
                <c:pt idx="13">
                  <c:v>139.16551088991901</c:v>
                </c:pt>
                <c:pt idx="14">
                  <c:v>139.41644867646099</c:v>
                </c:pt>
                <c:pt idx="15">
                  <c:v>140.39053201911801</c:v>
                </c:pt>
                <c:pt idx="16">
                  <c:v>141.07321326626601</c:v>
                </c:pt>
                <c:pt idx="17">
                  <c:v>147.778314141945</c:v>
                </c:pt>
                <c:pt idx="18">
                  <c:v>151.02871753469699</c:v>
                </c:pt>
                <c:pt idx="19">
                  <c:v>157.79318765065699</c:v>
                </c:pt>
                <c:pt idx="20">
                  <c:v>154.455466251492</c:v>
                </c:pt>
                <c:pt idx="21">
                  <c:v>148.55790111708899</c:v>
                </c:pt>
                <c:pt idx="22">
                  <c:v>139.99097670749299</c:v>
                </c:pt>
                <c:pt idx="23">
                  <c:v>133.04435187571701</c:v>
                </c:pt>
                <c:pt idx="24">
                  <c:v>127.107006397155</c:v>
                </c:pt>
                <c:pt idx="25">
                  <c:v>122.460221340318</c:v>
                </c:pt>
                <c:pt idx="26">
                  <c:v>121.865815974291</c:v>
                </c:pt>
                <c:pt idx="27">
                  <c:v>116.652251129994</c:v>
                </c:pt>
                <c:pt idx="28">
                  <c:v>113.41445905505201</c:v>
                </c:pt>
                <c:pt idx="29">
                  <c:v>114.897496092116</c:v>
                </c:pt>
                <c:pt idx="30">
                  <c:v>109.16559519576801</c:v>
                </c:pt>
                <c:pt idx="31">
                  <c:v>106.49671844768901</c:v>
                </c:pt>
                <c:pt idx="32">
                  <c:v>105.73207313893499</c:v>
                </c:pt>
                <c:pt idx="33">
                  <c:v>110.956067462208</c:v>
                </c:pt>
                <c:pt idx="34">
                  <c:v>106.182627440942</c:v>
                </c:pt>
                <c:pt idx="35">
                  <c:v>108.200205527488</c:v>
                </c:pt>
                <c:pt idx="36">
                  <c:v>113.291434263759</c:v>
                </c:pt>
                <c:pt idx="37">
                  <c:v>112.645397293006</c:v>
                </c:pt>
                <c:pt idx="38">
                  <c:v>109.864845146954</c:v>
                </c:pt>
                <c:pt idx="39">
                  <c:v>108.755983033037</c:v>
                </c:pt>
                <c:pt idx="40">
                  <c:v>108.891788344696</c:v>
                </c:pt>
                <c:pt idx="41">
                  <c:v>104.708214771317</c:v>
                </c:pt>
                <c:pt idx="42">
                  <c:v>101.008967568285</c:v>
                </c:pt>
                <c:pt idx="43">
                  <c:v>102.270870702401</c:v>
                </c:pt>
                <c:pt idx="44">
                  <c:v>106.908135273328</c:v>
                </c:pt>
                <c:pt idx="45">
                  <c:v>106.21491283538199</c:v>
                </c:pt>
                <c:pt idx="46">
                  <c:v>102.128238620494</c:v>
                </c:pt>
                <c:pt idx="47">
                  <c:v>102.56438256195401</c:v>
                </c:pt>
                <c:pt idx="48">
                  <c:v>102.64110650112001</c:v>
                </c:pt>
                <c:pt idx="49">
                  <c:v>98.706390784970594</c:v>
                </c:pt>
                <c:pt idx="50">
                  <c:v>103.26727729078</c:v>
                </c:pt>
                <c:pt idx="51">
                  <c:v>105.901116515141</c:v>
                </c:pt>
                <c:pt idx="52">
                  <c:v>103.271543426639</c:v>
                </c:pt>
                <c:pt idx="53">
                  <c:v>104.32280289162</c:v>
                </c:pt>
                <c:pt idx="54">
                  <c:v>105.547599219055</c:v>
                </c:pt>
                <c:pt idx="55">
                  <c:v>106.93281870374901</c:v>
                </c:pt>
                <c:pt idx="56">
                  <c:v>105.69468446053899</c:v>
                </c:pt>
                <c:pt idx="57">
                  <c:v>102.574808246557</c:v>
                </c:pt>
                <c:pt idx="58">
                  <c:v>101.608525279182</c:v>
                </c:pt>
                <c:pt idx="59">
                  <c:v>103.029421604845</c:v>
                </c:pt>
                <c:pt idx="60">
                  <c:v>97.849399927045297</c:v>
                </c:pt>
                <c:pt idx="61">
                  <c:v>100.089841375822</c:v>
                </c:pt>
                <c:pt idx="62">
                  <c:v>102.031298335287</c:v>
                </c:pt>
                <c:pt idx="63">
                  <c:v>103.847627290161</c:v>
                </c:pt>
                <c:pt idx="64">
                  <c:v>103.91165311548301</c:v>
                </c:pt>
                <c:pt idx="65">
                  <c:v>103.387545692899</c:v>
                </c:pt>
                <c:pt idx="66">
                  <c:v>103.830675072262</c:v>
                </c:pt>
                <c:pt idx="67">
                  <c:v>106.966842864727</c:v>
                </c:pt>
                <c:pt idx="68">
                  <c:v>107.625024165304</c:v>
                </c:pt>
                <c:pt idx="69">
                  <c:v>108.79998244865099</c:v>
                </c:pt>
                <c:pt idx="70">
                  <c:v>112.064790109561</c:v>
                </c:pt>
                <c:pt idx="71">
                  <c:v>116.515074750835</c:v>
                </c:pt>
                <c:pt idx="72">
                  <c:v>116.584161699803</c:v>
                </c:pt>
                <c:pt idx="73">
                  <c:v>119.077220624177</c:v>
                </c:pt>
                <c:pt idx="74">
                  <c:v>114.684067829375</c:v>
                </c:pt>
                <c:pt idx="75">
                  <c:v>115.421339419899</c:v>
                </c:pt>
                <c:pt idx="76">
                  <c:v>116.451727844652</c:v>
                </c:pt>
                <c:pt idx="77">
                  <c:v>115.766856269019</c:v>
                </c:pt>
                <c:pt idx="78">
                  <c:v>114.613141298057</c:v>
                </c:pt>
                <c:pt idx="79">
                  <c:v>115.93148183245</c:v>
                </c:pt>
                <c:pt idx="80">
                  <c:v>118.789268125695</c:v>
                </c:pt>
                <c:pt idx="81">
                  <c:v>119.900329252367</c:v>
                </c:pt>
                <c:pt idx="82">
                  <c:v>123.22589825454</c:v>
                </c:pt>
                <c:pt idx="83">
                  <c:v>124.41890115599701</c:v>
                </c:pt>
                <c:pt idx="84">
                  <c:v>126.969832054319</c:v>
                </c:pt>
                <c:pt idx="85">
                  <c:v>126.403918988445</c:v>
                </c:pt>
                <c:pt idx="86">
                  <c:v>127.106948255821</c:v>
                </c:pt>
                <c:pt idx="87">
                  <c:v>128.71197454003601</c:v>
                </c:pt>
                <c:pt idx="88">
                  <c:v>126.325198639064</c:v>
                </c:pt>
                <c:pt idx="89">
                  <c:v>123.63668726455199</c:v>
                </c:pt>
                <c:pt idx="90">
                  <c:v>124.996882033951</c:v>
                </c:pt>
                <c:pt idx="91">
                  <c:v>122.246484252383</c:v>
                </c:pt>
                <c:pt idx="92">
                  <c:v>117.67328590711099</c:v>
                </c:pt>
                <c:pt idx="93">
                  <c:v>117.944810903716</c:v>
                </c:pt>
                <c:pt idx="94">
                  <c:v>114.113355185066</c:v>
                </c:pt>
                <c:pt idx="95">
                  <c:v>111.794948284901</c:v>
                </c:pt>
                <c:pt idx="96">
                  <c:v>114.601481812087</c:v>
                </c:pt>
                <c:pt idx="97">
                  <c:v>113.37857489859201</c:v>
                </c:pt>
                <c:pt idx="98">
                  <c:v>109.82860163137001</c:v>
                </c:pt>
                <c:pt idx="99">
                  <c:v>108.679935546091</c:v>
                </c:pt>
                <c:pt idx="100">
                  <c:v>110.231249619358</c:v>
                </c:pt>
                <c:pt idx="101">
                  <c:v>111.38567035696499</c:v>
                </c:pt>
                <c:pt idx="102">
                  <c:v>113.06589661093901</c:v>
                </c:pt>
                <c:pt idx="103">
                  <c:v>111.51319872182</c:v>
                </c:pt>
                <c:pt idx="104">
                  <c:v>110.101436564135</c:v>
                </c:pt>
                <c:pt idx="105">
                  <c:v>109.681739773315</c:v>
                </c:pt>
                <c:pt idx="106">
                  <c:v>108.407552772559</c:v>
                </c:pt>
                <c:pt idx="107">
                  <c:v>108.614524858837</c:v>
                </c:pt>
                <c:pt idx="108">
                  <c:v>106.404374707944</c:v>
                </c:pt>
                <c:pt idx="109">
                  <c:v>103.90400621260601</c:v>
                </c:pt>
                <c:pt idx="110">
                  <c:v>100.644967122338</c:v>
                </c:pt>
                <c:pt idx="111">
                  <c:v>98.622809486132795</c:v>
                </c:pt>
                <c:pt idx="112">
                  <c:v>96.826870885732703</c:v>
                </c:pt>
                <c:pt idx="113">
                  <c:v>98.781126732645106</c:v>
                </c:pt>
                <c:pt idx="114">
                  <c:v>107.535125051318</c:v>
                </c:pt>
                <c:pt idx="115">
                  <c:v>110.113893633975</c:v>
                </c:pt>
                <c:pt idx="116">
                  <c:v>105.864298706903</c:v>
                </c:pt>
                <c:pt idx="117">
                  <c:v>102.540649091272</c:v>
                </c:pt>
                <c:pt idx="118">
                  <c:v>100.27097521851</c:v>
                </c:pt>
                <c:pt idx="119">
                  <c:v>100.997608217327</c:v>
                </c:pt>
                <c:pt idx="120">
                  <c:v>101.83552022062401</c:v>
                </c:pt>
                <c:pt idx="121">
                  <c:v>100.292902159413</c:v>
                </c:pt>
                <c:pt idx="122">
                  <c:v>96.873969402635893</c:v>
                </c:pt>
                <c:pt idx="123">
                  <c:v>95.727130613995399</c:v>
                </c:pt>
                <c:pt idx="124">
                  <c:v>93.385919283414594</c:v>
                </c:pt>
                <c:pt idx="125">
                  <c:v>93.6765742902071</c:v>
                </c:pt>
                <c:pt idx="126">
                  <c:v>97.244293508517302</c:v>
                </c:pt>
                <c:pt idx="127">
                  <c:v>96.721262822892101</c:v>
                </c:pt>
                <c:pt idx="128">
                  <c:v>98.124841509759307</c:v>
                </c:pt>
                <c:pt idx="129">
                  <c:v>97.874671349479698</c:v>
                </c:pt>
                <c:pt idx="130">
                  <c:v>96.757416445271105</c:v>
                </c:pt>
                <c:pt idx="131">
                  <c:v>97.131801899509199</c:v>
                </c:pt>
                <c:pt idx="132">
                  <c:v>97.484473911279693</c:v>
                </c:pt>
                <c:pt idx="133">
                  <c:v>98.280508509793606</c:v>
                </c:pt>
                <c:pt idx="134">
                  <c:v>97.327294594541399</c:v>
                </c:pt>
                <c:pt idx="135">
                  <c:v>98.505297761183598</c:v>
                </c:pt>
                <c:pt idx="136">
                  <c:v>97.614178095883403</c:v>
                </c:pt>
                <c:pt idx="137">
                  <c:v>98.4507487101028</c:v>
                </c:pt>
                <c:pt idx="138">
                  <c:v>102.211867160262</c:v>
                </c:pt>
                <c:pt idx="139">
                  <c:v>107.141787399191</c:v>
                </c:pt>
                <c:pt idx="140">
                  <c:v>107.876468952924</c:v>
                </c:pt>
                <c:pt idx="141">
                  <c:v>111.418516753703</c:v>
                </c:pt>
                <c:pt idx="142">
                  <c:v>113.184868354004</c:v>
                </c:pt>
                <c:pt idx="143">
                  <c:v>115.035566950457</c:v>
                </c:pt>
                <c:pt idx="144">
                  <c:v>112.39006478638299</c:v>
                </c:pt>
                <c:pt idx="145">
                  <c:v>113.404084260776</c:v>
                </c:pt>
                <c:pt idx="146">
                  <c:v>117.441036905687</c:v>
                </c:pt>
                <c:pt idx="147">
                  <c:v>118.5811514426</c:v>
                </c:pt>
                <c:pt idx="148">
                  <c:v>115.177690465113</c:v>
                </c:pt>
                <c:pt idx="149">
                  <c:v>111.280689242851</c:v>
                </c:pt>
                <c:pt idx="150">
                  <c:v>112.313509528837</c:v>
                </c:pt>
                <c:pt idx="151">
                  <c:v>109.301375358668</c:v>
                </c:pt>
                <c:pt idx="152">
                  <c:v>111.85874861552399</c:v>
                </c:pt>
                <c:pt idx="153">
                  <c:v>114.904166648168</c:v>
                </c:pt>
                <c:pt idx="154">
                  <c:v>116.75899392839401</c:v>
                </c:pt>
                <c:pt idx="155">
                  <c:v>115.39203581962001</c:v>
                </c:pt>
                <c:pt idx="156">
                  <c:v>116.294418551718</c:v>
                </c:pt>
                <c:pt idx="157">
                  <c:v>117.177340746605</c:v>
                </c:pt>
                <c:pt idx="158">
                  <c:v>116.92941060339901</c:v>
                </c:pt>
                <c:pt idx="159">
                  <c:v>117.75163690214001</c:v>
                </c:pt>
                <c:pt idx="160">
                  <c:v>121.614869710505</c:v>
                </c:pt>
                <c:pt idx="161">
                  <c:v>117.948587481259</c:v>
                </c:pt>
                <c:pt idx="162">
                  <c:v>114.688783801648</c:v>
                </c:pt>
                <c:pt idx="163">
                  <c:v>113.13078288444299</c:v>
                </c:pt>
                <c:pt idx="164">
                  <c:v>114.142600029153</c:v>
                </c:pt>
                <c:pt idx="165">
                  <c:v>116.317205157342</c:v>
                </c:pt>
                <c:pt idx="166">
                  <c:v>118.879142211728</c:v>
                </c:pt>
                <c:pt idx="167">
                  <c:v>120.552426575954</c:v>
                </c:pt>
                <c:pt idx="168">
                  <c:v>124.947053758325</c:v>
                </c:pt>
                <c:pt idx="169">
                  <c:v>129.70475197856501</c:v>
                </c:pt>
                <c:pt idx="170">
                  <c:v>131.06281541270999</c:v>
                </c:pt>
                <c:pt idx="171">
                  <c:v>126.425835262267</c:v>
                </c:pt>
              </c:numCache>
            </c:numRef>
          </c:val>
          <c:smooth val="0"/>
          <c:extLst>
            <c:ext xmlns:c16="http://schemas.microsoft.com/office/drawing/2014/chart" uri="{C3380CC4-5D6E-409C-BE32-E72D297353CC}">
              <c16:uniqueId val="{00000000-D9C4-4FC9-8342-A40D378D60E5}"/>
            </c:ext>
          </c:extLst>
        </c:ser>
        <c:ser>
          <c:idx val="1"/>
          <c:order val="1"/>
          <c:tx>
            <c:v>CUT</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[2]US!$B$11:$FR$11</c:f>
              <c:numCache>
                <c:formatCode>General</c:formatCode>
                <c:ptCount val="173"/>
                <c:pt idx="40">
                  <c:v>117.614581937061</c:v>
                </c:pt>
                <c:pt idx="41">
                  <c:v>119.49012061147199</c:v>
                </c:pt>
                <c:pt idx="42">
                  <c:v>113.959416833582</c:v>
                </c:pt>
                <c:pt idx="43">
                  <c:v>109.33300583260301</c:v>
                </c:pt>
                <c:pt idx="44">
                  <c:v>110.262630807099</c:v>
                </c:pt>
                <c:pt idx="45">
                  <c:v>115.800438909872</c:v>
                </c:pt>
                <c:pt idx="46">
                  <c:v>114.52478824434201</c:v>
                </c:pt>
                <c:pt idx="47">
                  <c:v>109.66822611172201</c:v>
                </c:pt>
                <c:pt idx="48">
                  <c:v>110.526671618705</c:v>
                </c:pt>
                <c:pt idx="49">
                  <c:v>109.844496652232</c:v>
                </c:pt>
                <c:pt idx="50">
                  <c:v>104.55778110103201</c:v>
                </c:pt>
                <c:pt idx="51">
                  <c:v>109.543023058687</c:v>
                </c:pt>
                <c:pt idx="52">
                  <c:v>111.428178313733</c:v>
                </c:pt>
                <c:pt idx="53">
                  <c:v>109.35532294094899</c:v>
                </c:pt>
                <c:pt idx="54">
                  <c:v>111.88734665533001</c:v>
                </c:pt>
                <c:pt idx="55">
                  <c:v>113.064683928265</c:v>
                </c:pt>
                <c:pt idx="56">
                  <c:v>113.753878516567</c:v>
                </c:pt>
                <c:pt idx="57">
                  <c:v>111.26435940947999</c:v>
                </c:pt>
                <c:pt idx="58">
                  <c:v>108.153577334551</c:v>
                </c:pt>
                <c:pt idx="59">
                  <c:v>107.129183684818</c:v>
                </c:pt>
                <c:pt idx="60">
                  <c:v>103.71628406422801</c:v>
                </c:pt>
                <c:pt idx="61">
                  <c:v>98.229559003667404</c:v>
                </c:pt>
                <c:pt idx="62">
                  <c:v>100.595269572989</c:v>
                </c:pt>
                <c:pt idx="63">
                  <c:v>101.690322762847</c:v>
                </c:pt>
                <c:pt idx="64">
                  <c:v>102.217848136122</c:v>
                </c:pt>
                <c:pt idx="65">
                  <c:v>103.20346550075899</c:v>
                </c:pt>
                <c:pt idx="66">
                  <c:v>102.69811308032</c:v>
                </c:pt>
                <c:pt idx="67">
                  <c:v>103.56728274013</c:v>
                </c:pt>
                <c:pt idx="68">
                  <c:v>106.838767876093</c:v>
                </c:pt>
                <c:pt idx="69">
                  <c:v>108.42824518655</c:v>
                </c:pt>
                <c:pt idx="70">
                  <c:v>109.534563512462</c:v>
                </c:pt>
                <c:pt idx="71">
                  <c:v>112.55445084310399</c:v>
                </c:pt>
                <c:pt idx="72">
                  <c:v>118.206020579285</c:v>
                </c:pt>
                <c:pt idx="73">
                  <c:v>119.034127507384</c:v>
                </c:pt>
                <c:pt idx="74">
                  <c:v>120.284295185093</c:v>
                </c:pt>
                <c:pt idx="75">
                  <c:v>113.79748350530301</c:v>
                </c:pt>
                <c:pt idx="76">
                  <c:v>114.172295074226</c:v>
                </c:pt>
                <c:pt idx="77">
                  <c:v>116.877838903437</c:v>
                </c:pt>
                <c:pt idx="78">
                  <c:v>118.189842864772</c:v>
                </c:pt>
                <c:pt idx="79">
                  <c:v>116.790322836485</c:v>
                </c:pt>
                <c:pt idx="80">
                  <c:v>123.162816796744</c:v>
                </c:pt>
                <c:pt idx="81">
                  <c:v>125.34394104105699</c:v>
                </c:pt>
                <c:pt idx="82">
                  <c:v>130.639127710087</c:v>
                </c:pt>
                <c:pt idx="83">
                  <c:v>133.58291037689099</c:v>
                </c:pt>
                <c:pt idx="84">
                  <c:v>133.157709356514</c:v>
                </c:pt>
                <c:pt idx="85">
                  <c:v>135.907945439613</c:v>
                </c:pt>
                <c:pt idx="86">
                  <c:v>133.36685293102599</c:v>
                </c:pt>
                <c:pt idx="87">
                  <c:v>133.723152917927</c:v>
                </c:pt>
                <c:pt idx="88">
                  <c:v>137.45585225002301</c:v>
                </c:pt>
                <c:pt idx="89">
                  <c:v>132.87511035375701</c:v>
                </c:pt>
                <c:pt idx="90">
                  <c:v>126.342003642911</c:v>
                </c:pt>
                <c:pt idx="91">
                  <c:v>126.80307576390901</c:v>
                </c:pt>
                <c:pt idx="92">
                  <c:v>123.068234347306</c:v>
                </c:pt>
                <c:pt idx="93">
                  <c:v>119.705225682679</c:v>
                </c:pt>
                <c:pt idx="94">
                  <c:v>119.953801033727</c:v>
                </c:pt>
                <c:pt idx="95">
                  <c:v>117.178335864076</c:v>
                </c:pt>
                <c:pt idx="96">
                  <c:v>109.293273295886</c:v>
                </c:pt>
                <c:pt idx="97">
                  <c:v>113.38890521886501</c:v>
                </c:pt>
                <c:pt idx="98">
                  <c:v>113.47586427030799</c:v>
                </c:pt>
                <c:pt idx="99">
                  <c:v>106.808779745948</c:v>
                </c:pt>
                <c:pt idx="100">
                  <c:v>103.392372178131</c:v>
                </c:pt>
                <c:pt idx="101">
                  <c:v>106.582676145392</c:v>
                </c:pt>
                <c:pt idx="102">
                  <c:v>109.478829800955</c:v>
                </c:pt>
                <c:pt idx="103">
                  <c:v>110.52746757953101</c:v>
                </c:pt>
                <c:pt idx="104">
                  <c:v>110.793360724794</c:v>
                </c:pt>
                <c:pt idx="105">
                  <c:v>106.52854725775499</c:v>
                </c:pt>
                <c:pt idx="106">
                  <c:v>105.367579735514</c:v>
                </c:pt>
                <c:pt idx="107">
                  <c:v>106.872276799657</c:v>
                </c:pt>
                <c:pt idx="108">
                  <c:v>107.221653923133</c:v>
                </c:pt>
                <c:pt idx="109">
                  <c:v>103.213897610134</c:v>
                </c:pt>
                <c:pt idx="110">
                  <c:v>100.126383190784</c:v>
                </c:pt>
                <c:pt idx="111">
                  <c:v>96.005250236911294</c:v>
                </c:pt>
                <c:pt idx="112">
                  <c:v>94.385144529494994</c:v>
                </c:pt>
                <c:pt idx="113">
                  <c:v>93.749815559652305</c:v>
                </c:pt>
                <c:pt idx="114">
                  <c:v>98.599185515798396</c:v>
                </c:pt>
                <c:pt idx="115">
                  <c:v>111.86876090106399</c:v>
                </c:pt>
                <c:pt idx="116">
                  <c:v>112.75076565362799</c:v>
                </c:pt>
                <c:pt idx="117">
                  <c:v>108.408874089497</c:v>
                </c:pt>
                <c:pt idx="118">
                  <c:v>101.34027364722699</c:v>
                </c:pt>
                <c:pt idx="119">
                  <c:v>98.073005922871502</c:v>
                </c:pt>
                <c:pt idx="120">
                  <c:v>99.391937838404004</c:v>
                </c:pt>
                <c:pt idx="121">
                  <c:v>103.08746090078</c:v>
                </c:pt>
                <c:pt idx="122">
                  <c:v>101.136683304833</c:v>
                </c:pt>
                <c:pt idx="123">
                  <c:v>96.383917955982795</c:v>
                </c:pt>
                <c:pt idx="124">
                  <c:v>95.574426037550197</c:v>
                </c:pt>
                <c:pt idx="125">
                  <c:v>92.7458387131488</c:v>
                </c:pt>
                <c:pt idx="126">
                  <c:v>93.324001673084396</c:v>
                </c:pt>
                <c:pt idx="127">
                  <c:v>97.077356061402497</c:v>
                </c:pt>
                <c:pt idx="128">
                  <c:v>99.042482737353396</c:v>
                </c:pt>
                <c:pt idx="129">
                  <c:v>99.744091130527906</c:v>
                </c:pt>
                <c:pt idx="130">
                  <c:v>98.949966085478394</c:v>
                </c:pt>
                <c:pt idx="131">
                  <c:v>96.693991310734503</c:v>
                </c:pt>
                <c:pt idx="132">
                  <c:v>96.125638840396604</c:v>
                </c:pt>
                <c:pt idx="133">
                  <c:v>98.418151496804398</c:v>
                </c:pt>
                <c:pt idx="134">
                  <c:v>99.043953873845894</c:v>
                </c:pt>
                <c:pt idx="135">
                  <c:v>98.720096423046897</c:v>
                </c:pt>
                <c:pt idx="136">
                  <c:v>100.632173052498</c:v>
                </c:pt>
                <c:pt idx="137">
                  <c:v>100.68423268383199</c:v>
                </c:pt>
                <c:pt idx="138">
                  <c:v>103.267454492686</c:v>
                </c:pt>
                <c:pt idx="139">
                  <c:v>110.005575841249</c:v>
                </c:pt>
                <c:pt idx="140">
                  <c:v>119.812678448209</c:v>
                </c:pt>
                <c:pt idx="141">
                  <c:v>120.46175508154199</c:v>
                </c:pt>
                <c:pt idx="142">
                  <c:v>123.00522031999699</c:v>
                </c:pt>
                <c:pt idx="143">
                  <c:v>124.645588552672</c:v>
                </c:pt>
                <c:pt idx="144">
                  <c:v>123.642637913805</c:v>
                </c:pt>
                <c:pt idx="145">
                  <c:v>120.31577454803499</c:v>
                </c:pt>
                <c:pt idx="146">
                  <c:v>122.06199616508</c:v>
                </c:pt>
                <c:pt idx="147">
                  <c:v>128.12583405502801</c:v>
                </c:pt>
                <c:pt idx="148">
                  <c:v>132.33710922178301</c:v>
                </c:pt>
                <c:pt idx="149">
                  <c:v>130.41138019149699</c:v>
                </c:pt>
                <c:pt idx="150">
                  <c:v>124.99341098198801</c:v>
                </c:pt>
                <c:pt idx="151">
                  <c:v>125.14643578809201</c:v>
                </c:pt>
                <c:pt idx="152">
                  <c:v>120.58770368131999</c:v>
                </c:pt>
                <c:pt idx="153">
                  <c:v>123.71261556896999</c:v>
                </c:pt>
                <c:pt idx="154">
                  <c:v>127.400615204454</c:v>
                </c:pt>
                <c:pt idx="155">
                  <c:v>130.199969517141</c:v>
                </c:pt>
                <c:pt idx="156">
                  <c:v>130.130527639006</c:v>
                </c:pt>
                <c:pt idx="157">
                  <c:v>132.77492463810401</c:v>
                </c:pt>
                <c:pt idx="158">
                  <c:v>134.53380110640401</c:v>
                </c:pt>
                <c:pt idx="159">
                  <c:v>135.45299183677599</c:v>
                </c:pt>
                <c:pt idx="160">
                  <c:v>139.00386817765099</c:v>
                </c:pt>
                <c:pt idx="161">
                  <c:v>140.70165856858</c:v>
                </c:pt>
                <c:pt idx="162">
                  <c:v>134.938238466949</c:v>
                </c:pt>
                <c:pt idx="163">
                  <c:v>131.88643720620499</c:v>
                </c:pt>
                <c:pt idx="164">
                  <c:v>129.72541438498101</c:v>
                </c:pt>
                <c:pt idx="165">
                  <c:v>129.95178902815999</c:v>
                </c:pt>
                <c:pt idx="166">
                  <c:v>133.22468274078099</c:v>
                </c:pt>
                <c:pt idx="167">
                  <c:v>136.632222143294</c:v>
                </c:pt>
                <c:pt idx="168">
                  <c:v>139.17309798931601</c:v>
                </c:pt>
                <c:pt idx="169">
                  <c:v>147.305880610766</c:v>
                </c:pt>
                <c:pt idx="170">
                  <c:v>155.490407455152</c:v>
                </c:pt>
                <c:pt idx="171">
                  <c:v>157.97862877602299</c:v>
                </c:pt>
                <c:pt idx="172">
                  <c:v>153.378227701344</c:v>
                </c:pt>
              </c:numCache>
            </c:numRef>
          </c:val>
          <c:smooth val="0"/>
          <c:extLst>
            <c:ext xmlns:c16="http://schemas.microsoft.com/office/drawing/2014/chart" uri="{C3380CC4-5D6E-409C-BE32-E72D297353CC}">
              <c16:uniqueId val="{00000001-D9C4-4FC9-8342-A40D378D60E5}"/>
            </c:ext>
          </c:extLst>
        </c:ser>
        <c:dLbls>
          <c:showLegendKey val="0"/>
          <c:showVal val="0"/>
          <c:showCatName val="0"/>
          <c:showSerName val="0"/>
          <c:showPercent val="0"/>
          <c:showBubbleSize val="0"/>
        </c:dLbls>
        <c:marker val="1"/>
        <c:smooth val="0"/>
        <c:axId val="180778112"/>
        <c:axId val="180779648"/>
      </c:lineChart>
      <c:lineChart>
        <c:grouping val="standard"/>
        <c:varyColors val="0"/>
        <c:ser>
          <c:idx val="2"/>
          <c:order val="2"/>
          <c:tx>
            <c:v>Balance commerciale en % du PIB</c:v>
          </c:tx>
          <c:spPr>
            <a:ln w="19050"/>
          </c:spPr>
          <c:marker>
            <c:symbol val="none"/>
          </c:marker>
          <c:cat>
            <c:strRef>
              <c:f>[2]US!$B$1:$FQ$1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[2]US!$B$8:$FQ$8</c:f>
              <c:numCache>
                <c:formatCode>General</c:formatCode>
                <c:ptCount val="172"/>
                <c:pt idx="0">
                  <c:v>-1.3361330139843044</c:v>
                </c:pt>
                <c:pt idx="1">
                  <c:v>-0.60757459197126429</c:v>
                </c:pt>
                <c:pt idx="2">
                  <c:v>-0.52134036706394771</c:v>
                </c:pt>
                <c:pt idx="3">
                  <c:v>-0.22267200239874818</c:v>
                </c:pt>
                <c:pt idx="4">
                  <c:v>-0.31137511418901315</c:v>
                </c:pt>
                <c:pt idx="5">
                  <c:v>-0.48113347153483349</c:v>
                </c:pt>
                <c:pt idx="6">
                  <c:v>-0.67251236364051226</c:v>
                </c:pt>
                <c:pt idx="7">
                  <c:v>-0.4830502636842397</c:v>
                </c:pt>
                <c:pt idx="8">
                  <c:v>-0.39116733887100208</c:v>
                </c:pt>
                <c:pt idx="9">
                  <c:v>-0.26650884221115906</c:v>
                </c:pt>
                <c:pt idx="10">
                  <c:v>-1.2638125526910378</c:v>
                </c:pt>
                <c:pt idx="11">
                  <c:v>-0.8792200416556798</c:v>
                </c:pt>
                <c:pt idx="12">
                  <c:v>-0.54781849737888932</c:v>
                </c:pt>
                <c:pt idx="13">
                  <c:v>-1.4690760825829989</c:v>
                </c:pt>
                <c:pt idx="14">
                  <c:v>-2.2475460124029754</c:v>
                </c:pt>
                <c:pt idx="15">
                  <c:v>-1.9506122476945511</c:v>
                </c:pt>
                <c:pt idx="16">
                  <c:v>-2.223408376649862</c:v>
                </c:pt>
                <c:pt idx="17">
                  <c:v>-2.8564436782391223</c:v>
                </c:pt>
                <c:pt idx="18">
                  <c:v>-3.0111770826957214</c:v>
                </c:pt>
                <c:pt idx="19">
                  <c:v>-2.6201918395029087</c:v>
                </c:pt>
                <c:pt idx="20">
                  <c:v>-1.9822380576847067</c:v>
                </c:pt>
                <c:pt idx="21">
                  <c:v>-2.8976779646273361</c:v>
                </c:pt>
                <c:pt idx="22">
                  <c:v>-3.1428112125787582</c:v>
                </c:pt>
                <c:pt idx="23">
                  <c:v>-3.1105552672828254</c:v>
                </c:pt>
                <c:pt idx="24">
                  <c:v>-2.6982888240051786</c:v>
                </c:pt>
                <c:pt idx="25">
                  <c:v>-2.9874112827643255</c:v>
                </c:pt>
                <c:pt idx="26">
                  <c:v>-3.3572722625139844</c:v>
                </c:pt>
                <c:pt idx="27">
                  <c:v>-3.0485909220042342</c:v>
                </c:pt>
                <c:pt idx="28">
                  <c:v>-2.7236711366587634</c:v>
                </c:pt>
                <c:pt idx="29">
                  <c:v>-3.2185362118614447</c:v>
                </c:pt>
                <c:pt idx="30">
                  <c:v>-3.4138625355283114</c:v>
                </c:pt>
                <c:pt idx="31">
                  <c:v>-3.1278791468200637</c:v>
                </c:pt>
                <c:pt idx="32">
                  <c:v>-2.1264752515683849</c:v>
                </c:pt>
                <c:pt idx="33">
                  <c:v>-2.189040692588645</c:v>
                </c:pt>
                <c:pt idx="34">
                  <c:v>-2.263254397941469</c:v>
                </c:pt>
                <c:pt idx="35">
                  <c:v>-2.1776053275360656</c:v>
                </c:pt>
                <c:pt idx="36">
                  <c:v>-1.49577595164744</c:v>
                </c:pt>
                <c:pt idx="37">
                  <c:v>-1.6016496999036001</c:v>
                </c:pt>
                <c:pt idx="38">
                  <c:v>-1.8497848039665656</c:v>
                </c:pt>
                <c:pt idx="39">
                  <c:v>-1.6499058016954651</c:v>
                </c:pt>
                <c:pt idx="40">
                  <c:v>-1.0850202969631759</c:v>
                </c:pt>
                <c:pt idx="41">
                  <c:v>-1.1106659230459992</c:v>
                </c:pt>
                <c:pt idx="42">
                  <c:v>-1.7194680867334895</c:v>
                </c:pt>
                <c:pt idx="43">
                  <c:v>-1.4998834586022907</c:v>
                </c:pt>
                <c:pt idx="44">
                  <c:v>-0.37360952734119851</c:v>
                </c:pt>
                <c:pt idx="45">
                  <c:v>-0.30188373754786707</c:v>
                </c:pt>
                <c:pt idx="46">
                  <c:v>-0.78067177347524563</c:v>
                </c:pt>
                <c:pt idx="47">
                  <c:v>-0.56233977275266822</c:v>
                </c:pt>
                <c:pt idx="48">
                  <c:v>8.7234182321766954E-2</c:v>
                </c:pt>
                <c:pt idx="49">
                  <c:v>-0.50829243759066933</c:v>
                </c:pt>
                <c:pt idx="50">
                  <c:v>-1.0817524185728316</c:v>
                </c:pt>
                <c:pt idx="51">
                  <c:v>-0.8749546761084056</c:v>
                </c:pt>
                <c:pt idx="52">
                  <c:v>-0.41982571199777835</c:v>
                </c:pt>
                <c:pt idx="53">
                  <c:v>-0.99234253699900854</c:v>
                </c:pt>
                <c:pt idx="54">
                  <c:v>-1.4844310557623561</c:v>
                </c:pt>
                <c:pt idx="55">
                  <c:v>-1.187155836160404</c:v>
                </c:pt>
                <c:pt idx="56">
                  <c:v>-0.8199951318586125</c:v>
                </c:pt>
                <c:pt idx="57">
                  <c:v>-1.2855096513128206</c:v>
                </c:pt>
                <c:pt idx="58">
                  <c:v>-1.7773654811234236</c:v>
                </c:pt>
                <c:pt idx="59">
                  <c:v>-1.5054549200513783</c:v>
                </c:pt>
                <c:pt idx="60">
                  <c:v>-1.0474470989496123</c:v>
                </c:pt>
                <c:pt idx="61">
                  <c:v>-1.5603224335711401</c:v>
                </c:pt>
                <c:pt idx="62">
                  <c:v>-1.4385812689867399</c:v>
                </c:pt>
                <c:pt idx="63">
                  <c:v>-1.002755067618422</c:v>
                </c:pt>
                <c:pt idx="64">
                  <c:v>-0.74708316790511187</c:v>
                </c:pt>
                <c:pt idx="65">
                  <c:v>-1.3109684744125365</c:v>
                </c:pt>
                <c:pt idx="66">
                  <c:v>-1.944214335327904</c:v>
                </c:pt>
                <c:pt idx="67">
                  <c:v>-1.137513349038046</c:v>
                </c:pt>
                <c:pt idx="68">
                  <c:v>-0.94410205983381923</c:v>
                </c:pt>
                <c:pt idx="69">
                  <c:v>-1.1427866837788854</c:v>
                </c:pt>
                <c:pt idx="70">
                  <c:v>-1.6628297343064788</c:v>
                </c:pt>
                <c:pt idx="71">
                  <c:v>-1.2868034925124465</c:v>
                </c:pt>
                <c:pt idx="72">
                  <c:v>-1.160460520973374</c:v>
                </c:pt>
                <c:pt idx="73">
                  <c:v>-1.8619130505513497</c:v>
                </c:pt>
                <c:pt idx="74">
                  <c:v>-2.4429078554277441</c:v>
                </c:pt>
                <c:pt idx="75">
                  <c:v>-1.8485061617015519</c:v>
                </c:pt>
                <c:pt idx="76">
                  <c:v>-1.9015092095121786</c:v>
                </c:pt>
                <c:pt idx="77">
                  <c:v>-2.5294004646128943</c:v>
                </c:pt>
                <c:pt idx="78">
                  <c:v>-3.2654507358909077</c:v>
                </c:pt>
                <c:pt idx="79">
                  <c:v>-2.8991423702132284</c:v>
                </c:pt>
                <c:pt idx="80">
                  <c:v>-3.1454345469035387</c:v>
                </c:pt>
                <c:pt idx="81">
                  <c:v>-3.4267915204552817</c:v>
                </c:pt>
                <c:pt idx="82">
                  <c:v>-4.0847184730091355</c:v>
                </c:pt>
                <c:pt idx="83">
                  <c:v>-3.7516060186988103</c:v>
                </c:pt>
                <c:pt idx="84">
                  <c:v>-3.3426195975500526</c:v>
                </c:pt>
                <c:pt idx="85">
                  <c:v>-3.2535899613171058</c:v>
                </c:pt>
                <c:pt idx="86">
                  <c:v>-3.7023519487602399</c:v>
                </c:pt>
                <c:pt idx="87">
                  <c:v>-3.32338217285302</c:v>
                </c:pt>
                <c:pt idx="88">
                  <c:v>-3.0272546019381461</c:v>
                </c:pt>
                <c:pt idx="89">
                  <c:v>-3.7562480137699703</c:v>
                </c:pt>
                <c:pt idx="90">
                  <c:v>-4.3211787284095831</c:v>
                </c:pt>
                <c:pt idx="91">
                  <c:v>-4.2726832179396066</c:v>
                </c:pt>
                <c:pt idx="92">
                  <c:v>-4.0518593609961133</c:v>
                </c:pt>
                <c:pt idx="93">
                  <c:v>-4.3114477926972059</c:v>
                </c:pt>
                <c:pt idx="94">
                  <c:v>-4.6805868711106573</c:v>
                </c:pt>
                <c:pt idx="95">
                  <c:v>-4.2737172910426349</c:v>
                </c:pt>
                <c:pt idx="96">
                  <c:v>-4.1774160747740803</c:v>
                </c:pt>
                <c:pt idx="97">
                  <c:v>-4.9332875151930002</c:v>
                </c:pt>
                <c:pt idx="98">
                  <c:v>-5.4875509324952088</c:v>
                </c:pt>
                <c:pt idx="99">
                  <c:v>-5.3676739297340976</c:v>
                </c:pt>
                <c:pt idx="100">
                  <c:v>-4.7613251555577278</c:v>
                </c:pt>
                <c:pt idx="101">
                  <c:v>-5.3510671490442832</c:v>
                </c:pt>
                <c:pt idx="102">
                  <c:v>-5.9862545141228072</c:v>
                </c:pt>
                <c:pt idx="103">
                  <c:v>-5.8540382599966199</c:v>
                </c:pt>
                <c:pt idx="104">
                  <c:v>-5.1896734798325781</c:v>
                </c:pt>
                <c:pt idx="105">
                  <c:v>-5.6252755677422588</c:v>
                </c:pt>
                <c:pt idx="106">
                  <c:v>-6.22448664718892</c:v>
                </c:pt>
                <c:pt idx="107">
                  <c:v>-5.0668539469897915</c:v>
                </c:pt>
                <c:pt idx="108">
                  <c:v>-4.584862070898307</c:v>
                </c:pt>
                <c:pt idx="109">
                  <c:v>-4.9865290310109325</c:v>
                </c:pt>
                <c:pt idx="110">
                  <c:v>-5.2268186910772734</c:v>
                </c:pt>
                <c:pt idx="111">
                  <c:v>-4.844207885555055</c:v>
                </c:pt>
                <c:pt idx="112">
                  <c:v>-4.485324826277945</c:v>
                </c:pt>
                <c:pt idx="113">
                  <c:v>-5.0832180052159268</c:v>
                </c:pt>
                <c:pt idx="114">
                  <c:v>-5.7158738554734603</c:v>
                </c:pt>
                <c:pt idx="115">
                  <c:v>-3.987539060232439</c:v>
                </c:pt>
                <c:pt idx="116">
                  <c:v>-2.3346012513757635</c:v>
                </c:pt>
                <c:pt idx="117">
                  <c:v>-2.3852191842203272</c:v>
                </c:pt>
                <c:pt idx="118">
                  <c:v>-3.2604321912242065</c:v>
                </c:pt>
                <c:pt idx="119">
                  <c:v>-2.9218807844901677</c:v>
                </c:pt>
                <c:pt idx="120">
                  <c:v>-2.7844146685013964</c:v>
                </c:pt>
                <c:pt idx="121">
                  <c:v>-3.5835852904754257</c:v>
                </c:pt>
                <c:pt idx="122">
                  <c:v>-3.9817442869267259</c:v>
                </c:pt>
                <c:pt idx="123">
                  <c:v>-3.0143170457775188</c:v>
                </c:pt>
                <c:pt idx="124">
                  <c:v>-3.0952658264590616</c:v>
                </c:pt>
                <c:pt idx="125">
                  <c:v>-3.7486400802101354</c:v>
                </c:pt>
                <c:pt idx="126">
                  <c:v>-3.9580816613262799</c:v>
                </c:pt>
                <c:pt idx="127">
                  <c:v>-3.4108501843726007</c:v>
                </c:pt>
                <c:pt idx="128">
                  <c:v>-3.1160463267255896</c:v>
                </c:pt>
                <c:pt idx="129">
                  <c:v>-3.4930305365601431</c:v>
                </c:pt>
                <c:pt idx="130">
                  <c:v>-3.5526001345626161</c:v>
                </c:pt>
                <c:pt idx="131">
                  <c:v>-2.7832963244591205</c:v>
                </c:pt>
                <c:pt idx="132">
                  <c:v>-2.3592929241297611</c:v>
                </c:pt>
                <c:pt idx="133">
                  <c:v>-2.8352139188028</c:v>
                </c:pt>
                <c:pt idx="134">
                  <c:v>-3.1070539128575438</c:v>
                </c:pt>
                <c:pt idx="135">
                  <c:v>-2.3124576186208765</c:v>
                </c:pt>
                <c:pt idx="136">
                  <c:v>-2.3765592458901108</c:v>
                </c:pt>
                <c:pt idx="137">
                  <c:v>-2.928687466898023</c:v>
                </c:pt>
                <c:pt idx="138">
                  <c:v>-3.0724286729530244</c:v>
                </c:pt>
                <c:pt idx="139">
                  <c:v>-2.6426715750251786</c:v>
                </c:pt>
                <c:pt idx="140">
                  <c:v>-2.403244048194721</c:v>
                </c:pt>
                <c:pt idx="141">
                  <c:v>-2.7260414523984426</c:v>
                </c:pt>
                <c:pt idx="142">
                  <c:v>-3.0254067305549368</c:v>
                </c:pt>
                <c:pt idx="143">
                  <c:v>-2.6232049008385259</c:v>
                </c:pt>
                <c:pt idx="144">
                  <c:v>-2.3700664727087846</c:v>
                </c:pt>
                <c:pt idx="145">
                  <c:v>-2.6049751334881313</c:v>
                </c:pt>
                <c:pt idx="146">
                  <c:v>-2.7833566914837427</c:v>
                </c:pt>
                <c:pt idx="147">
                  <c:v>-2.4975483499055247</c:v>
                </c:pt>
                <c:pt idx="148">
                  <c:v>-2.335739861419829</c:v>
                </c:pt>
                <c:pt idx="149">
                  <c:v>-2.7744196095978833</c:v>
                </c:pt>
                <c:pt idx="150">
                  <c:v>-2.7744754393950362</c:v>
                </c:pt>
                <c:pt idx="151">
                  <c:v>-2.5925231530931527</c:v>
                </c:pt>
                <c:pt idx="152">
                  <c:v>-2.4239752889114161</c:v>
                </c:pt>
                <c:pt idx="153">
                  <c:v>-2.6200040710892618</c:v>
                </c:pt>
                <c:pt idx="154">
                  <c:v>-3.1550405036370659</c:v>
                </c:pt>
                <c:pt idx="155">
                  <c:v>-3.0588201434083002</c:v>
                </c:pt>
                <c:pt idx="156">
                  <c:v>-2.3654594043144126</c:v>
                </c:pt>
                <c:pt idx="157">
                  <c:v>-2.8189139303572395</c:v>
                </c:pt>
                <c:pt idx="158">
                  <c:v>-3.0010627238940186</c:v>
                </c:pt>
                <c:pt idx="159">
                  <c:v>-2.2841419347871876</c:v>
                </c:pt>
                <c:pt idx="160">
                  <c:v>-2.1073234546220379</c:v>
                </c:pt>
                <c:pt idx="161">
                  <c:v>-3.1410523152651804</c:v>
                </c:pt>
                <c:pt idx="162">
                  <c:v>-3.6878392287618245</c:v>
                </c:pt>
                <c:pt idx="163">
                  <c:v>-3.4898975365065992</c:v>
                </c:pt>
                <c:pt idx="164">
                  <c:v>-3.0488687519186515</c:v>
                </c:pt>
                <c:pt idx="165">
                  <c:v>-3.5449400774957742</c:v>
                </c:pt>
                <c:pt idx="166">
                  <c:v>-4.1772843117022962</c:v>
                </c:pt>
                <c:pt idx="167">
                  <c:v>-3.6925850120619552</c:v>
                </c:pt>
                <c:pt idx="168">
                  <c:v>-4.0170926352277725</c:v>
                </c:pt>
                <c:pt idx="169">
                  <c:v>-4.0886428155109238</c:v>
                </c:pt>
                <c:pt idx="170">
                  <c:v>-3.7493166093848793</c:v>
                </c:pt>
                <c:pt idx="171">
                  <c:v>-3.024914844261946</c:v>
                </c:pt>
              </c:numCache>
            </c:numRef>
          </c:val>
          <c:smooth val="0"/>
          <c:extLst>
            <c:ext xmlns:c16="http://schemas.microsoft.com/office/drawing/2014/chart" uri="{C3380CC4-5D6E-409C-BE32-E72D297353CC}">
              <c16:uniqueId val="{00000002-D9C4-4FC9-8342-A40D378D60E5}"/>
            </c:ext>
          </c:extLst>
        </c:ser>
        <c:dLbls>
          <c:showLegendKey val="0"/>
          <c:showVal val="0"/>
          <c:showCatName val="0"/>
          <c:showSerName val="0"/>
          <c:showPercent val="0"/>
          <c:showBubbleSize val="0"/>
        </c:dLbls>
        <c:marker val="1"/>
        <c:smooth val="0"/>
        <c:axId val="180791168"/>
        <c:axId val="180789632"/>
      </c:lineChart>
      <c:catAx>
        <c:axId val="180778112"/>
        <c:scaling>
          <c:orientation val="minMax"/>
        </c:scaling>
        <c:delete val="0"/>
        <c:axPos val="b"/>
        <c:numFmt formatCode="General" sourceLinked="0"/>
        <c:majorTickMark val="out"/>
        <c:minorTickMark val="none"/>
        <c:tickLblPos val="low"/>
        <c:crossAx val="180779648"/>
        <c:crosses val="autoZero"/>
        <c:auto val="1"/>
        <c:lblAlgn val="ctr"/>
        <c:lblOffset val="100"/>
        <c:noMultiLvlLbl val="0"/>
      </c:catAx>
      <c:valAx>
        <c:axId val="180779648"/>
        <c:scaling>
          <c:orientation val="minMax"/>
          <c:min val="90"/>
        </c:scaling>
        <c:delete val="0"/>
        <c:axPos val="l"/>
        <c:numFmt formatCode="#,##0" sourceLinked="0"/>
        <c:majorTickMark val="out"/>
        <c:minorTickMark val="none"/>
        <c:tickLblPos val="nextTo"/>
        <c:crossAx val="180778112"/>
        <c:crosses val="autoZero"/>
        <c:crossBetween val="between"/>
      </c:valAx>
      <c:valAx>
        <c:axId val="180789632"/>
        <c:scaling>
          <c:orientation val="minMax"/>
        </c:scaling>
        <c:delete val="0"/>
        <c:axPos val="r"/>
        <c:numFmt formatCode="0" sourceLinked="0"/>
        <c:majorTickMark val="out"/>
        <c:minorTickMark val="none"/>
        <c:tickLblPos val="nextTo"/>
        <c:crossAx val="180791168"/>
        <c:crosses val="max"/>
        <c:crossBetween val="between"/>
      </c:valAx>
      <c:catAx>
        <c:axId val="180791168"/>
        <c:scaling>
          <c:orientation val="minMax"/>
        </c:scaling>
        <c:delete val="1"/>
        <c:axPos val="b"/>
        <c:numFmt formatCode="General" sourceLinked="1"/>
        <c:majorTickMark val="out"/>
        <c:minorTickMark val="none"/>
        <c:tickLblPos val="nextTo"/>
        <c:crossAx val="180789632"/>
        <c:crosses val="autoZero"/>
        <c:auto val="1"/>
        <c:lblAlgn val="ctr"/>
        <c:lblOffset val="100"/>
        <c:noMultiLvlLbl val="0"/>
      </c:catAx>
      <c:spPr>
        <a:ln>
          <a:solidFill>
            <a:schemeClr val="tx1"/>
          </a:solidFill>
        </a:ln>
      </c:spPr>
    </c:plotArea>
    <c:legend>
      <c:legendPos val="b"/>
      <c:layout>
        <c:manualLayout>
          <c:xMode val="edge"/>
          <c:yMode val="edge"/>
          <c:x val="0"/>
          <c:y val="0.85641262732066747"/>
          <c:w val="0.99814952578780414"/>
          <c:h val="0.12632739864973527"/>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Royaume-Uni</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[2]UK!$B$5:$FR$5</c:f>
              <c:numCache>
                <c:formatCode>General</c:formatCode>
                <c:ptCount val="173"/>
                <c:pt idx="0">
                  <c:v>131.887476284467</c:v>
                </c:pt>
                <c:pt idx="1">
                  <c:v>136.93503544898999</c:v>
                </c:pt>
                <c:pt idx="2">
                  <c:v>140.95477955922101</c:v>
                </c:pt>
                <c:pt idx="3">
                  <c:v>147.94970382192699</c:v>
                </c:pt>
                <c:pt idx="4">
                  <c:v>151.680048067531</c:v>
                </c:pt>
                <c:pt idx="5">
                  <c:v>148.511766055435</c:v>
                </c:pt>
                <c:pt idx="6">
                  <c:v>138.08288513076499</c:v>
                </c:pt>
                <c:pt idx="7">
                  <c:v>137.04004305603601</c:v>
                </c:pt>
                <c:pt idx="8">
                  <c:v>139.956211865727</c:v>
                </c:pt>
                <c:pt idx="9">
                  <c:v>138.88800770533101</c:v>
                </c:pt>
                <c:pt idx="10">
                  <c:v>139.86518071525299</c:v>
                </c:pt>
                <c:pt idx="11">
                  <c:v>136.066151866707</c:v>
                </c:pt>
                <c:pt idx="12">
                  <c:v>122.73318540344501</c:v>
                </c:pt>
                <c:pt idx="13">
                  <c:v>128.08383696500101</c:v>
                </c:pt>
                <c:pt idx="14">
                  <c:v>130.42454351531799</c:v>
                </c:pt>
                <c:pt idx="15">
                  <c:v>128.27354914264799</c:v>
                </c:pt>
                <c:pt idx="16">
                  <c:v>125.79609359646901</c:v>
                </c:pt>
                <c:pt idx="17">
                  <c:v>122.65144130908099</c:v>
                </c:pt>
                <c:pt idx="18">
                  <c:v>121.238667103338</c:v>
                </c:pt>
                <c:pt idx="19">
                  <c:v>117.57321786915099</c:v>
                </c:pt>
                <c:pt idx="20">
                  <c:v>113.92353766511</c:v>
                </c:pt>
                <c:pt idx="21">
                  <c:v>125.59854323462299</c:v>
                </c:pt>
                <c:pt idx="22">
                  <c:v>130.404474462004</c:v>
                </c:pt>
                <c:pt idx="23">
                  <c:v>126.56832523672</c:v>
                </c:pt>
                <c:pt idx="24">
                  <c:v>119.209800355327</c:v>
                </c:pt>
                <c:pt idx="25">
                  <c:v>120.719419254141</c:v>
                </c:pt>
                <c:pt idx="26">
                  <c:v>114.101207579158</c:v>
                </c:pt>
                <c:pt idx="27">
                  <c:v>108.194369759738</c:v>
                </c:pt>
                <c:pt idx="28">
                  <c:v>111.419574081607</c:v>
                </c:pt>
                <c:pt idx="29">
                  <c:v>115.571191806537</c:v>
                </c:pt>
                <c:pt idx="30">
                  <c:v>115.567017731989</c:v>
                </c:pt>
                <c:pt idx="31">
                  <c:v>119.006698580937</c:v>
                </c:pt>
                <c:pt idx="32">
                  <c:v>115.634388573176</c:v>
                </c:pt>
                <c:pt idx="33">
                  <c:v>120.385461789899</c:v>
                </c:pt>
                <c:pt idx="34">
                  <c:v>118.58690235617</c:v>
                </c:pt>
                <c:pt idx="35">
                  <c:v>120.997076514068</c:v>
                </c:pt>
                <c:pt idx="36">
                  <c:v>122.380143036419</c:v>
                </c:pt>
                <c:pt idx="37">
                  <c:v>118.244817552718</c:v>
                </c:pt>
                <c:pt idx="38">
                  <c:v>116.02219896075999</c:v>
                </c:pt>
                <c:pt idx="39">
                  <c:v>111.921955971953</c:v>
                </c:pt>
                <c:pt idx="40">
                  <c:v>113.13376521945899</c:v>
                </c:pt>
                <c:pt idx="41">
                  <c:v>115.862971953029</c:v>
                </c:pt>
                <c:pt idx="42">
                  <c:v>124.287802368215</c:v>
                </c:pt>
                <c:pt idx="43">
                  <c:v>125.01835822326601</c:v>
                </c:pt>
                <c:pt idx="44">
                  <c:v>124.96113060416</c:v>
                </c:pt>
                <c:pt idx="45">
                  <c:v>123.47561316289</c:v>
                </c:pt>
                <c:pt idx="46">
                  <c:v>122.95367741571501</c:v>
                </c:pt>
                <c:pt idx="47">
                  <c:v>123.29088237059</c:v>
                </c:pt>
                <c:pt idx="48">
                  <c:v>123.01895524071099</c:v>
                </c:pt>
                <c:pt idx="49">
                  <c:v>125.531891410122</c:v>
                </c:pt>
                <c:pt idx="50">
                  <c:v>123.700601658484</c:v>
                </c:pt>
                <c:pt idx="51">
                  <c:v>108.608749860709</c:v>
                </c:pt>
                <c:pt idx="52">
                  <c:v>106.314069625331</c:v>
                </c:pt>
                <c:pt idx="53">
                  <c:v>108.53082120662</c:v>
                </c:pt>
                <c:pt idx="54">
                  <c:v>110.103109971024</c:v>
                </c:pt>
                <c:pt idx="55">
                  <c:v>109.517126450918</c:v>
                </c:pt>
                <c:pt idx="56">
                  <c:v>110.510398491713</c:v>
                </c:pt>
                <c:pt idx="57">
                  <c:v>108.615681545131</c:v>
                </c:pt>
                <c:pt idx="58">
                  <c:v>107.14425488147199</c:v>
                </c:pt>
                <c:pt idx="59">
                  <c:v>108.539931691693</c:v>
                </c:pt>
                <c:pt idx="60">
                  <c:v>106.694509862945</c:v>
                </c:pt>
                <c:pt idx="61">
                  <c:v>103.082558583422</c:v>
                </c:pt>
                <c:pt idx="62">
                  <c:v>103.621478634718</c:v>
                </c:pt>
                <c:pt idx="63">
                  <c:v>102.886062220089</c:v>
                </c:pt>
                <c:pt idx="64">
                  <c:v>103.083312094581</c:v>
                </c:pt>
                <c:pt idx="65">
                  <c:v>104.315652729296</c:v>
                </c:pt>
                <c:pt idx="66">
                  <c:v>105.63061602010499</c:v>
                </c:pt>
                <c:pt idx="67">
                  <c:v>112.822403967564</c:v>
                </c:pt>
                <c:pt idx="68">
                  <c:v>118.957711195082</c:v>
                </c:pt>
                <c:pt idx="69">
                  <c:v>121.977137183701</c:v>
                </c:pt>
                <c:pt idx="70">
                  <c:v>125.210989257306</c:v>
                </c:pt>
                <c:pt idx="71">
                  <c:v>127.20181512124201</c:v>
                </c:pt>
                <c:pt idx="72">
                  <c:v>130.65788668201</c:v>
                </c:pt>
                <c:pt idx="73">
                  <c:v>130.59220402885001</c:v>
                </c:pt>
                <c:pt idx="74">
                  <c:v>129.845752330735</c:v>
                </c:pt>
                <c:pt idx="75">
                  <c:v>125.976025997349</c:v>
                </c:pt>
                <c:pt idx="76">
                  <c:v>126.626943264118</c:v>
                </c:pt>
                <c:pt idx="77">
                  <c:v>129.70350811008001</c:v>
                </c:pt>
                <c:pt idx="78">
                  <c:v>128.94840167654701</c:v>
                </c:pt>
                <c:pt idx="79">
                  <c:v>131.216636488088</c:v>
                </c:pt>
                <c:pt idx="80">
                  <c:v>132.928905201329</c:v>
                </c:pt>
                <c:pt idx="81">
                  <c:v>131.097240003303</c:v>
                </c:pt>
                <c:pt idx="82">
                  <c:v>128.42120036246101</c:v>
                </c:pt>
                <c:pt idx="83">
                  <c:v>129.29552227593501</c:v>
                </c:pt>
                <c:pt idx="84">
                  <c:v>126.01461566463</c:v>
                </c:pt>
                <c:pt idx="85">
                  <c:v>127.729209673816</c:v>
                </c:pt>
                <c:pt idx="86">
                  <c:v>127.623315054391</c:v>
                </c:pt>
                <c:pt idx="87">
                  <c:v>127.749043156366</c:v>
                </c:pt>
                <c:pt idx="88">
                  <c:v>128.55638719623499</c:v>
                </c:pt>
                <c:pt idx="89">
                  <c:v>127.193992442443</c:v>
                </c:pt>
                <c:pt idx="90">
                  <c:v>128.21048850087999</c:v>
                </c:pt>
                <c:pt idx="91">
                  <c:v>128.75747907975801</c:v>
                </c:pt>
                <c:pt idx="92">
                  <c:v>124.814951561135</c:v>
                </c:pt>
                <c:pt idx="93">
                  <c:v>121.792284929947</c:v>
                </c:pt>
                <c:pt idx="94">
                  <c:v>121.698137329335</c:v>
                </c:pt>
                <c:pt idx="95">
                  <c:v>123.49509491339001</c:v>
                </c:pt>
                <c:pt idx="96">
                  <c:v>128.51946586698901</c:v>
                </c:pt>
                <c:pt idx="97">
                  <c:v>128.78919935999701</c:v>
                </c:pt>
                <c:pt idx="98">
                  <c:v>128.082189405262</c:v>
                </c:pt>
                <c:pt idx="99">
                  <c:v>125.692319273224</c:v>
                </c:pt>
                <c:pt idx="100">
                  <c:v>126.182564103799</c:v>
                </c:pt>
                <c:pt idx="101">
                  <c:v>127.098823351758</c:v>
                </c:pt>
                <c:pt idx="102">
                  <c:v>124.47116747245499</c:v>
                </c:pt>
                <c:pt idx="103">
                  <c:v>123.981405658245</c:v>
                </c:pt>
                <c:pt idx="104">
                  <c:v>122.923564657071</c:v>
                </c:pt>
                <c:pt idx="105">
                  <c:v>124.71263039788499</c:v>
                </c:pt>
                <c:pt idx="106">
                  <c:v>127.579474631145</c:v>
                </c:pt>
                <c:pt idx="107">
                  <c:v>129.514336728871</c:v>
                </c:pt>
                <c:pt idx="108">
                  <c:v>130.47600948478899</c:v>
                </c:pt>
                <c:pt idx="109">
                  <c:v>129.27405639400001</c:v>
                </c:pt>
                <c:pt idx="110">
                  <c:v>128.69084127894499</c:v>
                </c:pt>
                <c:pt idx="111">
                  <c:v>124.64740957406499</c:v>
                </c:pt>
                <c:pt idx="112">
                  <c:v>116.908627839009</c:v>
                </c:pt>
                <c:pt idx="113">
                  <c:v>113.368327406049</c:v>
                </c:pt>
                <c:pt idx="114">
                  <c:v>113.09083545021301</c:v>
                </c:pt>
                <c:pt idx="115">
                  <c:v>103.703930410708</c:v>
                </c:pt>
                <c:pt idx="116">
                  <c:v>96.650445529497901</c:v>
                </c:pt>
                <c:pt idx="117">
                  <c:v>101.153562039815</c:v>
                </c:pt>
                <c:pt idx="118">
                  <c:v>103.387157179033</c:v>
                </c:pt>
                <c:pt idx="119">
                  <c:v>100.04134157806099</c:v>
                </c:pt>
                <c:pt idx="120">
                  <c:v>99.079530684736994</c:v>
                </c:pt>
                <c:pt idx="121">
                  <c:v>98.877669109892096</c:v>
                </c:pt>
                <c:pt idx="122">
                  <c:v>102.29329233289199</c:v>
                </c:pt>
                <c:pt idx="123">
                  <c:v>99.7495078724791</c:v>
                </c:pt>
                <c:pt idx="124">
                  <c:v>100.22133405259601</c:v>
                </c:pt>
                <c:pt idx="125">
                  <c:v>99.283113290123197</c:v>
                </c:pt>
                <c:pt idx="126">
                  <c:v>99.071098520477705</c:v>
                </c:pt>
                <c:pt idx="127">
                  <c:v>100.74236115468899</c:v>
                </c:pt>
                <c:pt idx="128">
                  <c:v>101.396171052075</c:v>
                </c:pt>
                <c:pt idx="129">
                  <c:v>103.85292382480201</c:v>
                </c:pt>
                <c:pt idx="130">
                  <c:v>104.95708601962799</c:v>
                </c:pt>
                <c:pt idx="131">
                  <c:v>103.387877526289</c:v>
                </c:pt>
                <c:pt idx="132">
                  <c:v>100.716994871925</c:v>
                </c:pt>
                <c:pt idx="133">
                  <c:v>100.98553142258299</c:v>
                </c:pt>
                <c:pt idx="134">
                  <c:v>101.86885749712501</c:v>
                </c:pt>
                <c:pt idx="135">
                  <c:v>104.73337642055</c:v>
                </c:pt>
                <c:pt idx="136">
                  <c:v>106.87194399155401</c:v>
                </c:pt>
                <c:pt idx="137">
                  <c:v>108.72954515457801</c:v>
                </c:pt>
                <c:pt idx="138">
                  <c:v>109.656295245309</c:v>
                </c:pt>
                <c:pt idx="139">
                  <c:v>109.672045993162</c:v>
                </c:pt>
                <c:pt idx="140">
                  <c:v>111.45894747327</c:v>
                </c:pt>
                <c:pt idx="141">
                  <c:v>113.138820760737</c:v>
                </c:pt>
                <c:pt idx="142">
                  <c:v>115.872538296914</c:v>
                </c:pt>
                <c:pt idx="143">
                  <c:v>114.578655365342</c:v>
                </c:pt>
                <c:pt idx="144">
                  <c:v>108.991209713896</c:v>
                </c:pt>
                <c:pt idx="145">
                  <c:v>106.784667647752</c:v>
                </c:pt>
                <c:pt idx="146">
                  <c:v>98.406600102408703</c:v>
                </c:pt>
                <c:pt idx="147">
                  <c:v>95.859492192492297</c:v>
                </c:pt>
                <c:pt idx="148">
                  <c:v>96.519322291371495</c:v>
                </c:pt>
                <c:pt idx="149">
                  <c:v>98.056103101229098</c:v>
                </c:pt>
                <c:pt idx="150">
                  <c:v>96.558865986445298</c:v>
                </c:pt>
                <c:pt idx="151">
                  <c:v>98.077172425949996</c:v>
                </c:pt>
                <c:pt idx="152">
                  <c:v>99.447572933472401</c:v>
                </c:pt>
                <c:pt idx="153">
                  <c:v>99.742976026848794</c:v>
                </c:pt>
                <c:pt idx="154">
                  <c:v>98.411780264056006</c:v>
                </c:pt>
                <c:pt idx="155">
                  <c:v>98.546127796955403</c:v>
                </c:pt>
                <c:pt idx="156">
                  <c:v>99.582617009120796</c:v>
                </c:pt>
                <c:pt idx="157">
                  <c:v>99.074488489094804</c:v>
                </c:pt>
                <c:pt idx="158">
                  <c:v>95.785332226698699</c:v>
                </c:pt>
                <c:pt idx="159">
                  <c:v>99.946764694904601</c:v>
                </c:pt>
                <c:pt idx="160">
                  <c:v>100.00988054662101</c:v>
                </c:pt>
                <c:pt idx="161">
                  <c:v>98.398691844184</c:v>
                </c:pt>
                <c:pt idx="162">
                  <c:v>98.413955398588698</c:v>
                </c:pt>
                <c:pt idx="163">
                  <c:v>98.371210147735297</c:v>
                </c:pt>
                <c:pt idx="164">
                  <c:v>101.314916762941</c:v>
                </c:pt>
                <c:pt idx="165">
                  <c:v>103.00551934341399</c:v>
                </c:pt>
                <c:pt idx="166">
                  <c:v>102.99761418818601</c:v>
                </c:pt>
                <c:pt idx="167">
                  <c:v>103.14907143558899</c:v>
                </c:pt>
                <c:pt idx="168">
                  <c:v>103.723469524376</c:v>
                </c:pt>
                <c:pt idx="169">
                  <c:v>101.578322365359</c:v>
                </c:pt>
                <c:pt idx="170">
                  <c:v>99.279421899349003</c:v>
                </c:pt>
                <c:pt idx="171">
                  <c:v>100.05697346452</c:v>
                </c:pt>
                <c:pt idx="172">
                  <c:v>100.138103023779</c:v>
                </c:pt>
              </c:numCache>
            </c:numRef>
          </c:val>
          <c:smooth val="0"/>
          <c:extLst>
            <c:ext xmlns:c16="http://schemas.microsoft.com/office/drawing/2014/chart" uri="{C3380CC4-5D6E-409C-BE32-E72D297353CC}">
              <c16:uniqueId val="{00000000-A686-463E-897D-7AB6CA1CA766}"/>
            </c:ext>
          </c:extLst>
        </c:ser>
        <c:ser>
          <c:idx val="1"/>
          <c:order val="1"/>
          <c:tx>
            <c:v>CUT</c:v>
          </c:tx>
          <c:spPr>
            <a:ln w="19050"/>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[2]UK!$B$6:$FR$6</c:f>
              <c:numCache>
                <c:formatCode>General</c:formatCode>
                <c:ptCount val="173"/>
                <c:pt idx="40">
                  <c:v>86.991120865834404</c:v>
                </c:pt>
                <c:pt idx="41">
                  <c:v>87.897777014269394</c:v>
                </c:pt>
                <c:pt idx="42">
                  <c:v>94.148017640674993</c:v>
                </c:pt>
                <c:pt idx="43">
                  <c:v>93.822548319889094</c:v>
                </c:pt>
                <c:pt idx="44">
                  <c:v>93.089665112007097</c:v>
                </c:pt>
                <c:pt idx="45">
                  <c:v>90.095368578717896</c:v>
                </c:pt>
                <c:pt idx="46">
                  <c:v>88.523061680140202</c:v>
                </c:pt>
                <c:pt idx="47">
                  <c:v>88.101822459478896</c:v>
                </c:pt>
                <c:pt idx="48">
                  <c:v>88.402330824302098</c:v>
                </c:pt>
                <c:pt idx="49">
                  <c:v>90.518779225999296</c:v>
                </c:pt>
                <c:pt idx="50">
                  <c:v>88.5431487904997</c:v>
                </c:pt>
                <c:pt idx="51">
                  <c:v>76.913440014660907</c:v>
                </c:pt>
                <c:pt idx="52">
                  <c:v>75.317429884333606</c:v>
                </c:pt>
                <c:pt idx="53">
                  <c:v>77.558256898963506</c:v>
                </c:pt>
                <c:pt idx="54">
                  <c:v>79.605002168818103</c:v>
                </c:pt>
                <c:pt idx="55">
                  <c:v>79.538319379594796</c:v>
                </c:pt>
                <c:pt idx="56">
                  <c:v>79.238746085649694</c:v>
                </c:pt>
                <c:pt idx="57">
                  <c:v>77.611430605898704</c:v>
                </c:pt>
                <c:pt idx="58">
                  <c:v>76.942054886622799</c:v>
                </c:pt>
                <c:pt idx="59">
                  <c:v>78.248535304011398</c:v>
                </c:pt>
                <c:pt idx="60">
                  <c:v>77.600405989651094</c:v>
                </c:pt>
                <c:pt idx="61">
                  <c:v>75.255799117648394</c:v>
                </c:pt>
                <c:pt idx="62">
                  <c:v>75.262386887747596</c:v>
                </c:pt>
                <c:pt idx="63">
                  <c:v>74.724645787588003</c:v>
                </c:pt>
                <c:pt idx="64">
                  <c:v>74.651525915202996</c:v>
                </c:pt>
                <c:pt idx="65">
                  <c:v>75.658467011045602</c:v>
                </c:pt>
                <c:pt idx="66">
                  <c:v>76.534770637182206</c:v>
                </c:pt>
                <c:pt idx="67">
                  <c:v>81.593332519357105</c:v>
                </c:pt>
                <c:pt idx="68">
                  <c:v>87.138860150626698</c:v>
                </c:pt>
                <c:pt idx="69">
                  <c:v>91.052115937199503</c:v>
                </c:pt>
                <c:pt idx="70">
                  <c:v>95.387761642833794</c:v>
                </c:pt>
                <c:pt idx="71">
                  <c:v>98.579256967910695</c:v>
                </c:pt>
                <c:pt idx="72">
                  <c:v>102.587875179341</c:v>
                </c:pt>
                <c:pt idx="73">
                  <c:v>103.953239724494</c:v>
                </c:pt>
                <c:pt idx="74">
                  <c:v>104.956196328719</c:v>
                </c:pt>
                <c:pt idx="75">
                  <c:v>102.96754026275499</c:v>
                </c:pt>
                <c:pt idx="76">
                  <c:v>103.907590572999</c:v>
                </c:pt>
                <c:pt idx="77">
                  <c:v>105.719524255705</c:v>
                </c:pt>
                <c:pt idx="78">
                  <c:v>104.005709600499</c:v>
                </c:pt>
                <c:pt idx="79">
                  <c:v>105.620500929464</c:v>
                </c:pt>
                <c:pt idx="80">
                  <c:v>107.16557198529399</c:v>
                </c:pt>
                <c:pt idx="81">
                  <c:v>107.61799750315799</c:v>
                </c:pt>
                <c:pt idx="82">
                  <c:v>107.081879931294</c:v>
                </c:pt>
                <c:pt idx="83">
                  <c:v>108.716992269805</c:v>
                </c:pt>
                <c:pt idx="84">
                  <c:v>105.644519001112</c:v>
                </c:pt>
                <c:pt idx="85">
                  <c:v>105.97998498118</c:v>
                </c:pt>
                <c:pt idx="86">
                  <c:v>104.672228469155</c:v>
                </c:pt>
                <c:pt idx="87">
                  <c:v>104.730204325946</c:v>
                </c:pt>
                <c:pt idx="88">
                  <c:v>106.71171833778899</c:v>
                </c:pt>
                <c:pt idx="89">
                  <c:v>107.014684044204</c:v>
                </c:pt>
                <c:pt idx="90">
                  <c:v>109.039616431385</c:v>
                </c:pt>
                <c:pt idx="91">
                  <c:v>110.12835264042801</c:v>
                </c:pt>
                <c:pt idx="92">
                  <c:v>106.75698281942201</c:v>
                </c:pt>
                <c:pt idx="93">
                  <c:v>103.678127366862</c:v>
                </c:pt>
                <c:pt idx="94">
                  <c:v>104.046108051628</c:v>
                </c:pt>
                <c:pt idx="95">
                  <c:v>105.183755519096</c:v>
                </c:pt>
                <c:pt idx="96">
                  <c:v>110.53507858190299</c:v>
                </c:pt>
                <c:pt idx="97">
                  <c:v>111.536337415593</c:v>
                </c:pt>
                <c:pt idx="98">
                  <c:v>110.482273803483</c:v>
                </c:pt>
                <c:pt idx="99">
                  <c:v>108.044015255064</c:v>
                </c:pt>
                <c:pt idx="100">
                  <c:v>109.796758111557</c:v>
                </c:pt>
                <c:pt idx="101">
                  <c:v>111.188246264033</c:v>
                </c:pt>
                <c:pt idx="102">
                  <c:v>109.501207920604</c:v>
                </c:pt>
                <c:pt idx="103">
                  <c:v>110.53696701172299</c:v>
                </c:pt>
                <c:pt idx="104">
                  <c:v>110.064448284587</c:v>
                </c:pt>
                <c:pt idx="105">
                  <c:v>112.08648627785701</c:v>
                </c:pt>
                <c:pt idx="106">
                  <c:v>115.391123071843</c:v>
                </c:pt>
                <c:pt idx="107">
                  <c:v>117.496484087116</c:v>
                </c:pt>
                <c:pt idx="108">
                  <c:v>118.433465784688</c:v>
                </c:pt>
                <c:pt idx="109">
                  <c:v>117.88681490259999</c:v>
                </c:pt>
                <c:pt idx="110">
                  <c:v>118.73831314274</c:v>
                </c:pt>
                <c:pt idx="111">
                  <c:v>114.946997069735</c:v>
                </c:pt>
                <c:pt idx="112">
                  <c:v>107.07293469972601</c:v>
                </c:pt>
                <c:pt idx="113">
                  <c:v>102.605886713949</c:v>
                </c:pt>
                <c:pt idx="114">
                  <c:v>101.966335958236</c:v>
                </c:pt>
                <c:pt idx="115">
                  <c:v>92.908409635692095</c:v>
                </c:pt>
                <c:pt idx="116">
                  <c:v>86.708254822963397</c:v>
                </c:pt>
                <c:pt idx="117">
                  <c:v>92.230998655138194</c:v>
                </c:pt>
                <c:pt idx="118">
                  <c:v>96.650848061934198</c:v>
                </c:pt>
                <c:pt idx="119">
                  <c:v>95.668885037563498</c:v>
                </c:pt>
                <c:pt idx="120">
                  <c:v>97.149355387088903</c:v>
                </c:pt>
                <c:pt idx="121">
                  <c:v>98.872348752397002</c:v>
                </c:pt>
                <c:pt idx="122">
                  <c:v>102.847415163387</c:v>
                </c:pt>
                <c:pt idx="123">
                  <c:v>101.130880697127</c:v>
                </c:pt>
                <c:pt idx="124">
                  <c:v>102.031335742751</c:v>
                </c:pt>
                <c:pt idx="125">
                  <c:v>99.974605853596202</c:v>
                </c:pt>
                <c:pt idx="126">
                  <c:v>98.889769738934902</c:v>
                </c:pt>
                <c:pt idx="127">
                  <c:v>100.389561143715</c:v>
                </c:pt>
                <c:pt idx="128">
                  <c:v>99.473607751236102</c:v>
                </c:pt>
                <c:pt idx="129">
                  <c:v>103.348316888303</c:v>
                </c:pt>
                <c:pt idx="130">
                  <c:v>106.440480090123</c:v>
                </c:pt>
                <c:pt idx="131">
                  <c:v>105.913668030019</c:v>
                </c:pt>
                <c:pt idx="132">
                  <c:v>106.860977743414</c:v>
                </c:pt>
                <c:pt idx="133">
                  <c:v>107.441082866805</c:v>
                </c:pt>
                <c:pt idx="134">
                  <c:v>107.132181640759</c:v>
                </c:pt>
                <c:pt idx="135">
                  <c:v>108.749200627877</c:v>
                </c:pt>
                <c:pt idx="136">
                  <c:v>110.144808731312</c:v>
                </c:pt>
                <c:pt idx="137">
                  <c:v>111.361509199637</c:v>
                </c:pt>
                <c:pt idx="138">
                  <c:v>112.195958280255</c:v>
                </c:pt>
                <c:pt idx="139">
                  <c:v>112.61518932709301</c:v>
                </c:pt>
                <c:pt idx="140">
                  <c:v>114.19564375054399</c:v>
                </c:pt>
                <c:pt idx="141">
                  <c:v>116.863939373739</c:v>
                </c:pt>
                <c:pt idx="142">
                  <c:v>118.914792947951</c:v>
                </c:pt>
                <c:pt idx="143">
                  <c:v>117.49832579336601</c:v>
                </c:pt>
                <c:pt idx="144">
                  <c:v>111.85191577347101</c:v>
                </c:pt>
                <c:pt idx="145">
                  <c:v>109.174972103345</c:v>
                </c:pt>
                <c:pt idx="146">
                  <c:v>99.9083314254014</c:v>
                </c:pt>
                <c:pt idx="147">
                  <c:v>96.7845463557138</c:v>
                </c:pt>
                <c:pt idx="148">
                  <c:v>95.894646391177503</c:v>
                </c:pt>
                <c:pt idx="149">
                  <c:v>97.058839190753702</c:v>
                </c:pt>
                <c:pt idx="150">
                  <c:v>95.413234834430398</c:v>
                </c:pt>
                <c:pt idx="151">
                  <c:v>97.359076608526095</c:v>
                </c:pt>
                <c:pt idx="152">
                  <c:v>99.207270133631297</c:v>
                </c:pt>
                <c:pt idx="153">
                  <c:v>99.939349924083402</c:v>
                </c:pt>
                <c:pt idx="154">
                  <c:v>98.110482185854707</c:v>
                </c:pt>
                <c:pt idx="155">
                  <c:v>98.796279643107297</c:v>
                </c:pt>
                <c:pt idx="156">
                  <c:v>99.924455612639406</c:v>
                </c:pt>
                <c:pt idx="157">
                  <c:v>100.635111618233</c:v>
                </c:pt>
                <c:pt idx="158">
                  <c:v>98.464260838496003</c:v>
                </c:pt>
                <c:pt idx="159">
                  <c:v>104.576999984732</c:v>
                </c:pt>
                <c:pt idx="160">
                  <c:v>106.229310643259</c:v>
                </c:pt>
                <c:pt idx="161">
                  <c:v>104.287480907581</c:v>
                </c:pt>
                <c:pt idx="162">
                  <c:v>104.38838979531501</c:v>
                </c:pt>
                <c:pt idx="163">
                  <c:v>105.258959243617</c:v>
                </c:pt>
                <c:pt idx="164">
                  <c:v>110.44468550836601</c:v>
                </c:pt>
                <c:pt idx="165">
                  <c:v>112.434896220318</c:v>
                </c:pt>
                <c:pt idx="166">
                  <c:v>112.950135741145</c:v>
                </c:pt>
                <c:pt idx="167">
                  <c:v>112.98109718403801</c:v>
                </c:pt>
                <c:pt idx="168">
                  <c:v>114.863137785032</c:v>
                </c:pt>
                <c:pt idx="169">
                  <c:v>112.06098879569799</c:v>
                </c:pt>
                <c:pt idx="170">
                  <c:v>109.334273722538</c:v>
                </c:pt>
                <c:pt idx="171">
                  <c:v>108.083606243639</c:v>
                </c:pt>
                <c:pt idx="172">
                  <c:v>107.984642073526</c:v>
                </c:pt>
              </c:numCache>
            </c:numRef>
          </c:val>
          <c:smooth val="0"/>
          <c:extLst>
            <c:ext xmlns:c16="http://schemas.microsoft.com/office/drawing/2014/chart" uri="{C3380CC4-5D6E-409C-BE32-E72D297353CC}">
              <c16:uniqueId val="{00000001-A686-463E-897D-7AB6CA1CA766}"/>
            </c:ext>
          </c:extLst>
        </c:ser>
        <c:dLbls>
          <c:showLegendKey val="0"/>
          <c:showVal val="0"/>
          <c:showCatName val="0"/>
          <c:showSerName val="0"/>
          <c:showPercent val="0"/>
          <c:showBubbleSize val="0"/>
        </c:dLbls>
        <c:marker val="1"/>
        <c:smooth val="0"/>
        <c:axId val="42268544"/>
        <c:axId val="42270080"/>
      </c:lineChart>
      <c:lineChart>
        <c:grouping val="standard"/>
        <c:varyColors val="0"/>
        <c:ser>
          <c:idx val="2"/>
          <c:order val="2"/>
          <c:tx>
            <c:v>Balance courante en % du PIB (éch. de droite)</c:v>
          </c:tx>
          <c:spPr>
            <a:ln w="19050">
              <a:solidFill>
                <a:schemeClr val="accent3"/>
              </a:solidFill>
            </a:ln>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[2]UK!$B$8:$FQ$8</c:f>
              <c:numCache>
                <c:formatCode>General</c:formatCode>
                <c:ptCount val="172"/>
                <c:pt idx="0">
                  <c:v>1.6747848191935695</c:v>
                </c:pt>
                <c:pt idx="1">
                  <c:v>1.7179708898093955</c:v>
                </c:pt>
                <c:pt idx="2">
                  <c:v>15.941382761911251</c:v>
                </c:pt>
                <c:pt idx="3">
                  <c:v>21.313689390434483</c:v>
                </c:pt>
                <c:pt idx="4">
                  <c:v>21.726695098223235</c:v>
                </c:pt>
                <c:pt idx="5">
                  <c:v>13.526036391272095</c:v>
                </c:pt>
                <c:pt idx="6">
                  <c:v>5.7673811017591712</c:v>
                </c:pt>
                <c:pt idx="7">
                  <c:v>9.1282245241585311</c:v>
                </c:pt>
                <c:pt idx="8">
                  <c:v>5.0773115166016449</c:v>
                </c:pt>
                <c:pt idx="9">
                  <c:v>3.6865627242373771</c:v>
                </c:pt>
                <c:pt idx="10">
                  <c:v>5.6487745496540747</c:v>
                </c:pt>
                <c:pt idx="11">
                  <c:v>9.1694034632509531</c:v>
                </c:pt>
                <c:pt idx="12">
                  <c:v>4.1450572023797312</c:v>
                </c:pt>
                <c:pt idx="13">
                  <c:v>0.75288942859494368</c:v>
                </c:pt>
                <c:pt idx="14">
                  <c:v>4.2093893320244664</c:v>
                </c:pt>
                <c:pt idx="15">
                  <c:v>4.0593798300220589</c:v>
                </c:pt>
                <c:pt idx="16">
                  <c:v>2.855804210408964</c:v>
                </c:pt>
                <c:pt idx="17">
                  <c:v>-0.17308494310197162</c:v>
                </c:pt>
                <c:pt idx="18">
                  <c:v>0.9933945942259117</c:v>
                </c:pt>
                <c:pt idx="19">
                  <c:v>2.2061990703163343</c:v>
                </c:pt>
                <c:pt idx="20">
                  <c:v>0.15060450155302077</c:v>
                </c:pt>
                <c:pt idx="21">
                  <c:v>2.1632941922673865</c:v>
                </c:pt>
                <c:pt idx="22">
                  <c:v>3.4168565160511761</c:v>
                </c:pt>
                <c:pt idx="23">
                  <c:v>3.6864799942089896</c:v>
                </c:pt>
                <c:pt idx="24">
                  <c:v>1.1823523215186593</c:v>
                </c:pt>
                <c:pt idx="25">
                  <c:v>0.34020763413899852</c:v>
                </c:pt>
                <c:pt idx="26">
                  <c:v>-0.67994174276410235</c:v>
                </c:pt>
                <c:pt idx="27">
                  <c:v>1.5064950522922977</c:v>
                </c:pt>
                <c:pt idx="28">
                  <c:v>0.83155000502334064</c:v>
                </c:pt>
                <c:pt idx="29">
                  <c:v>-2.6322180735423331</c:v>
                </c:pt>
                <c:pt idx="30">
                  <c:v>-2.9076543536668549</c:v>
                </c:pt>
                <c:pt idx="31">
                  <c:v>-4.1986459663123501</c:v>
                </c:pt>
                <c:pt idx="32">
                  <c:v>-7.5604479120493506</c:v>
                </c:pt>
                <c:pt idx="33">
                  <c:v>-8.9743957672112717</c:v>
                </c:pt>
                <c:pt idx="34">
                  <c:v>-9.5919022209905247</c:v>
                </c:pt>
                <c:pt idx="35">
                  <c:v>-10.808561392471891</c:v>
                </c:pt>
                <c:pt idx="36">
                  <c:v>-10.572525839991318</c:v>
                </c:pt>
                <c:pt idx="37">
                  <c:v>-11.238598960033061</c:v>
                </c:pt>
                <c:pt idx="38">
                  <c:v>-11.109011318055991</c:v>
                </c:pt>
                <c:pt idx="39">
                  <c:v>-5.5103980849145939</c:v>
                </c:pt>
                <c:pt idx="40">
                  <c:v>-10.217257889756432</c:v>
                </c:pt>
                <c:pt idx="41">
                  <c:v>-10.034785465478279</c:v>
                </c:pt>
                <c:pt idx="42">
                  <c:v>-8.4075044739138232</c:v>
                </c:pt>
                <c:pt idx="43">
                  <c:v>-2.5364604690708559</c:v>
                </c:pt>
                <c:pt idx="44">
                  <c:v>-8.3178980519234003</c:v>
                </c:pt>
                <c:pt idx="45">
                  <c:v>-4.690541123408722</c:v>
                </c:pt>
                <c:pt idx="46">
                  <c:v>-4.1047213308987516</c:v>
                </c:pt>
                <c:pt idx="47">
                  <c:v>-0.10655180931231278</c:v>
                </c:pt>
                <c:pt idx="48">
                  <c:v>-3.0427906206980859</c:v>
                </c:pt>
                <c:pt idx="49">
                  <c:v>-4.2056563260588753</c:v>
                </c:pt>
                <c:pt idx="50">
                  <c:v>-5.6869648386836307</c:v>
                </c:pt>
                <c:pt idx="51">
                  <c:v>-0.44888366477703862</c:v>
                </c:pt>
                <c:pt idx="52">
                  <c:v>-1.4298160355763903</c:v>
                </c:pt>
                <c:pt idx="53">
                  <c:v>-3.9815937515242603</c:v>
                </c:pt>
                <c:pt idx="54">
                  <c:v>-2.1534201702543032</c:v>
                </c:pt>
                <c:pt idx="55">
                  <c:v>-0.22936784180274095</c:v>
                </c:pt>
                <c:pt idx="56">
                  <c:v>2.2165076361514006E-3</c:v>
                </c:pt>
                <c:pt idx="57">
                  <c:v>-2.1540649055920498</c:v>
                </c:pt>
                <c:pt idx="58">
                  <c:v>0.53623118172286899</c:v>
                </c:pt>
                <c:pt idx="59">
                  <c:v>0.23340986335751857</c:v>
                </c:pt>
                <c:pt idx="60">
                  <c:v>2.3071775809044688</c:v>
                </c:pt>
                <c:pt idx="61">
                  <c:v>-3.5162381068357207</c:v>
                </c:pt>
                <c:pt idx="62">
                  <c:v>-1.8714847250229565</c:v>
                </c:pt>
                <c:pt idx="63">
                  <c:v>1.9156300652695646</c:v>
                </c:pt>
                <c:pt idx="64">
                  <c:v>-0.60859718909918903</c:v>
                </c:pt>
                <c:pt idx="65">
                  <c:v>-1.5125823024638132</c:v>
                </c:pt>
                <c:pt idx="66">
                  <c:v>-1.084374416907891</c:v>
                </c:pt>
                <c:pt idx="67">
                  <c:v>1.2793204386296573</c:v>
                </c:pt>
                <c:pt idx="68">
                  <c:v>2.238132085801948</c:v>
                </c:pt>
                <c:pt idx="69">
                  <c:v>0.92978620084708941</c:v>
                </c:pt>
                <c:pt idx="70">
                  <c:v>2.3411745078226471</c:v>
                </c:pt>
                <c:pt idx="71">
                  <c:v>0.15593743607594876</c:v>
                </c:pt>
                <c:pt idx="72">
                  <c:v>6.2764206675896481E-2</c:v>
                </c:pt>
                <c:pt idx="73">
                  <c:v>-0.81588071895717396</c:v>
                </c:pt>
                <c:pt idx="74">
                  <c:v>3.9198665912410493</c:v>
                </c:pt>
                <c:pt idx="75">
                  <c:v>2.4867484430605833</c:v>
                </c:pt>
                <c:pt idx="76">
                  <c:v>-4.2562694727899197</c:v>
                </c:pt>
                <c:pt idx="77">
                  <c:v>-5.5622747571539879</c:v>
                </c:pt>
                <c:pt idx="78">
                  <c:v>-1.6542815791692891</c:v>
                </c:pt>
                <c:pt idx="79">
                  <c:v>-2.8709030128658766</c:v>
                </c:pt>
                <c:pt idx="80">
                  <c:v>-0.40276447370318308</c:v>
                </c:pt>
                <c:pt idx="81">
                  <c:v>-2.9085428868290073</c:v>
                </c:pt>
                <c:pt idx="82">
                  <c:v>-1.2362932436149883</c:v>
                </c:pt>
                <c:pt idx="83">
                  <c:v>-3.9406433461736237</c:v>
                </c:pt>
                <c:pt idx="84">
                  <c:v>0.26305822896519149</c:v>
                </c:pt>
                <c:pt idx="85">
                  <c:v>-4.0918686600362157</c:v>
                </c:pt>
                <c:pt idx="86">
                  <c:v>-2.2809594584347366</c:v>
                </c:pt>
                <c:pt idx="87">
                  <c:v>-3.9283019408620299</c:v>
                </c:pt>
                <c:pt idx="88">
                  <c:v>-1.0732939703410331</c:v>
                </c:pt>
                <c:pt idx="89">
                  <c:v>-5.5690235069975751</c:v>
                </c:pt>
                <c:pt idx="90">
                  <c:v>-1.5661068192423904</c:v>
                </c:pt>
                <c:pt idx="91">
                  <c:v>-3.1928239862928169</c:v>
                </c:pt>
                <c:pt idx="92">
                  <c:v>1.279905890140876</c:v>
                </c:pt>
                <c:pt idx="93">
                  <c:v>-4.6306327947568455</c:v>
                </c:pt>
                <c:pt idx="94">
                  <c:v>-3.6355526685550825</c:v>
                </c:pt>
                <c:pt idx="95">
                  <c:v>-4.2076866233213117</c:v>
                </c:pt>
                <c:pt idx="96">
                  <c:v>-3.9459134831858611</c:v>
                </c:pt>
                <c:pt idx="97">
                  <c:v>-7.6988759780589273</c:v>
                </c:pt>
                <c:pt idx="98">
                  <c:v>-7.7868857501660047</c:v>
                </c:pt>
                <c:pt idx="99">
                  <c:v>-1.2594240024460341</c:v>
                </c:pt>
                <c:pt idx="100">
                  <c:v>-2.7643006540149506</c:v>
                </c:pt>
                <c:pt idx="101">
                  <c:v>-0.94125899019703563</c:v>
                </c:pt>
                <c:pt idx="102">
                  <c:v>-5.8504578728907592</c:v>
                </c:pt>
                <c:pt idx="103">
                  <c:v>-5.1945696984013257</c:v>
                </c:pt>
                <c:pt idx="104">
                  <c:v>-6.8106026345871848</c:v>
                </c:pt>
                <c:pt idx="105">
                  <c:v>-8.2391770215077766</c:v>
                </c:pt>
                <c:pt idx="106">
                  <c:v>-9.7056996117535697</c:v>
                </c:pt>
                <c:pt idx="107">
                  <c:v>-6.8695652904986693</c:v>
                </c:pt>
                <c:pt idx="108">
                  <c:v>-11.405304351442524</c:v>
                </c:pt>
                <c:pt idx="109">
                  <c:v>-8.9816022098027517</c:v>
                </c:pt>
                <c:pt idx="110">
                  <c:v>-15.046243637191658</c:v>
                </c:pt>
                <c:pt idx="111">
                  <c:v>-11.303536487616508</c:v>
                </c:pt>
                <c:pt idx="112">
                  <c:v>-9.0725064568014613</c:v>
                </c:pt>
                <c:pt idx="113">
                  <c:v>-13.6528725122089</c:v>
                </c:pt>
                <c:pt idx="114">
                  <c:v>-10.91081270314373</c:v>
                </c:pt>
                <c:pt idx="115">
                  <c:v>-8.8512962983597063</c:v>
                </c:pt>
                <c:pt idx="116">
                  <c:v>-6.143987001355776</c:v>
                </c:pt>
                <c:pt idx="117">
                  <c:v>-6.6943230233700319</c:v>
                </c:pt>
                <c:pt idx="118">
                  <c:v>-5.0862003683233707</c:v>
                </c:pt>
                <c:pt idx="119">
                  <c:v>-2.6845797093401065</c:v>
                </c:pt>
                <c:pt idx="120">
                  <c:v>-2.9787520727729158</c:v>
                </c:pt>
                <c:pt idx="121">
                  <c:v>-2.5806844456051263</c:v>
                </c:pt>
                <c:pt idx="122">
                  <c:v>-6.4173154812383375</c:v>
                </c:pt>
                <c:pt idx="123">
                  <c:v>-3.8371200922610087</c:v>
                </c:pt>
                <c:pt idx="124">
                  <c:v>0.92474800488384135</c:v>
                </c:pt>
                <c:pt idx="125">
                  <c:v>-0.76069622048929375</c:v>
                </c:pt>
                <c:pt idx="126">
                  <c:v>-5.1612149083350305</c:v>
                </c:pt>
                <c:pt idx="127">
                  <c:v>-0.72462997203068302</c:v>
                </c:pt>
                <c:pt idx="128">
                  <c:v>-2.4591143270905058</c:v>
                </c:pt>
                <c:pt idx="129">
                  <c:v>-6.8447820184835306</c:v>
                </c:pt>
                <c:pt idx="130">
                  <c:v>-6.7098546292452603</c:v>
                </c:pt>
                <c:pt idx="131">
                  <c:v>-4.6521481509285447</c:v>
                </c:pt>
                <c:pt idx="132">
                  <c:v>-7.9423675009371006</c:v>
                </c:pt>
                <c:pt idx="133">
                  <c:v>-5.656278238862817</c:v>
                </c:pt>
                <c:pt idx="134">
                  <c:v>-10.090859341894296</c:v>
                </c:pt>
                <c:pt idx="135">
                  <c:v>-8.9385836927915996</c:v>
                </c:pt>
                <c:pt idx="136">
                  <c:v>-8.2265865897526567</c:v>
                </c:pt>
                <c:pt idx="137">
                  <c:v>-7.3325288243022397</c:v>
                </c:pt>
                <c:pt idx="138">
                  <c:v>-14.761933380399924</c:v>
                </c:pt>
                <c:pt idx="139">
                  <c:v>-11.282454509570167</c:v>
                </c:pt>
                <c:pt idx="140">
                  <c:v>-11.207686548915511</c:v>
                </c:pt>
                <c:pt idx="141">
                  <c:v>-4.018168923187071</c:v>
                </c:pt>
                <c:pt idx="142">
                  <c:v>-11.28413078969016</c:v>
                </c:pt>
                <c:pt idx="143">
                  <c:v>-9.1984198267813841</c:v>
                </c:pt>
                <c:pt idx="144">
                  <c:v>-9.5752236715588683</c:v>
                </c:pt>
                <c:pt idx="145">
                  <c:v>-8.4872026155757876</c:v>
                </c:pt>
                <c:pt idx="146">
                  <c:v>-11.5905168084427</c:v>
                </c:pt>
                <c:pt idx="147">
                  <c:v>-2.6062208018213533</c:v>
                </c:pt>
                <c:pt idx="148">
                  <c:v>-3.3266717349994845</c:v>
                </c:pt>
                <c:pt idx="149">
                  <c:v>-4.6253736212210423</c:v>
                </c:pt>
                <c:pt idx="150">
                  <c:v>-6.0476282889014739</c:v>
                </c:pt>
                <c:pt idx="151">
                  <c:v>-2.8246000413534365</c:v>
                </c:pt>
                <c:pt idx="152">
                  <c:v>-5.2458169112103521</c:v>
                </c:pt>
                <c:pt idx="153">
                  <c:v>-4.4224918077443904</c:v>
                </c:pt>
                <c:pt idx="154">
                  <c:v>-5.7733164143262563</c:v>
                </c:pt>
                <c:pt idx="155">
                  <c:v>-5.0743793239977331</c:v>
                </c:pt>
                <c:pt idx="156">
                  <c:v>-6.8410643662097304</c:v>
                </c:pt>
                <c:pt idx="157">
                  <c:v>-2.8118790244494654</c:v>
                </c:pt>
                <c:pt idx="158">
                  <c:v>-4.0845584611800705</c:v>
                </c:pt>
                <c:pt idx="159">
                  <c:v>2.8578084476479768</c:v>
                </c:pt>
                <c:pt idx="160">
                  <c:v>-0.55284240005947127</c:v>
                </c:pt>
                <c:pt idx="161">
                  <c:v>1.0559136066134145</c:v>
                </c:pt>
                <c:pt idx="162">
                  <c:v>-3.9375290523601336</c:v>
                </c:pt>
                <c:pt idx="163">
                  <c:v>-9.2060358422058055</c:v>
                </c:pt>
                <c:pt idx="164">
                  <c:v>-2.1186977143145236</c:v>
                </c:pt>
                <c:pt idx="165">
                  <c:v>0.35295243263600512</c:v>
                </c:pt>
                <c:pt idx="166">
                  <c:v>-5.6414863288156747</c:v>
                </c:pt>
                <c:pt idx="167">
                  <c:v>1.8297282218479607</c:v>
                </c:pt>
                <c:pt idx="168">
                  <c:v>-14.126052357401633</c:v>
                </c:pt>
                <c:pt idx="169">
                  <c:v>-5.5246604814169915</c:v>
                </c:pt>
                <c:pt idx="170">
                  <c:v>-2.4788663668185511</c:v>
                </c:pt>
                <c:pt idx="171">
                  <c:v>1.7563080423177144</c:v>
                </c:pt>
              </c:numCache>
            </c:numRef>
          </c:val>
          <c:smooth val="0"/>
          <c:extLst>
            <c:ext xmlns:c16="http://schemas.microsoft.com/office/drawing/2014/chart" uri="{C3380CC4-5D6E-409C-BE32-E72D297353CC}">
              <c16:uniqueId val="{00000002-A686-463E-897D-7AB6CA1CA766}"/>
            </c:ext>
          </c:extLst>
        </c:ser>
        <c:dLbls>
          <c:showLegendKey val="0"/>
          <c:showVal val="0"/>
          <c:showCatName val="0"/>
          <c:showSerName val="0"/>
          <c:showPercent val="0"/>
          <c:showBubbleSize val="0"/>
        </c:dLbls>
        <c:marker val="1"/>
        <c:smooth val="0"/>
        <c:axId val="143149696"/>
        <c:axId val="143148160"/>
      </c:lineChart>
      <c:catAx>
        <c:axId val="42268544"/>
        <c:scaling>
          <c:orientation val="minMax"/>
        </c:scaling>
        <c:delete val="0"/>
        <c:axPos val="b"/>
        <c:numFmt formatCode="General" sourceLinked="0"/>
        <c:majorTickMark val="out"/>
        <c:minorTickMark val="none"/>
        <c:tickLblPos val="low"/>
        <c:crossAx val="42270080"/>
        <c:crosses val="autoZero"/>
        <c:auto val="1"/>
        <c:lblAlgn val="ctr"/>
        <c:lblOffset val="100"/>
        <c:noMultiLvlLbl val="0"/>
      </c:catAx>
      <c:valAx>
        <c:axId val="42270080"/>
        <c:scaling>
          <c:orientation val="minMax"/>
          <c:min val="70"/>
        </c:scaling>
        <c:delete val="0"/>
        <c:axPos val="l"/>
        <c:numFmt formatCode="#,##0" sourceLinked="0"/>
        <c:majorTickMark val="out"/>
        <c:minorTickMark val="none"/>
        <c:tickLblPos val="nextTo"/>
        <c:crossAx val="42268544"/>
        <c:crosses val="autoZero"/>
        <c:crossBetween val="between"/>
      </c:valAx>
      <c:valAx>
        <c:axId val="143148160"/>
        <c:scaling>
          <c:orientation val="minMax"/>
        </c:scaling>
        <c:delete val="0"/>
        <c:axPos val="r"/>
        <c:numFmt formatCode="0" sourceLinked="0"/>
        <c:majorTickMark val="out"/>
        <c:minorTickMark val="none"/>
        <c:tickLblPos val="nextTo"/>
        <c:crossAx val="143149696"/>
        <c:crosses val="max"/>
        <c:crossBetween val="between"/>
      </c:valAx>
      <c:catAx>
        <c:axId val="143149696"/>
        <c:scaling>
          <c:orientation val="minMax"/>
        </c:scaling>
        <c:delete val="1"/>
        <c:axPos val="b"/>
        <c:numFmt formatCode="General" sourceLinked="1"/>
        <c:majorTickMark val="out"/>
        <c:minorTickMark val="none"/>
        <c:tickLblPos val="nextTo"/>
        <c:crossAx val="143148160"/>
        <c:crosses val="autoZero"/>
        <c:auto val="1"/>
        <c:lblAlgn val="ctr"/>
        <c:lblOffset val="100"/>
        <c:noMultiLvlLbl val="0"/>
      </c:catAx>
      <c:spPr>
        <a:ln>
          <a:solidFill>
            <a:schemeClr val="tx1"/>
          </a:solidFill>
        </a:ln>
      </c:spPr>
    </c:plotArea>
    <c:legend>
      <c:legendPos val="b"/>
      <c:layout>
        <c:manualLayout>
          <c:xMode val="edge"/>
          <c:yMode val="edge"/>
          <c:x val="0"/>
          <c:y val="0.85641262488000691"/>
          <c:w val="0.99814952578780414"/>
          <c:h val="0.12632739864973527"/>
        </c:manualLayout>
      </c:layout>
      <c:overlay val="0"/>
      <c:txPr>
        <a:bodyPr/>
        <a:lstStyle/>
        <a:p>
          <a:pPr>
            <a:defRPr sz="900"/>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Royaume-Uni</a:t>
            </a:r>
          </a:p>
        </c:rich>
      </c:tx>
      <c:overlay val="0"/>
    </c:title>
    <c:autoTitleDeleted val="0"/>
    <c:plotArea>
      <c:layout>
        <c:manualLayout>
          <c:layoutTarget val="inner"/>
          <c:xMode val="edge"/>
          <c:yMode val="edge"/>
          <c:x val="0.11902076657595714"/>
          <c:y val="1.7554891028844093E-2"/>
          <c:w val="0.7536149085658771"/>
          <c:h val="0.69448777055919153"/>
        </c:manualLayout>
      </c:layout>
      <c:lineChart>
        <c:grouping val="standard"/>
        <c:varyColors val="0"/>
        <c:ser>
          <c:idx val="0"/>
          <c:order val="0"/>
          <c:tx>
            <c:v>IPC</c:v>
          </c:tx>
          <c:spPr>
            <a:ln w="19050"/>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[2]UK!$B$5:$FR$5</c:f>
              <c:numCache>
                <c:formatCode>General</c:formatCode>
                <c:ptCount val="173"/>
                <c:pt idx="0">
                  <c:v>131.887476284467</c:v>
                </c:pt>
                <c:pt idx="1">
                  <c:v>136.93503544898999</c:v>
                </c:pt>
                <c:pt idx="2">
                  <c:v>140.95477955922101</c:v>
                </c:pt>
                <c:pt idx="3">
                  <c:v>147.94970382192699</c:v>
                </c:pt>
                <c:pt idx="4">
                  <c:v>151.680048067531</c:v>
                </c:pt>
                <c:pt idx="5">
                  <c:v>148.511766055435</c:v>
                </c:pt>
                <c:pt idx="6">
                  <c:v>138.08288513076499</c:v>
                </c:pt>
                <c:pt idx="7">
                  <c:v>137.04004305603601</c:v>
                </c:pt>
                <c:pt idx="8">
                  <c:v>139.956211865727</c:v>
                </c:pt>
                <c:pt idx="9">
                  <c:v>138.88800770533101</c:v>
                </c:pt>
                <c:pt idx="10">
                  <c:v>139.86518071525299</c:v>
                </c:pt>
                <c:pt idx="11">
                  <c:v>136.066151866707</c:v>
                </c:pt>
                <c:pt idx="12">
                  <c:v>122.73318540344501</c:v>
                </c:pt>
                <c:pt idx="13">
                  <c:v>128.08383696500101</c:v>
                </c:pt>
                <c:pt idx="14">
                  <c:v>130.42454351531799</c:v>
                </c:pt>
                <c:pt idx="15">
                  <c:v>128.27354914264799</c:v>
                </c:pt>
                <c:pt idx="16">
                  <c:v>125.79609359646901</c:v>
                </c:pt>
                <c:pt idx="17">
                  <c:v>122.65144130908099</c:v>
                </c:pt>
                <c:pt idx="18">
                  <c:v>121.238667103338</c:v>
                </c:pt>
                <c:pt idx="19">
                  <c:v>117.57321786915099</c:v>
                </c:pt>
                <c:pt idx="20">
                  <c:v>113.92353766511</c:v>
                </c:pt>
                <c:pt idx="21">
                  <c:v>125.59854323462299</c:v>
                </c:pt>
                <c:pt idx="22">
                  <c:v>130.404474462004</c:v>
                </c:pt>
                <c:pt idx="23">
                  <c:v>126.56832523672</c:v>
                </c:pt>
                <c:pt idx="24">
                  <c:v>119.209800355327</c:v>
                </c:pt>
                <c:pt idx="25">
                  <c:v>120.719419254141</c:v>
                </c:pt>
                <c:pt idx="26">
                  <c:v>114.101207579158</c:v>
                </c:pt>
                <c:pt idx="27">
                  <c:v>108.194369759738</c:v>
                </c:pt>
                <c:pt idx="28">
                  <c:v>111.419574081607</c:v>
                </c:pt>
                <c:pt idx="29">
                  <c:v>115.571191806537</c:v>
                </c:pt>
                <c:pt idx="30">
                  <c:v>115.567017731989</c:v>
                </c:pt>
                <c:pt idx="31">
                  <c:v>119.006698580937</c:v>
                </c:pt>
                <c:pt idx="32">
                  <c:v>115.634388573176</c:v>
                </c:pt>
                <c:pt idx="33">
                  <c:v>120.385461789899</c:v>
                </c:pt>
                <c:pt idx="34">
                  <c:v>118.58690235617</c:v>
                </c:pt>
                <c:pt idx="35">
                  <c:v>120.997076514068</c:v>
                </c:pt>
                <c:pt idx="36">
                  <c:v>122.380143036419</c:v>
                </c:pt>
                <c:pt idx="37">
                  <c:v>118.244817552718</c:v>
                </c:pt>
                <c:pt idx="38">
                  <c:v>116.02219896075999</c:v>
                </c:pt>
                <c:pt idx="39">
                  <c:v>111.921955971953</c:v>
                </c:pt>
                <c:pt idx="40">
                  <c:v>113.13376521945899</c:v>
                </c:pt>
                <c:pt idx="41">
                  <c:v>115.862971953029</c:v>
                </c:pt>
                <c:pt idx="42">
                  <c:v>124.287802368215</c:v>
                </c:pt>
                <c:pt idx="43">
                  <c:v>125.01835822326601</c:v>
                </c:pt>
                <c:pt idx="44">
                  <c:v>124.96113060416</c:v>
                </c:pt>
                <c:pt idx="45">
                  <c:v>123.47561316289</c:v>
                </c:pt>
                <c:pt idx="46">
                  <c:v>122.95367741571501</c:v>
                </c:pt>
                <c:pt idx="47">
                  <c:v>123.29088237059</c:v>
                </c:pt>
                <c:pt idx="48">
                  <c:v>123.01895524071099</c:v>
                </c:pt>
                <c:pt idx="49">
                  <c:v>125.531891410122</c:v>
                </c:pt>
                <c:pt idx="50">
                  <c:v>123.700601658484</c:v>
                </c:pt>
                <c:pt idx="51">
                  <c:v>108.608749860709</c:v>
                </c:pt>
                <c:pt idx="52">
                  <c:v>106.314069625331</c:v>
                </c:pt>
                <c:pt idx="53">
                  <c:v>108.53082120662</c:v>
                </c:pt>
                <c:pt idx="54">
                  <c:v>110.103109971024</c:v>
                </c:pt>
                <c:pt idx="55">
                  <c:v>109.517126450918</c:v>
                </c:pt>
                <c:pt idx="56">
                  <c:v>110.510398491713</c:v>
                </c:pt>
                <c:pt idx="57">
                  <c:v>108.615681545131</c:v>
                </c:pt>
                <c:pt idx="58">
                  <c:v>107.14425488147199</c:v>
                </c:pt>
                <c:pt idx="59">
                  <c:v>108.539931691693</c:v>
                </c:pt>
                <c:pt idx="60">
                  <c:v>106.694509862945</c:v>
                </c:pt>
                <c:pt idx="61">
                  <c:v>103.082558583422</c:v>
                </c:pt>
                <c:pt idx="62">
                  <c:v>103.621478634718</c:v>
                </c:pt>
                <c:pt idx="63">
                  <c:v>102.886062220089</c:v>
                </c:pt>
                <c:pt idx="64">
                  <c:v>103.083312094581</c:v>
                </c:pt>
                <c:pt idx="65">
                  <c:v>104.315652729296</c:v>
                </c:pt>
                <c:pt idx="66">
                  <c:v>105.63061602010499</c:v>
                </c:pt>
                <c:pt idx="67">
                  <c:v>112.822403967564</c:v>
                </c:pt>
                <c:pt idx="68">
                  <c:v>118.957711195082</c:v>
                </c:pt>
                <c:pt idx="69">
                  <c:v>121.977137183701</c:v>
                </c:pt>
                <c:pt idx="70">
                  <c:v>125.210989257306</c:v>
                </c:pt>
                <c:pt idx="71">
                  <c:v>127.20181512124201</c:v>
                </c:pt>
                <c:pt idx="72">
                  <c:v>130.65788668201</c:v>
                </c:pt>
                <c:pt idx="73">
                  <c:v>130.59220402885001</c:v>
                </c:pt>
                <c:pt idx="74">
                  <c:v>129.845752330735</c:v>
                </c:pt>
                <c:pt idx="75">
                  <c:v>125.976025997349</c:v>
                </c:pt>
                <c:pt idx="76">
                  <c:v>126.626943264118</c:v>
                </c:pt>
                <c:pt idx="77">
                  <c:v>129.70350811008001</c:v>
                </c:pt>
                <c:pt idx="78">
                  <c:v>128.94840167654701</c:v>
                </c:pt>
                <c:pt idx="79">
                  <c:v>131.216636488088</c:v>
                </c:pt>
                <c:pt idx="80">
                  <c:v>132.928905201329</c:v>
                </c:pt>
                <c:pt idx="81">
                  <c:v>131.097240003303</c:v>
                </c:pt>
                <c:pt idx="82">
                  <c:v>128.42120036246101</c:v>
                </c:pt>
                <c:pt idx="83">
                  <c:v>129.29552227593501</c:v>
                </c:pt>
                <c:pt idx="84">
                  <c:v>126.01461566463</c:v>
                </c:pt>
                <c:pt idx="85">
                  <c:v>127.729209673816</c:v>
                </c:pt>
                <c:pt idx="86">
                  <c:v>127.623315054391</c:v>
                </c:pt>
                <c:pt idx="87">
                  <c:v>127.749043156366</c:v>
                </c:pt>
                <c:pt idx="88">
                  <c:v>128.55638719623499</c:v>
                </c:pt>
                <c:pt idx="89">
                  <c:v>127.193992442443</c:v>
                </c:pt>
                <c:pt idx="90">
                  <c:v>128.21048850087999</c:v>
                </c:pt>
                <c:pt idx="91">
                  <c:v>128.75747907975801</c:v>
                </c:pt>
                <c:pt idx="92">
                  <c:v>124.814951561135</c:v>
                </c:pt>
                <c:pt idx="93">
                  <c:v>121.792284929947</c:v>
                </c:pt>
                <c:pt idx="94">
                  <c:v>121.698137329335</c:v>
                </c:pt>
                <c:pt idx="95">
                  <c:v>123.49509491339001</c:v>
                </c:pt>
                <c:pt idx="96">
                  <c:v>128.51946586698901</c:v>
                </c:pt>
                <c:pt idx="97">
                  <c:v>128.78919935999701</c:v>
                </c:pt>
                <c:pt idx="98">
                  <c:v>128.082189405262</c:v>
                </c:pt>
                <c:pt idx="99">
                  <c:v>125.692319273224</c:v>
                </c:pt>
                <c:pt idx="100">
                  <c:v>126.182564103799</c:v>
                </c:pt>
                <c:pt idx="101">
                  <c:v>127.098823351758</c:v>
                </c:pt>
                <c:pt idx="102">
                  <c:v>124.47116747245499</c:v>
                </c:pt>
                <c:pt idx="103">
                  <c:v>123.981405658245</c:v>
                </c:pt>
                <c:pt idx="104">
                  <c:v>122.923564657071</c:v>
                </c:pt>
                <c:pt idx="105">
                  <c:v>124.71263039788499</c:v>
                </c:pt>
                <c:pt idx="106">
                  <c:v>127.579474631145</c:v>
                </c:pt>
                <c:pt idx="107">
                  <c:v>129.514336728871</c:v>
                </c:pt>
                <c:pt idx="108">
                  <c:v>130.47600948478899</c:v>
                </c:pt>
                <c:pt idx="109">
                  <c:v>129.27405639400001</c:v>
                </c:pt>
                <c:pt idx="110">
                  <c:v>128.69084127894499</c:v>
                </c:pt>
                <c:pt idx="111">
                  <c:v>124.64740957406499</c:v>
                </c:pt>
                <c:pt idx="112">
                  <c:v>116.908627839009</c:v>
                </c:pt>
                <c:pt idx="113">
                  <c:v>113.368327406049</c:v>
                </c:pt>
                <c:pt idx="114">
                  <c:v>113.09083545021301</c:v>
                </c:pt>
                <c:pt idx="115">
                  <c:v>103.703930410708</c:v>
                </c:pt>
                <c:pt idx="116">
                  <c:v>96.650445529497901</c:v>
                </c:pt>
                <c:pt idx="117">
                  <c:v>101.153562039815</c:v>
                </c:pt>
                <c:pt idx="118">
                  <c:v>103.387157179033</c:v>
                </c:pt>
                <c:pt idx="119">
                  <c:v>100.04134157806099</c:v>
                </c:pt>
                <c:pt idx="120">
                  <c:v>99.079530684736994</c:v>
                </c:pt>
                <c:pt idx="121">
                  <c:v>98.877669109892096</c:v>
                </c:pt>
                <c:pt idx="122">
                  <c:v>102.29329233289199</c:v>
                </c:pt>
                <c:pt idx="123">
                  <c:v>99.7495078724791</c:v>
                </c:pt>
                <c:pt idx="124">
                  <c:v>100.22133405259601</c:v>
                </c:pt>
                <c:pt idx="125">
                  <c:v>99.283113290123197</c:v>
                </c:pt>
                <c:pt idx="126">
                  <c:v>99.071098520477705</c:v>
                </c:pt>
                <c:pt idx="127">
                  <c:v>100.74236115468899</c:v>
                </c:pt>
                <c:pt idx="128">
                  <c:v>101.396171052075</c:v>
                </c:pt>
                <c:pt idx="129">
                  <c:v>103.85292382480201</c:v>
                </c:pt>
                <c:pt idx="130">
                  <c:v>104.95708601962799</c:v>
                </c:pt>
                <c:pt idx="131">
                  <c:v>103.387877526289</c:v>
                </c:pt>
                <c:pt idx="132">
                  <c:v>100.716994871925</c:v>
                </c:pt>
                <c:pt idx="133">
                  <c:v>100.98553142258299</c:v>
                </c:pt>
                <c:pt idx="134">
                  <c:v>101.86885749712501</c:v>
                </c:pt>
                <c:pt idx="135">
                  <c:v>104.73337642055</c:v>
                </c:pt>
                <c:pt idx="136">
                  <c:v>106.87194399155401</c:v>
                </c:pt>
                <c:pt idx="137">
                  <c:v>108.72954515457801</c:v>
                </c:pt>
                <c:pt idx="138">
                  <c:v>109.656295245309</c:v>
                </c:pt>
                <c:pt idx="139">
                  <c:v>109.672045993162</c:v>
                </c:pt>
                <c:pt idx="140">
                  <c:v>111.45894747327</c:v>
                </c:pt>
                <c:pt idx="141">
                  <c:v>113.138820760737</c:v>
                </c:pt>
                <c:pt idx="142">
                  <c:v>115.872538296914</c:v>
                </c:pt>
                <c:pt idx="143">
                  <c:v>114.578655365342</c:v>
                </c:pt>
                <c:pt idx="144">
                  <c:v>108.991209713896</c:v>
                </c:pt>
                <c:pt idx="145">
                  <c:v>106.784667647752</c:v>
                </c:pt>
                <c:pt idx="146">
                  <c:v>98.406600102408703</c:v>
                </c:pt>
                <c:pt idx="147">
                  <c:v>95.859492192492297</c:v>
                </c:pt>
                <c:pt idx="148">
                  <c:v>96.519322291371495</c:v>
                </c:pt>
                <c:pt idx="149">
                  <c:v>98.056103101229098</c:v>
                </c:pt>
                <c:pt idx="150">
                  <c:v>96.558865986445298</c:v>
                </c:pt>
                <c:pt idx="151">
                  <c:v>98.077172425949996</c:v>
                </c:pt>
                <c:pt idx="152">
                  <c:v>99.447572933472401</c:v>
                </c:pt>
                <c:pt idx="153">
                  <c:v>99.742976026848794</c:v>
                </c:pt>
                <c:pt idx="154">
                  <c:v>98.411780264056006</c:v>
                </c:pt>
                <c:pt idx="155">
                  <c:v>98.546127796955403</c:v>
                </c:pt>
                <c:pt idx="156">
                  <c:v>99.582617009120796</c:v>
                </c:pt>
                <c:pt idx="157">
                  <c:v>99.074488489094804</c:v>
                </c:pt>
                <c:pt idx="158">
                  <c:v>95.785332226698699</c:v>
                </c:pt>
                <c:pt idx="159">
                  <c:v>99.946764694904601</c:v>
                </c:pt>
                <c:pt idx="160">
                  <c:v>100.00988054662101</c:v>
                </c:pt>
                <c:pt idx="161">
                  <c:v>98.398691844184</c:v>
                </c:pt>
                <c:pt idx="162">
                  <c:v>98.413955398588698</c:v>
                </c:pt>
                <c:pt idx="163">
                  <c:v>98.371210147735297</c:v>
                </c:pt>
                <c:pt idx="164">
                  <c:v>101.314916762941</c:v>
                </c:pt>
                <c:pt idx="165">
                  <c:v>103.00551934341399</c:v>
                </c:pt>
                <c:pt idx="166">
                  <c:v>102.99761418818601</c:v>
                </c:pt>
                <c:pt idx="167">
                  <c:v>103.14907143558899</c:v>
                </c:pt>
                <c:pt idx="168">
                  <c:v>103.723469524376</c:v>
                </c:pt>
                <c:pt idx="169">
                  <c:v>101.578322365359</c:v>
                </c:pt>
                <c:pt idx="170">
                  <c:v>99.279421899349003</c:v>
                </c:pt>
                <c:pt idx="171">
                  <c:v>100.05697346452</c:v>
                </c:pt>
                <c:pt idx="172">
                  <c:v>100.138103023779</c:v>
                </c:pt>
              </c:numCache>
            </c:numRef>
          </c:val>
          <c:smooth val="0"/>
          <c:extLst>
            <c:ext xmlns:c16="http://schemas.microsoft.com/office/drawing/2014/chart" uri="{C3380CC4-5D6E-409C-BE32-E72D297353CC}">
              <c16:uniqueId val="{00000000-7217-4258-B57C-D641F02EC1AE}"/>
            </c:ext>
          </c:extLst>
        </c:ser>
        <c:ser>
          <c:idx val="1"/>
          <c:order val="1"/>
          <c:tx>
            <c:v>CUT</c:v>
          </c:tx>
          <c:spPr>
            <a:ln w="19050"/>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[2]UK!$B$6:$FR$6</c:f>
              <c:numCache>
                <c:formatCode>General</c:formatCode>
                <c:ptCount val="173"/>
                <c:pt idx="40">
                  <c:v>86.991120865834404</c:v>
                </c:pt>
                <c:pt idx="41">
                  <c:v>87.897777014269394</c:v>
                </c:pt>
                <c:pt idx="42">
                  <c:v>94.148017640674993</c:v>
                </c:pt>
                <c:pt idx="43">
                  <c:v>93.822548319889094</c:v>
                </c:pt>
                <c:pt idx="44">
                  <c:v>93.089665112007097</c:v>
                </c:pt>
                <c:pt idx="45">
                  <c:v>90.095368578717896</c:v>
                </c:pt>
                <c:pt idx="46">
                  <c:v>88.523061680140202</c:v>
                </c:pt>
                <c:pt idx="47">
                  <c:v>88.101822459478896</c:v>
                </c:pt>
                <c:pt idx="48">
                  <c:v>88.402330824302098</c:v>
                </c:pt>
                <c:pt idx="49">
                  <c:v>90.518779225999296</c:v>
                </c:pt>
                <c:pt idx="50">
                  <c:v>88.5431487904997</c:v>
                </c:pt>
                <c:pt idx="51">
                  <c:v>76.913440014660907</c:v>
                </c:pt>
                <c:pt idx="52">
                  <c:v>75.317429884333606</c:v>
                </c:pt>
                <c:pt idx="53">
                  <c:v>77.558256898963506</c:v>
                </c:pt>
                <c:pt idx="54">
                  <c:v>79.605002168818103</c:v>
                </c:pt>
                <c:pt idx="55">
                  <c:v>79.538319379594796</c:v>
                </c:pt>
                <c:pt idx="56">
                  <c:v>79.238746085649694</c:v>
                </c:pt>
                <c:pt idx="57">
                  <c:v>77.611430605898704</c:v>
                </c:pt>
                <c:pt idx="58">
                  <c:v>76.942054886622799</c:v>
                </c:pt>
                <c:pt idx="59">
                  <c:v>78.248535304011398</c:v>
                </c:pt>
                <c:pt idx="60">
                  <c:v>77.600405989651094</c:v>
                </c:pt>
                <c:pt idx="61">
                  <c:v>75.255799117648394</c:v>
                </c:pt>
                <c:pt idx="62">
                  <c:v>75.262386887747596</c:v>
                </c:pt>
                <c:pt idx="63">
                  <c:v>74.724645787588003</c:v>
                </c:pt>
                <c:pt idx="64">
                  <c:v>74.651525915202996</c:v>
                </c:pt>
                <c:pt idx="65">
                  <c:v>75.658467011045602</c:v>
                </c:pt>
                <c:pt idx="66">
                  <c:v>76.534770637182206</c:v>
                </c:pt>
                <c:pt idx="67">
                  <c:v>81.593332519357105</c:v>
                </c:pt>
                <c:pt idx="68">
                  <c:v>87.138860150626698</c:v>
                </c:pt>
                <c:pt idx="69">
                  <c:v>91.052115937199503</c:v>
                </c:pt>
                <c:pt idx="70">
                  <c:v>95.387761642833794</c:v>
                </c:pt>
                <c:pt idx="71">
                  <c:v>98.579256967910695</c:v>
                </c:pt>
                <c:pt idx="72">
                  <c:v>102.587875179341</c:v>
                </c:pt>
                <c:pt idx="73">
                  <c:v>103.953239724494</c:v>
                </c:pt>
                <c:pt idx="74">
                  <c:v>104.956196328719</c:v>
                </c:pt>
                <c:pt idx="75">
                  <c:v>102.96754026275499</c:v>
                </c:pt>
                <c:pt idx="76">
                  <c:v>103.907590572999</c:v>
                </c:pt>
                <c:pt idx="77">
                  <c:v>105.719524255705</c:v>
                </c:pt>
                <c:pt idx="78">
                  <c:v>104.005709600499</c:v>
                </c:pt>
                <c:pt idx="79">
                  <c:v>105.620500929464</c:v>
                </c:pt>
                <c:pt idx="80">
                  <c:v>107.16557198529399</c:v>
                </c:pt>
                <c:pt idx="81">
                  <c:v>107.61799750315799</c:v>
                </c:pt>
                <c:pt idx="82">
                  <c:v>107.081879931294</c:v>
                </c:pt>
                <c:pt idx="83">
                  <c:v>108.716992269805</c:v>
                </c:pt>
                <c:pt idx="84">
                  <c:v>105.644519001112</c:v>
                </c:pt>
                <c:pt idx="85">
                  <c:v>105.97998498118</c:v>
                </c:pt>
                <c:pt idx="86">
                  <c:v>104.672228469155</c:v>
                </c:pt>
                <c:pt idx="87">
                  <c:v>104.730204325946</c:v>
                </c:pt>
                <c:pt idx="88">
                  <c:v>106.71171833778899</c:v>
                </c:pt>
                <c:pt idx="89">
                  <c:v>107.014684044204</c:v>
                </c:pt>
                <c:pt idx="90">
                  <c:v>109.039616431385</c:v>
                </c:pt>
                <c:pt idx="91">
                  <c:v>110.12835264042801</c:v>
                </c:pt>
                <c:pt idx="92">
                  <c:v>106.75698281942201</c:v>
                </c:pt>
                <c:pt idx="93">
                  <c:v>103.678127366862</c:v>
                </c:pt>
                <c:pt idx="94">
                  <c:v>104.046108051628</c:v>
                </c:pt>
                <c:pt idx="95">
                  <c:v>105.183755519096</c:v>
                </c:pt>
                <c:pt idx="96">
                  <c:v>110.53507858190299</c:v>
                </c:pt>
                <c:pt idx="97">
                  <c:v>111.536337415593</c:v>
                </c:pt>
                <c:pt idx="98">
                  <c:v>110.482273803483</c:v>
                </c:pt>
                <c:pt idx="99">
                  <c:v>108.044015255064</c:v>
                </c:pt>
                <c:pt idx="100">
                  <c:v>109.796758111557</c:v>
                </c:pt>
                <c:pt idx="101">
                  <c:v>111.188246264033</c:v>
                </c:pt>
                <c:pt idx="102">
                  <c:v>109.501207920604</c:v>
                </c:pt>
                <c:pt idx="103">
                  <c:v>110.53696701172299</c:v>
                </c:pt>
                <c:pt idx="104">
                  <c:v>110.064448284587</c:v>
                </c:pt>
                <c:pt idx="105">
                  <c:v>112.08648627785701</c:v>
                </c:pt>
                <c:pt idx="106">
                  <c:v>115.391123071843</c:v>
                </c:pt>
                <c:pt idx="107">
                  <c:v>117.496484087116</c:v>
                </c:pt>
                <c:pt idx="108">
                  <c:v>118.433465784688</c:v>
                </c:pt>
                <c:pt idx="109">
                  <c:v>117.88681490259999</c:v>
                </c:pt>
                <c:pt idx="110">
                  <c:v>118.73831314274</c:v>
                </c:pt>
                <c:pt idx="111">
                  <c:v>114.946997069735</c:v>
                </c:pt>
                <c:pt idx="112">
                  <c:v>107.07293469972601</c:v>
                </c:pt>
                <c:pt idx="113">
                  <c:v>102.605886713949</c:v>
                </c:pt>
                <c:pt idx="114">
                  <c:v>101.966335958236</c:v>
                </c:pt>
                <c:pt idx="115">
                  <c:v>92.908409635692095</c:v>
                </c:pt>
                <c:pt idx="116">
                  <c:v>86.708254822963397</c:v>
                </c:pt>
                <c:pt idx="117">
                  <c:v>92.230998655138194</c:v>
                </c:pt>
                <c:pt idx="118">
                  <c:v>96.650848061934198</c:v>
                </c:pt>
                <c:pt idx="119">
                  <c:v>95.668885037563498</c:v>
                </c:pt>
                <c:pt idx="120">
                  <c:v>97.149355387088903</c:v>
                </c:pt>
                <c:pt idx="121">
                  <c:v>98.872348752397002</c:v>
                </c:pt>
                <c:pt idx="122">
                  <c:v>102.847415163387</c:v>
                </c:pt>
                <c:pt idx="123">
                  <c:v>101.130880697127</c:v>
                </c:pt>
                <c:pt idx="124">
                  <c:v>102.031335742751</c:v>
                </c:pt>
                <c:pt idx="125">
                  <c:v>99.974605853596202</c:v>
                </c:pt>
                <c:pt idx="126">
                  <c:v>98.889769738934902</c:v>
                </c:pt>
                <c:pt idx="127">
                  <c:v>100.389561143715</c:v>
                </c:pt>
                <c:pt idx="128">
                  <c:v>99.473607751236102</c:v>
                </c:pt>
                <c:pt idx="129">
                  <c:v>103.348316888303</c:v>
                </c:pt>
                <c:pt idx="130">
                  <c:v>106.440480090123</c:v>
                </c:pt>
                <c:pt idx="131">
                  <c:v>105.913668030019</c:v>
                </c:pt>
                <c:pt idx="132">
                  <c:v>106.860977743414</c:v>
                </c:pt>
                <c:pt idx="133">
                  <c:v>107.441082866805</c:v>
                </c:pt>
                <c:pt idx="134">
                  <c:v>107.132181640759</c:v>
                </c:pt>
                <c:pt idx="135">
                  <c:v>108.749200627877</c:v>
                </c:pt>
                <c:pt idx="136">
                  <c:v>110.144808731312</c:v>
                </c:pt>
                <c:pt idx="137">
                  <c:v>111.361509199637</c:v>
                </c:pt>
                <c:pt idx="138">
                  <c:v>112.195958280255</c:v>
                </c:pt>
                <c:pt idx="139">
                  <c:v>112.61518932709301</c:v>
                </c:pt>
                <c:pt idx="140">
                  <c:v>114.19564375054399</c:v>
                </c:pt>
                <c:pt idx="141">
                  <c:v>116.863939373739</c:v>
                </c:pt>
                <c:pt idx="142">
                  <c:v>118.914792947951</c:v>
                </c:pt>
                <c:pt idx="143">
                  <c:v>117.49832579336601</c:v>
                </c:pt>
                <c:pt idx="144">
                  <c:v>111.85191577347101</c:v>
                </c:pt>
                <c:pt idx="145">
                  <c:v>109.174972103345</c:v>
                </c:pt>
                <c:pt idx="146">
                  <c:v>99.9083314254014</c:v>
                </c:pt>
                <c:pt idx="147">
                  <c:v>96.7845463557138</c:v>
                </c:pt>
                <c:pt idx="148">
                  <c:v>95.894646391177503</c:v>
                </c:pt>
                <c:pt idx="149">
                  <c:v>97.058839190753702</c:v>
                </c:pt>
                <c:pt idx="150">
                  <c:v>95.413234834430398</c:v>
                </c:pt>
                <c:pt idx="151">
                  <c:v>97.359076608526095</c:v>
                </c:pt>
                <c:pt idx="152">
                  <c:v>99.207270133631297</c:v>
                </c:pt>
                <c:pt idx="153">
                  <c:v>99.939349924083402</c:v>
                </c:pt>
                <c:pt idx="154">
                  <c:v>98.110482185854707</c:v>
                </c:pt>
                <c:pt idx="155">
                  <c:v>98.796279643107297</c:v>
                </c:pt>
                <c:pt idx="156">
                  <c:v>99.924455612639406</c:v>
                </c:pt>
                <c:pt idx="157">
                  <c:v>100.635111618233</c:v>
                </c:pt>
                <c:pt idx="158">
                  <c:v>98.464260838496003</c:v>
                </c:pt>
                <c:pt idx="159">
                  <c:v>104.576999984732</c:v>
                </c:pt>
                <c:pt idx="160">
                  <c:v>106.229310643259</c:v>
                </c:pt>
                <c:pt idx="161">
                  <c:v>104.287480907581</c:v>
                </c:pt>
                <c:pt idx="162">
                  <c:v>104.38838979531501</c:v>
                </c:pt>
                <c:pt idx="163">
                  <c:v>105.258959243617</c:v>
                </c:pt>
                <c:pt idx="164">
                  <c:v>110.44468550836601</c:v>
                </c:pt>
                <c:pt idx="165">
                  <c:v>112.434896220318</c:v>
                </c:pt>
                <c:pt idx="166">
                  <c:v>112.950135741145</c:v>
                </c:pt>
                <c:pt idx="167">
                  <c:v>112.98109718403801</c:v>
                </c:pt>
                <c:pt idx="168">
                  <c:v>114.863137785032</c:v>
                </c:pt>
                <c:pt idx="169">
                  <c:v>112.06098879569799</c:v>
                </c:pt>
                <c:pt idx="170">
                  <c:v>109.334273722538</c:v>
                </c:pt>
                <c:pt idx="171">
                  <c:v>108.083606243639</c:v>
                </c:pt>
                <c:pt idx="172">
                  <c:v>107.984642073526</c:v>
                </c:pt>
              </c:numCache>
            </c:numRef>
          </c:val>
          <c:smooth val="0"/>
          <c:extLst>
            <c:ext xmlns:c16="http://schemas.microsoft.com/office/drawing/2014/chart" uri="{C3380CC4-5D6E-409C-BE32-E72D297353CC}">
              <c16:uniqueId val="{00000001-7217-4258-B57C-D641F02EC1AE}"/>
            </c:ext>
          </c:extLst>
        </c:ser>
        <c:dLbls>
          <c:showLegendKey val="0"/>
          <c:showVal val="0"/>
          <c:showCatName val="0"/>
          <c:showSerName val="0"/>
          <c:showPercent val="0"/>
          <c:showBubbleSize val="0"/>
        </c:dLbls>
        <c:marker val="1"/>
        <c:smooth val="0"/>
        <c:axId val="143279616"/>
        <c:axId val="143281152"/>
      </c:lineChart>
      <c:lineChart>
        <c:grouping val="standard"/>
        <c:varyColors val="0"/>
        <c:ser>
          <c:idx val="2"/>
          <c:order val="2"/>
          <c:tx>
            <c:v>Balance commerciale en % du PIB</c:v>
          </c:tx>
          <c:spPr>
            <a:ln w="19050"/>
          </c:spPr>
          <c:marker>
            <c:symbol val="none"/>
          </c:marker>
          <c:cat>
            <c:strRef>
              <c:f>[2]UK!$B$1:$FQ$1</c:f>
              <c:strCache>
                <c:ptCount val="172"/>
                <c:pt idx="0">
                  <c:v>Q1 1980</c:v>
                </c:pt>
                <c:pt idx="1">
                  <c:v>Q2 1980</c:v>
                </c:pt>
                <c:pt idx="2">
                  <c:v>Q3 1980</c:v>
                </c:pt>
                <c:pt idx="3">
                  <c:v>Q4 1980</c:v>
                </c:pt>
                <c:pt idx="4">
                  <c:v>Q1 1981</c:v>
                </c:pt>
                <c:pt idx="5">
                  <c:v>Q2 1981</c:v>
                </c:pt>
                <c:pt idx="6">
                  <c:v>Q3 1981</c:v>
                </c:pt>
                <c:pt idx="7">
                  <c:v>Q4 1981</c:v>
                </c:pt>
                <c:pt idx="8">
                  <c:v>Q1 1982</c:v>
                </c:pt>
                <c:pt idx="9">
                  <c:v>Q2 1982</c:v>
                </c:pt>
                <c:pt idx="10">
                  <c:v>Q3 1982</c:v>
                </c:pt>
                <c:pt idx="11">
                  <c:v>Q4 1982</c:v>
                </c:pt>
                <c:pt idx="12">
                  <c:v>Q1 1983</c:v>
                </c:pt>
                <c:pt idx="13">
                  <c:v>Q2 1983</c:v>
                </c:pt>
                <c:pt idx="14">
                  <c:v>Q3 1983</c:v>
                </c:pt>
                <c:pt idx="15">
                  <c:v>Q4 1983</c:v>
                </c:pt>
                <c:pt idx="16">
                  <c:v>Q1 1984</c:v>
                </c:pt>
                <c:pt idx="17">
                  <c:v>Q2 1984</c:v>
                </c:pt>
                <c:pt idx="18">
                  <c:v>Q3 1984</c:v>
                </c:pt>
                <c:pt idx="19">
                  <c:v>Q4 1984</c:v>
                </c:pt>
                <c:pt idx="20">
                  <c:v>Q1 1985</c:v>
                </c:pt>
                <c:pt idx="21">
                  <c:v>Q2 1985</c:v>
                </c:pt>
                <c:pt idx="22">
                  <c:v>Q3 1985</c:v>
                </c:pt>
                <c:pt idx="23">
                  <c:v>Q4 1985</c:v>
                </c:pt>
                <c:pt idx="24">
                  <c:v>Q1 1986</c:v>
                </c:pt>
                <c:pt idx="25">
                  <c:v>Q2 1986</c:v>
                </c:pt>
                <c:pt idx="26">
                  <c:v>Q3 1986</c:v>
                </c:pt>
                <c:pt idx="27">
                  <c:v>Q4 1986</c:v>
                </c:pt>
                <c:pt idx="28">
                  <c:v>Q1 1987</c:v>
                </c:pt>
                <c:pt idx="29">
                  <c:v>Q2 1987</c:v>
                </c:pt>
                <c:pt idx="30">
                  <c:v>Q3 1987</c:v>
                </c:pt>
                <c:pt idx="31">
                  <c:v>Q4 1987</c:v>
                </c:pt>
                <c:pt idx="32">
                  <c:v>Q1 1988</c:v>
                </c:pt>
                <c:pt idx="33">
                  <c:v>Q2 1988</c:v>
                </c:pt>
                <c:pt idx="34">
                  <c:v>Q3 1988</c:v>
                </c:pt>
                <c:pt idx="35">
                  <c:v>Q4 1988</c:v>
                </c:pt>
                <c:pt idx="36">
                  <c:v>Q1 1989</c:v>
                </c:pt>
                <c:pt idx="37">
                  <c:v>Q2 1989</c:v>
                </c:pt>
                <c:pt idx="38">
                  <c:v>Q3 1989</c:v>
                </c:pt>
                <c:pt idx="39">
                  <c:v>Q4 1989</c:v>
                </c:pt>
                <c:pt idx="40">
                  <c:v>Q1 1990</c:v>
                </c:pt>
                <c:pt idx="41">
                  <c:v>Q2 1990</c:v>
                </c:pt>
                <c:pt idx="42">
                  <c:v>Q3 1990</c:v>
                </c:pt>
                <c:pt idx="43">
                  <c:v>Q4 1990</c:v>
                </c:pt>
                <c:pt idx="44">
                  <c:v>Q1 1991</c:v>
                </c:pt>
                <c:pt idx="45">
                  <c:v>Q2 1991</c:v>
                </c:pt>
                <c:pt idx="46">
                  <c:v>Q3 1991</c:v>
                </c:pt>
                <c:pt idx="47">
                  <c:v>Q4 1991</c:v>
                </c:pt>
                <c:pt idx="48">
                  <c:v>Q1 1992</c:v>
                </c:pt>
                <c:pt idx="49">
                  <c:v>Q2 1992</c:v>
                </c:pt>
                <c:pt idx="50">
                  <c:v>Q3 1992</c:v>
                </c:pt>
                <c:pt idx="51">
                  <c:v>Q4 1992</c:v>
                </c:pt>
                <c:pt idx="52">
                  <c:v>Q1 1993</c:v>
                </c:pt>
                <c:pt idx="53">
                  <c:v>Q2 1993</c:v>
                </c:pt>
                <c:pt idx="54">
                  <c:v>Q3 1993</c:v>
                </c:pt>
                <c:pt idx="55">
                  <c:v>Q4 1993</c:v>
                </c:pt>
                <c:pt idx="56">
                  <c:v>Q1 1994</c:v>
                </c:pt>
                <c:pt idx="57">
                  <c:v>Q2 1994</c:v>
                </c:pt>
                <c:pt idx="58">
                  <c:v>Q3 1994</c:v>
                </c:pt>
                <c:pt idx="59">
                  <c:v>Q4 1994</c:v>
                </c:pt>
                <c:pt idx="60">
                  <c:v>Q1 1995</c:v>
                </c:pt>
                <c:pt idx="61">
                  <c:v>Q2 1995</c:v>
                </c:pt>
                <c:pt idx="62">
                  <c:v>Q3 1995</c:v>
                </c:pt>
                <c:pt idx="63">
                  <c:v>Q4 1995</c:v>
                </c:pt>
                <c:pt idx="64">
                  <c:v>Q1 1996</c:v>
                </c:pt>
                <c:pt idx="65">
                  <c:v>Q2 1996</c:v>
                </c:pt>
                <c:pt idx="66">
                  <c:v>Q3 1996</c:v>
                </c:pt>
                <c:pt idx="67">
                  <c:v>Q4 1996</c:v>
                </c:pt>
                <c:pt idx="68">
                  <c:v>Q1 1997</c:v>
                </c:pt>
                <c:pt idx="69">
                  <c:v>Q2 1997</c:v>
                </c:pt>
                <c:pt idx="70">
                  <c:v>Q3 1997</c:v>
                </c:pt>
                <c:pt idx="71">
                  <c:v>Q4 1997</c:v>
                </c:pt>
                <c:pt idx="72">
                  <c:v>Q1 1998</c:v>
                </c:pt>
                <c:pt idx="73">
                  <c:v>Q2 1998</c:v>
                </c:pt>
                <c:pt idx="74">
                  <c:v>Q3 1998</c:v>
                </c:pt>
                <c:pt idx="75">
                  <c:v>Q4 1998</c:v>
                </c:pt>
                <c:pt idx="76">
                  <c:v>Q1 1999</c:v>
                </c:pt>
                <c:pt idx="77">
                  <c:v>Q2 1999</c:v>
                </c:pt>
                <c:pt idx="78">
                  <c:v>Q3 1999</c:v>
                </c:pt>
                <c:pt idx="79">
                  <c:v>Q4 1999</c:v>
                </c:pt>
                <c:pt idx="80">
                  <c:v>Q1 2000</c:v>
                </c:pt>
                <c:pt idx="81">
                  <c:v>Q2 2000</c:v>
                </c:pt>
                <c:pt idx="82">
                  <c:v>Q3 2000</c:v>
                </c:pt>
                <c:pt idx="83">
                  <c:v>Q4 2000</c:v>
                </c:pt>
                <c:pt idx="84">
                  <c:v>Q1 2001</c:v>
                </c:pt>
                <c:pt idx="85">
                  <c:v>Q2 2001</c:v>
                </c:pt>
                <c:pt idx="86">
                  <c:v>Q3 2001</c:v>
                </c:pt>
                <c:pt idx="87">
                  <c:v>Q4 2001</c:v>
                </c:pt>
                <c:pt idx="88">
                  <c:v>Q1 2002</c:v>
                </c:pt>
                <c:pt idx="89">
                  <c:v>Q2 2002</c:v>
                </c:pt>
                <c:pt idx="90">
                  <c:v>Q3 2002</c:v>
                </c:pt>
                <c:pt idx="91">
                  <c:v>Q4 2002</c:v>
                </c:pt>
                <c:pt idx="92">
                  <c:v>Q1 2003</c:v>
                </c:pt>
                <c:pt idx="93">
                  <c:v>Q2 2003</c:v>
                </c:pt>
                <c:pt idx="94">
                  <c:v>Q3 2003</c:v>
                </c:pt>
                <c:pt idx="95">
                  <c:v>Q4 2003</c:v>
                </c:pt>
                <c:pt idx="96">
                  <c:v>Q1 2004</c:v>
                </c:pt>
                <c:pt idx="97">
                  <c:v>Q2 2004</c:v>
                </c:pt>
                <c:pt idx="98">
                  <c:v>Q3 2004</c:v>
                </c:pt>
                <c:pt idx="99">
                  <c:v>Q4 2004</c:v>
                </c:pt>
                <c:pt idx="100">
                  <c:v>Q1 2005</c:v>
                </c:pt>
                <c:pt idx="101">
                  <c:v>Q2 2005</c:v>
                </c:pt>
                <c:pt idx="102">
                  <c:v>Q3 2005</c:v>
                </c:pt>
                <c:pt idx="103">
                  <c:v>Q4 2005</c:v>
                </c:pt>
                <c:pt idx="104">
                  <c:v>Q1 2006</c:v>
                </c:pt>
                <c:pt idx="105">
                  <c:v>Q2 2006</c:v>
                </c:pt>
                <c:pt idx="106">
                  <c:v>Q3 2006</c:v>
                </c:pt>
                <c:pt idx="107">
                  <c:v>Q4 2006</c:v>
                </c:pt>
                <c:pt idx="108">
                  <c:v>Q1 2007</c:v>
                </c:pt>
                <c:pt idx="109">
                  <c:v>Q2 2007</c:v>
                </c:pt>
                <c:pt idx="110">
                  <c:v>Q3 2007</c:v>
                </c:pt>
                <c:pt idx="111">
                  <c:v>Q4 2007</c:v>
                </c:pt>
                <c:pt idx="112">
                  <c:v>Q1 2008</c:v>
                </c:pt>
                <c:pt idx="113">
                  <c:v>Q2 2008</c:v>
                </c:pt>
                <c:pt idx="114">
                  <c:v>Q3 2008</c:v>
                </c:pt>
                <c:pt idx="115">
                  <c:v>Q4 2008</c:v>
                </c:pt>
                <c:pt idx="116">
                  <c:v>Q1 2009</c:v>
                </c:pt>
                <c:pt idx="117">
                  <c:v>Q2 2009</c:v>
                </c:pt>
                <c:pt idx="118">
                  <c:v>Q3 2009</c:v>
                </c:pt>
                <c:pt idx="119">
                  <c:v>Q4 2009</c:v>
                </c:pt>
                <c:pt idx="120">
                  <c:v>Q1 2010</c:v>
                </c:pt>
                <c:pt idx="121">
                  <c:v>Q2 2010</c:v>
                </c:pt>
                <c:pt idx="122">
                  <c:v>Q3 2010</c:v>
                </c:pt>
                <c:pt idx="123">
                  <c:v>Q4 2010</c:v>
                </c:pt>
                <c:pt idx="124">
                  <c:v>Q1 2011</c:v>
                </c:pt>
                <c:pt idx="125">
                  <c:v>Q2 2011</c:v>
                </c:pt>
                <c:pt idx="126">
                  <c:v>Q3 2011</c:v>
                </c:pt>
                <c:pt idx="127">
                  <c:v>Q4 2011</c:v>
                </c:pt>
                <c:pt idx="128">
                  <c:v>Q1 2012</c:v>
                </c:pt>
                <c:pt idx="129">
                  <c:v>Q2 2012</c:v>
                </c:pt>
                <c:pt idx="130">
                  <c:v>Q3 2012</c:v>
                </c:pt>
                <c:pt idx="131">
                  <c:v>Q4 2012</c:v>
                </c:pt>
                <c:pt idx="132">
                  <c:v>Q1 2013</c:v>
                </c:pt>
                <c:pt idx="133">
                  <c:v>Q2 2013</c:v>
                </c:pt>
                <c:pt idx="134">
                  <c:v>Q3 2013</c:v>
                </c:pt>
                <c:pt idx="135">
                  <c:v>Q4 2013</c:v>
                </c:pt>
                <c:pt idx="136">
                  <c:v>Q1 2014</c:v>
                </c:pt>
                <c:pt idx="137">
                  <c:v>Q2 2014</c:v>
                </c:pt>
                <c:pt idx="138">
                  <c:v>Q3 2014</c:v>
                </c:pt>
                <c:pt idx="139">
                  <c:v>Q4 2014</c:v>
                </c:pt>
                <c:pt idx="140">
                  <c:v>Q1 2015</c:v>
                </c:pt>
                <c:pt idx="141">
                  <c:v>Q2 2015</c:v>
                </c:pt>
                <c:pt idx="142">
                  <c:v>Q3 2015</c:v>
                </c:pt>
                <c:pt idx="143">
                  <c:v>Q4 2015</c:v>
                </c:pt>
                <c:pt idx="144">
                  <c:v>Q1 2016</c:v>
                </c:pt>
                <c:pt idx="145">
                  <c:v>Q2 2016</c:v>
                </c:pt>
                <c:pt idx="146">
                  <c:v>Q3 2016</c:v>
                </c:pt>
                <c:pt idx="147">
                  <c:v>Q4 2016</c:v>
                </c:pt>
                <c:pt idx="148">
                  <c:v>Q1 2017</c:v>
                </c:pt>
                <c:pt idx="149">
                  <c:v>Q2 2017</c:v>
                </c:pt>
                <c:pt idx="150">
                  <c:v>Q3 2017</c:v>
                </c:pt>
                <c:pt idx="151">
                  <c:v>Q4 2017</c:v>
                </c:pt>
                <c:pt idx="152">
                  <c:v>Q1 2018</c:v>
                </c:pt>
                <c:pt idx="153">
                  <c:v>Q2 2018</c:v>
                </c:pt>
                <c:pt idx="154">
                  <c:v>Q3 2018</c:v>
                </c:pt>
                <c:pt idx="155">
                  <c:v>Q4 2018</c:v>
                </c:pt>
                <c:pt idx="156">
                  <c:v>Q1 2019</c:v>
                </c:pt>
                <c:pt idx="157">
                  <c:v>Q2 2019</c:v>
                </c:pt>
                <c:pt idx="158">
                  <c:v>Q3 2019</c:v>
                </c:pt>
                <c:pt idx="159">
                  <c:v>Q4 2019</c:v>
                </c:pt>
                <c:pt idx="160">
                  <c:v>Q1 2020</c:v>
                </c:pt>
                <c:pt idx="161">
                  <c:v>Q2 2020</c:v>
                </c:pt>
                <c:pt idx="162">
                  <c:v>Q3 2020</c:v>
                </c:pt>
                <c:pt idx="163">
                  <c:v>Q4 2020</c:v>
                </c:pt>
                <c:pt idx="164">
                  <c:v>Q1 2021</c:v>
                </c:pt>
                <c:pt idx="165">
                  <c:v>Q2 2021</c:v>
                </c:pt>
                <c:pt idx="166">
                  <c:v>Q3 2021</c:v>
                </c:pt>
                <c:pt idx="167">
                  <c:v>Q4 2021</c:v>
                </c:pt>
                <c:pt idx="168">
                  <c:v>Q1 2022</c:v>
                </c:pt>
                <c:pt idx="169">
                  <c:v>Q2 2022</c:v>
                </c:pt>
                <c:pt idx="170">
                  <c:v>Q3 2022</c:v>
                </c:pt>
                <c:pt idx="171">
                  <c:v>Q4 2022</c:v>
                </c:pt>
              </c:strCache>
            </c:strRef>
          </c:cat>
          <c:val>
            <c:numRef>
              <c:f>[2]UK!$B$9:$FQ$9</c:f>
              <c:numCache>
                <c:formatCode>General</c:formatCode>
                <c:ptCount val="172"/>
                <c:pt idx="0">
                  <c:v>1.6502757730590303</c:v>
                </c:pt>
                <c:pt idx="1">
                  <c:v>3.4195801520962825</c:v>
                </c:pt>
                <c:pt idx="2">
                  <c:v>15.701017270616941</c:v>
                </c:pt>
                <c:pt idx="3">
                  <c:v>21.372105923611105</c:v>
                </c:pt>
                <c:pt idx="4">
                  <c:v>19.26103863173493</c:v>
                </c:pt>
                <c:pt idx="5">
                  <c:v>11.499550617087637</c:v>
                </c:pt>
                <c:pt idx="6">
                  <c:v>3.929171985660612</c:v>
                </c:pt>
                <c:pt idx="7">
                  <c:v>8.2280606265528533</c:v>
                </c:pt>
                <c:pt idx="8">
                  <c:v>4.3909505143574137</c:v>
                </c:pt>
                <c:pt idx="9">
                  <c:v>2.2119376345424371</c:v>
                </c:pt>
                <c:pt idx="10">
                  <c:v>3.8842261146934427</c:v>
                </c:pt>
                <c:pt idx="11">
                  <c:v>7.6537724139290582</c:v>
                </c:pt>
                <c:pt idx="12">
                  <c:v>1.8151736626008557</c:v>
                </c:pt>
                <c:pt idx="13">
                  <c:v>-0.23510301859471514</c:v>
                </c:pt>
                <c:pt idx="14">
                  <c:v>1.3567878764385088</c:v>
                </c:pt>
                <c:pt idx="15">
                  <c:v>2.8204009832490726</c:v>
                </c:pt>
                <c:pt idx="16">
                  <c:v>0.99908244782386713</c:v>
                </c:pt>
                <c:pt idx="17">
                  <c:v>-2.0436535450593776</c:v>
                </c:pt>
                <c:pt idx="18">
                  <c:v>-1.2772216211476994</c:v>
                </c:pt>
                <c:pt idx="19">
                  <c:v>0.18686385568253838</c:v>
                </c:pt>
                <c:pt idx="20">
                  <c:v>-0.83711002113261135</c:v>
                </c:pt>
                <c:pt idx="21">
                  <c:v>1.2320242859278649</c:v>
                </c:pt>
                <c:pt idx="22">
                  <c:v>1.7920953607093326</c:v>
                </c:pt>
                <c:pt idx="23">
                  <c:v>3.6864799942089896</c:v>
                </c:pt>
                <c:pt idx="24">
                  <c:v>-0.60359181518561045</c:v>
                </c:pt>
                <c:pt idx="25">
                  <c:v>-2.0639263137768245</c:v>
                </c:pt>
                <c:pt idx="26">
                  <c:v>-3.6112022210175452</c:v>
                </c:pt>
                <c:pt idx="27">
                  <c:v>-0.33909384529906972</c:v>
                </c:pt>
                <c:pt idx="28">
                  <c:v>-0.35752633066222594</c:v>
                </c:pt>
                <c:pt idx="29">
                  <c:v>-3.2935905138692774</c:v>
                </c:pt>
                <c:pt idx="30">
                  <c:v>-4.0065131115282941</c:v>
                </c:pt>
                <c:pt idx="31">
                  <c:v>-2.9997071518735061</c:v>
                </c:pt>
                <c:pt idx="32">
                  <c:v>-7.7637378046909618</c:v>
                </c:pt>
                <c:pt idx="33">
                  <c:v>-10.181099938849091</c:v>
                </c:pt>
                <c:pt idx="34">
                  <c:v>-10.562098875727379</c:v>
                </c:pt>
                <c:pt idx="35">
                  <c:v>-10.16616368707772</c:v>
                </c:pt>
                <c:pt idx="36">
                  <c:v>-11.143680558902664</c:v>
                </c:pt>
                <c:pt idx="37">
                  <c:v>-10.99977655309579</c:v>
                </c:pt>
                <c:pt idx="38">
                  <c:v>-11.002650184505587</c:v>
                </c:pt>
                <c:pt idx="39">
                  <c:v>-4.1402962408281105</c:v>
                </c:pt>
                <c:pt idx="40">
                  <c:v>-8.1711162323870745</c:v>
                </c:pt>
                <c:pt idx="41">
                  <c:v>-8.2107358290392831</c:v>
                </c:pt>
                <c:pt idx="42">
                  <c:v>-8.5416343494947302</c:v>
                </c:pt>
                <c:pt idx="43">
                  <c:v>-0.89796021850847663</c:v>
                </c:pt>
                <c:pt idx="44">
                  <c:v>-5.5382831652695872</c:v>
                </c:pt>
                <c:pt idx="45">
                  <c:v>-2.9982999619245012</c:v>
                </c:pt>
                <c:pt idx="46">
                  <c:v>-3.5544391259770736</c:v>
                </c:pt>
                <c:pt idx="47">
                  <c:v>0.96770003867207821</c:v>
                </c:pt>
                <c:pt idx="48">
                  <c:v>-3.1376084587368749</c:v>
                </c:pt>
                <c:pt idx="49">
                  <c:v>-4.0122928168147691</c:v>
                </c:pt>
                <c:pt idx="50">
                  <c:v>-6.2198082875188119</c:v>
                </c:pt>
                <c:pt idx="51">
                  <c:v>-0.33096795582065319</c:v>
                </c:pt>
                <c:pt idx="52">
                  <c:v>-1.4778963185982006</c:v>
                </c:pt>
                <c:pt idx="53">
                  <c:v>-3.7563372819012364</c:v>
                </c:pt>
                <c:pt idx="54">
                  <c:v>-2.7425194042620822</c:v>
                </c:pt>
                <c:pt idx="55">
                  <c:v>0.39577196232638467</c:v>
                </c:pt>
                <c:pt idx="56">
                  <c:v>-0.93758273009688398</c:v>
                </c:pt>
                <c:pt idx="57">
                  <c:v>-2.9469584526973729</c:v>
                </c:pt>
                <c:pt idx="58">
                  <c:v>-1.3488458359636006</c:v>
                </c:pt>
                <c:pt idx="59">
                  <c:v>-6.046887651750074E-3</c:v>
                </c:pt>
                <c:pt idx="60">
                  <c:v>2.4522001717041766</c:v>
                </c:pt>
                <c:pt idx="61">
                  <c:v>-3.6936795766966526</c:v>
                </c:pt>
                <c:pt idx="62">
                  <c:v>-3.0677626070290396</c:v>
                </c:pt>
                <c:pt idx="63">
                  <c:v>0.68774809698817863</c:v>
                </c:pt>
                <c:pt idx="64">
                  <c:v>-0.59483760047611556</c:v>
                </c:pt>
                <c:pt idx="65">
                  <c:v>-2.838019819714571</c:v>
                </c:pt>
                <c:pt idx="66">
                  <c:v>-1.1200653464092418</c:v>
                </c:pt>
                <c:pt idx="67">
                  <c:v>2.1428903676599012</c:v>
                </c:pt>
                <c:pt idx="68">
                  <c:v>1.9545214550820109</c:v>
                </c:pt>
                <c:pt idx="69">
                  <c:v>-1.1713038359451602</c:v>
                </c:pt>
                <c:pt idx="70">
                  <c:v>0.11293235102669359</c:v>
                </c:pt>
                <c:pt idx="71">
                  <c:v>1.1120501828189557</c:v>
                </c:pt>
                <c:pt idx="72">
                  <c:v>-0.56047335435122925</c:v>
                </c:pt>
                <c:pt idx="73">
                  <c:v>-2.9078825624372637</c:v>
                </c:pt>
                <c:pt idx="74">
                  <c:v>-2.6476196665845997</c:v>
                </c:pt>
                <c:pt idx="75">
                  <c:v>-1.7137804545426329</c:v>
                </c:pt>
                <c:pt idx="76">
                  <c:v>-3.8006863767288435</c:v>
                </c:pt>
                <c:pt idx="77">
                  <c:v>-3.2417429397475375</c:v>
                </c:pt>
                <c:pt idx="78">
                  <c:v>-3.1059381365113388</c:v>
                </c:pt>
                <c:pt idx="79">
                  <c:v>-0.52586831502979947</c:v>
                </c:pt>
                <c:pt idx="80">
                  <c:v>-1.872617882441262</c:v>
                </c:pt>
                <c:pt idx="81">
                  <c:v>-2.1197419449062944</c:v>
                </c:pt>
                <c:pt idx="82">
                  <c:v>-4.1800737140710407</c:v>
                </c:pt>
                <c:pt idx="83">
                  <c:v>-2.8689328563051588</c:v>
                </c:pt>
                <c:pt idx="84">
                  <c:v>-2.0788383824813828</c:v>
                </c:pt>
                <c:pt idx="85">
                  <c:v>-4.4214718498635541</c:v>
                </c:pt>
                <c:pt idx="86">
                  <c:v>-5.0565330043365124</c:v>
                </c:pt>
                <c:pt idx="87">
                  <c:v>-2.9572285868858437</c:v>
                </c:pt>
                <c:pt idx="88">
                  <c:v>-4.3662127361183538</c:v>
                </c:pt>
                <c:pt idx="89">
                  <c:v>-5.4656793126684269</c:v>
                </c:pt>
                <c:pt idx="90">
                  <c:v>-6.1579384186059833</c:v>
                </c:pt>
                <c:pt idx="91">
                  <c:v>-5.9173994700365533</c:v>
                </c:pt>
                <c:pt idx="92">
                  <c:v>-4.4997213605083868</c:v>
                </c:pt>
                <c:pt idx="93">
                  <c:v>-5.4770476307526401</c:v>
                </c:pt>
                <c:pt idx="94">
                  <c:v>-7.4536162734070182</c:v>
                </c:pt>
                <c:pt idx="95">
                  <c:v>-5.7361081899591833</c:v>
                </c:pt>
                <c:pt idx="96">
                  <c:v>-8.0474904847712665</c:v>
                </c:pt>
                <c:pt idx="97">
                  <c:v>-7.935643050679916</c:v>
                </c:pt>
                <c:pt idx="98">
                  <c:v>-10.063665524846659</c:v>
                </c:pt>
                <c:pt idx="99">
                  <c:v>-5.7208256685333998</c:v>
                </c:pt>
                <c:pt idx="100">
                  <c:v>-8.6925978061358933</c:v>
                </c:pt>
                <c:pt idx="101">
                  <c:v>-6.1794839167346156</c:v>
                </c:pt>
                <c:pt idx="102">
                  <c:v>-9.2826182500645853</c:v>
                </c:pt>
                <c:pt idx="103">
                  <c:v>-4.9131579693095802</c:v>
                </c:pt>
                <c:pt idx="104">
                  <c:v>-7.5501463555171844</c:v>
                </c:pt>
                <c:pt idx="105">
                  <c:v>-6.4514824035647731</c:v>
                </c:pt>
                <c:pt idx="106">
                  <c:v>-8.0813107856798894</c:v>
                </c:pt>
                <c:pt idx="107">
                  <c:v>-3.8684424340327128</c:v>
                </c:pt>
                <c:pt idx="108">
                  <c:v>-9.3722949295428393</c:v>
                </c:pt>
                <c:pt idx="109">
                  <c:v>-5.0659952002786337</c:v>
                </c:pt>
                <c:pt idx="110">
                  <c:v>-11.214598027970899</c:v>
                </c:pt>
                <c:pt idx="111">
                  <c:v>-6.3071385368581101</c:v>
                </c:pt>
                <c:pt idx="112">
                  <c:v>-10.180327994818079</c:v>
                </c:pt>
                <c:pt idx="113">
                  <c:v>-7.2817900887404168</c:v>
                </c:pt>
                <c:pt idx="114">
                  <c:v>-8.7351879331095841</c:v>
                </c:pt>
                <c:pt idx="115">
                  <c:v>-0.6474593750375095</c:v>
                </c:pt>
                <c:pt idx="116">
                  <c:v>-3.0801883030633093</c:v>
                </c:pt>
                <c:pt idx="117">
                  <c:v>-2.4207729018384154</c:v>
                </c:pt>
                <c:pt idx="118">
                  <c:v>-6.2964438893477412</c:v>
                </c:pt>
                <c:pt idx="119">
                  <c:v>-1.2443250381320314</c:v>
                </c:pt>
                <c:pt idx="120">
                  <c:v>-3.6508399016153747</c:v>
                </c:pt>
                <c:pt idx="121">
                  <c:v>-2.2857177509513193</c:v>
                </c:pt>
                <c:pt idx="122">
                  <c:v>-6.7660109914690025</c:v>
                </c:pt>
                <c:pt idx="123">
                  <c:v>-3.5471444086630886</c:v>
                </c:pt>
                <c:pt idx="124">
                  <c:v>-0.48284925568949366</c:v>
                </c:pt>
                <c:pt idx="125">
                  <c:v>-2.9625754165314686</c:v>
                </c:pt>
                <c:pt idx="126">
                  <c:v>-5.3561182734844204</c:v>
                </c:pt>
                <c:pt idx="127">
                  <c:v>-1.2861295425275465</c:v>
                </c:pt>
                <c:pt idx="128">
                  <c:v>-0.99715862813334355</c:v>
                </c:pt>
                <c:pt idx="129">
                  <c:v>-3.7938840851351929</c:v>
                </c:pt>
                <c:pt idx="130">
                  <c:v>-4.6441267035462523</c:v>
                </c:pt>
                <c:pt idx="131">
                  <c:v>-1.9549815542569897</c:v>
                </c:pt>
                <c:pt idx="132">
                  <c:v>-1.8257685888527233</c:v>
                </c:pt>
                <c:pt idx="133">
                  <c:v>-2.4135232522996781</c:v>
                </c:pt>
                <c:pt idx="134">
                  <c:v>-5.4037721272882191</c:v>
                </c:pt>
                <c:pt idx="135">
                  <c:v>-5.6773963937045648</c:v>
                </c:pt>
                <c:pt idx="136">
                  <c:v>-4.6488845172330304</c:v>
                </c:pt>
                <c:pt idx="137">
                  <c:v>-2.3225815756709394</c:v>
                </c:pt>
                <c:pt idx="138">
                  <c:v>-8.8309359292689624</c:v>
                </c:pt>
                <c:pt idx="139">
                  <c:v>-6.4534760238464415</c:v>
                </c:pt>
                <c:pt idx="140">
                  <c:v>-6.2664394162433084</c:v>
                </c:pt>
                <c:pt idx="141">
                  <c:v>-0.66091866060504856</c:v>
                </c:pt>
                <c:pt idx="142">
                  <c:v>-6.7525861945036585</c:v>
                </c:pt>
                <c:pt idx="143">
                  <c:v>-1.8528011415798507</c:v>
                </c:pt>
                <c:pt idx="144">
                  <c:v>-3.5806299127736549</c:v>
                </c:pt>
                <c:pt idx="145">
                  <c:v>-1.8923607317970912</c:v>
                </c:pt>
                <c:pt idx="146">
                  <c:v>-7.9066984940847362</c:v>
                </c:pt>
                <c:pt idx="147">
                  <c:v>-0.87693020694430968</c:v>
                </c:pt>
                <c:pt idx="148">
                  <c:v>-2.5439779026115223</c:v>
                </c:pt>
                <c:pt idx="149">
                  <c:v>-1.9815366901745144</c:v>
                </c:pt>
                <c:pt idx="150">
                  <c:v>-4.2229072005392121</c:v>
                </c:pt>
                <c:pt idx="151">
                  <c:v>-0.87105133102000909</c:v>
                </c:pt>
                <c:pt idx="152">
                  <c:v>-3.1449418664778896</c:v>
                </c:pt>
                <c:pt idx="153">
                  <c:v>-1.4270109312553325</c:v>
                </c:pt>
                <c:pt idx="154">
                  <c:v>-3.7953280080266536</c:v>
                </c:pt>
                <c:pt idx="155">
                  <c:v>-2.4598012962807969</c:v>
                </c:pt>
                <c:pt idx="156">
                  <c:v>-8.6183318415494128</c:v>
                </c:pt>
                <c:pt idx="157">
                  <c:v>-3.0185387711249492</c:v>
                </c:pt>
                <c:pt idx="158">
                  <c:v>-3.5041708871649124</c:v>
                </c:pt>
                <c:pt idx="159">
                  <c:v>4.388985979925617</c:v>
                </c:pt>
                <c:pt idx="160">
                  <c:v>0.49346303116418744</c:v>
                </c:pt>
                <c:pt idx="161">
                  <c:v>7.1787234990391386</c:v>
                </c:pt>
                <c:pt idx="162">
                  <c:v>-1.2504505193651463</c:v>
                </c:pt>
                <c:pt idx="163">
                  <c:v>-3.960526748339162</c:v>
                </c:pt>
                <c:pt idx="164">
                  <c:v>-2.9353747925898119</c:v>
                </c:pt>
                <c:pt idx="165">
                  <c:v>0.39433306266919027</c:v>
                </c:pt>
                <c:pt idx="166">
                  <c:v>-6.3098901813992807</c:v>
                </c:pt>
                <c:pt idx="167">
                  <c:v>-0.51231163852344319</c:v>
                </c:pt>
                <c:pt idx="168">
                  <c:v>-12.635208239976231</c:v>
                </c:pt>
                <c:pt idx="169">
                  <c:v>-7.5532846005914838</c:v>
                </c:pt>
                <c:pt idx="170">
                  <c:v>-2.7840390275263376</c:v>
                </c:pt>
                <c:pt idx="171">
                  <c:v>-0.39449248418098309</c:v>
                </c:pt>
              </c:numCache>
            </c:numRef>
          </c:val>
          <c:smooth val="0"/>
          <c:extLst>
            <c:ext xmlns:c16="http://schemas.microsoft.com/office/drawing/2014/chart" uri="{C3380CC4-5D6E-409C-BE32-E72D297353CC}">
              <c16:uniqueId val="{00000002-7217-4258-B57C-D641F02EC1AE}"/>
            </c:ext>
          </c:extLst>
        </c:ser>
        <c:dLbls>
          <c:showLegendKey val="0"/>
          <c:showVal val="0"/>
          <c:showCatName val="0"/>
          <c:showSerName val="0"/>
          <c:showPercent val="0"/>
          <c:showBubbleSize val="0"/>
        </c:dLbls>
        <c:marker val="1"/>
        <c:smooth val="0"/>
        <c:axId val="179181824"/>
        <c:axId val="179180288"/>
      </c:lineChart>
      <c:catAx>
        <c:axId val="143279616"/>
        <c:scaling>
          <c:orientation val="minMax"/>
        </c:scaling>
        <c:delete val="0"/>
        <c:axPos val="b"/>
        <c:numFmt formatCode="General" sourceLinked="0"/>
        <c:majorTickMark val="out"/>
        <c:minorTickMark val="none"/>
        <c:tickLblPos val="low"/>
        <c:crossAx val="143281152"/>
        <c:crosses val="autoZero"/>
        <c:auto val="1"/>
        <c:lblAlgn val="ctr"/>
        <c:lblOffset val="100"/>
        <c:noMultiLvlLbl val="0"/>
      </c:catAx>
      <c:valAx>
        <c:axId val="143281152"/>
        <c:scaling>
          <c:orientation val="minMax"/>
          <c:min val="70"/>
        </c:scaling>
        <c:delete val="0"/>
        <c:axPos val="l"/>
        <c:numFmt formatCode="#,##0" sourceLinked="0"/>
        <c:majorTickMark val="out"/>
        <c:minorTickMark val="none"/>
        <c:tickLblPos val="nextTo"/>
        <c:crossAx val="143279616"/>
        <c:crosses val="autoZero"/>
        <c:crossBetween val="between"/>
      </c:valAx>
      <c:valAx>
        <c:axId val="179180288"/>
        <c:scaling>
          <c:orientation val="minMax"/>
        </c:scaling>
        <c:delete val="0"/>
        <c:axPos val="r"/>
        <c:numFmt formatCode="0" sourceLinked="0"/>
        <c:majorTickMark val="out"/>
        <c:minorTickMark val="none"/>
        <c:tickLblPos val="nextTo"/>
        <c:crossAx val="179181824"/>
        <c:crosses val="max"/>
        <c:crossBetween val="between"/>
      </c:valAx>
      <c:catAx>
        <c:axId val="179181824"/>
        <c:scaling>
          <c:orientation val="minMax"/>
        </c:scaling>
        <c:delete val="1"/>
        <c:axPos val="b"/>
        <c:numFmt formatCode="General" sourceLinked="1"/>
        <c:majorTickMark val="out"/>
        <c:minorTickMark val="none"/>
        <c:tickLblPos val="nextTo"/>
        <c:crossAx val="179180288"/>
        <c:crosses val="autoZero"/>
        <c:auto val="1"/>
        <c:lblAlgn val="ctr"/>
        <c:lblOffset val="100"/>
        <c:noMultiLvlLbl val="0"/>
      </c:catAx>
      <c:spPr>
        <a:ln>
          <a:solidFill>
            <a:schemeClr val="tx1"/>
          </a:solidFill>
        </a:ln>
      </c:spPr>
    </c:plotArea>
    <c:legend>
      <c:legendPos val="b"/>
      <c:layout>
        <c:manualLayout>
          <c:xMode val="edge"/>
          <c:yMode val="edge"/>
          <c:x val="0"/>
          <c:y val="0.85641262488000691"/>
          <c:w val="0.99814952578780414"/>
          <c:h val="0.1263273986497352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Allemagne</a:t>
            </a:r>
          </a:p>
        </c:rich>
      </c:tx>
      <c:overlay val="0"/>
    </c:title>
    <c:autoTitleDeleted val="0"/>
    <c:plotArea>
      <c:layout>
        <c:manualLayout>
          <c:layoutTarget val="inner"/>
          <c:xMode val="edge"/>
          <c:yMode val="edge"/>
          <c:x val="8.3333603918066948E-2"/>
          <c:y val="3.5903698929108573E-2"/>
          <c:w val="0.81613334415672267"/>
          <c:h val="0.65524404749054477"/>
        </c:manualLayout>
      </c:layout>
      <c:lineChart>
        <c:grouping val="standard"/>
        <c:varyColors val="0"/>
        <c:ser>
          <c:idx val="2"/>
          <c:order val="1"/>
          <c:tx>
            <c:v>IPC</c:v>
          </c:tx>
          <c:spPr>
            <a:ln w="19050">
              <a:solidFill>
                <a:schemeClr val="accent1"/>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[2]DEU!$BB$9:$FY$9</c:f>
              <c:numCache>
                <c:formatCode>General</c:formatCode>
                <c:ptCount val="128"/>
                <c:pt idx="0">
                  <c:v>107.537758502846</c:v>
                </c:pt>
                <c:pt idx="1">
                  <c:v>103.68936477099</c:v>
                </c:pt>
                <c:pt idx="2">
                  <c:v>104.67676440024</c:v>
                </c:pt>
                <c:pt idx="3">
                  <c:v>107.860994070744</c:v>
                </c:pt>
                <c:pt idx="4">
                  <c:v>108.232670213883</c:v>
                </c:pt>
                <c:pt idx="5">
                  <c:v>108.601656910812</c:v>
                </c:pt>
                <c:pt idx="6">
                  <c:v>112.32649498454001</c:v>
                </c:pt>
                <c:pt idx="7">
                  <c:v>114.480907677332</c:v>
                </c:pt>
                <c:pt idx="8">
                  <c:v>115.850346378281</c:v>
                </c:pt>
                <c:pt idx="9">
                  <c:v>114.855022673354</c:v>
                </c:pt>
                <c:pt idx="10">
                  <c:v>114.73436804936</c:v>
                </c:pt>
                <c:pt idx="11">
                  <c:v>115.53482503352799</c:v>
                </c:pt>
                <c:pt idx="12">
                  <c:v>113.80256230169699</c:v>
                </c:pt>
                <c:pt idx="13">
                  <c:v>115.157144393815</c:v>
                </c:pt>
                <c:pt idx="14">
                  <c:v>117.472315026229</c:v>
                </c:pt>
                <c:pt idx="15">
                  <c:v>117.659365183769</c:v>
                </c:pt>
                <c:pt idx="16">
                  <c:v>120.548983408936</c:v>
                </c:pt>
                <c:pt idx="17">
                  <c:v>122.361438342811</c:v>
                </c:pt>
                <c:pt idx="18">
                  <c:v>120.745843010906</c:v>
                </c:pt>
                <c:pt idx="19">
                  <c:v>121.33640856188801</c:v>
                </c:pt>
                <c:pt idx="20">
                  <c:v>119.385117913778</c:v>
                </c:pt>
                <c:pt idx="21">
                  <c:v>116.379000759717</c:v>
                </c:pt>
                <c:pt idx="22">
                  <c:v>116.715753634751</c:v>
                </c:pt>
                <c:pt idx="23">
                  <c:v>114.892735740738</c:v>
                </c:pt>
                <c:pt idx="24">
                  <c:v>112.20136698399899</c:v>
                </c:pt>
                <c:pt idx="25">
                  <c:v>110.432148669279</c:v>
                </c:pt>
                <c:pt idx="26">
                  <c:v>108.12508340052899</c:v>
                </c:pt>
                <c:pt idx="27">
                  <c:v>110.102174979982</c:v>
                </c:pt>
                <c:pt idx="28">
                  <c:v>109.12902472211201</c:v>
                </c:pt>
                <c:pt idx="29">
                  <c:v>109.767725201103</c:v>
                </c:pt>
                <c:pt idx="30">
                  <c:v>110.788673512147</c:v>
                </c:pt>
                <c:pt idx="31">
                  <c:v>111.88349060379301</c:v>
                </c:pt>
                <c:pt idx="32">
                  <c:v>109.409522091187</c:v>
                </c:pt>
                <c:pt idx="33">
                  <c:v>107.2557176279</c:v>
                </c:pt>
                <c:pt idx="34">
                  <c:v>106.198200555567</c:v>
                </c:pt>
                <c:pt idx="35">
                  <c:v>104.800076438635</c:v>
                </c:pt>
                <c:pt idx="36">
                  <c:v>102.352513455539</c:v>
                </c:pt>
                <c:pt idx="37">
                  <c:v>99.953471522585801</c:v>
                </c:pt>
                <c:pt idx="38">
                  <c:v>98.841776640645804</c:v>
                </c:pt>
                <c:pt idx="39">
                  <c:v>97.665131366374794</c:v>
                </c:pt>
                <c:pt idx="40">
                  <c:v>100.491545370412</c:v>
                </c:pt>
                <c:pt idx="41">
                  <c:v>98.900346074852607</c:v>
                </c:pt>
                <c:pt idx="42">
                  <c:v>99.5769887540703</c:v>
                </c:pt>
                <c:pt idx="43">
                  <c:v>99.779578167268795</c:v>
                </c:pt>
                <c:pt idx="44">
                  <c:v>99.112796844779496</c:v>
                </c:pt>
                <c:pt idx="45">
                  <c:v>99.930456673422995</c:v>
                </c:pt>
                <c:pt idx="46">
                  <c:v>101.77100491744</c:v>
                </c:pt>
                <c:pt idx="47">
                  <c:v>102.16262305883799</c:v>
                </c:pt>
                <c:pt idx="48">
                  <c:v>104.58468106364001</c:v>
                </c:pt>
                <c:pt idx="49">
                  <c:v>106.55367548545701</c:v>
                </c:pt>
                <c:pt idx="50">
                  <c:v>106.166695811325</c:v>
                </c:pt>
                <c:pt idx="51">
                  <c:v>107.307822116753</c:v>
                </c:pt>
                <c:pt idx="52">
                  <c:v>108.452164683478</c:v>
                </c:pt>
                <c:pt idx="53">
                  <c:v>106.87852153083701</c:v>
                </c:pt>
                <c:pt idx="54">
                  <c:v>106.95231632515301</c:v>
                </c:pt>
                <c:pt idx="55">
                  <c:v>108.324448486408</c:v>
                </c:pt>
                <c:pt idx="56">
                  <c:v>107.389700601746</c:v>
                </c:pt>
                <c:pt idx="57">
                  <c:v>105.705198184479</c:v>
                </c:pt>
                <c:pt idx="58">
                  <c:v>104.35822148528</c:v>
                </c:pt>
                <c:pt idx="59">
                  <c:v>103.432469758057</c:v>
                </c:pt>
                <c:pt idx="60">
                  <c:v>102.98593886685499</c:v>
                </c:pt>
                <c:pt idx="61">
                  <c:v>104.430011012911</c:v>
                </c:pt>
                <c:pt idx="62">
                  <c:v>104.850616648176</c:v>
                </c:pt>
                <c:pt idx="63">
                  <c:v>104.76747837920099</c:v>
                </c:pt>
                <c:pt idx="64">
                  <c:v>105.187894253113</c:v>
                </c:pt>
                <c:pt idx="65">
                  <c:v>105.633787702543</c:v>
                </c:pt>
                <c:pt idx="66">
                  <c:v>105.61389483404101</c:v>
                </c:pt>
                <c:pt idx="67">
                  <c:v>106.64212714889899</c:v>
                </c:pt>
                <c:pt idx="68">
                  <c:v>106.81852908119799</c:v>
                </c:pt>
                <c:pt idx="69">
                  <c:v>107.43892356763099</c:v>
                </c:pt>
                <c:pt idx="70">
                  <c:v>105.48738282609</c:v>
                </c:pt>
                <c:pt idx="71">
                  <c:v>103.78119346852201</c:v>
                </c:pt>
                <c:pt idx="72">
                  <c:v>106.050126043597</c:v>
                </c:pt>
                <c:pt idx="73">
                  <c:v>106.232882846859</c:v>
                </c:pt>
                <c:pt idx="74">
                  <c:v>106.584117586926</c:v>
                </c:pt>
                <c:pt idx="75">
                  <c:v>106.985846285365</c:v>
                </c:pt>
                <c:pt idx="76">
                  <c:v>103.17987327778501</c:v>
                </c:pt>
                <c:pt idx="77">
                  <c:v>98.982951179178997</c:v>
                </c:pt>
                <c:pt idx="78">
                  <c:v>98.4599012583556</c:v>
                </c:pt>
                <c:pt idx="79">
                  <c:v>99.377274284680297</c:v>
                </c:pt>
                <c:pt idx="80">
                  <c:v>98.675517733569095</c:v>
                </c:pt>
                <c:pt idx="81">
                  <c:v>99.855337510207605</c:v>
                </c:pt>
                <c:pt idx="82">
                  <c:v>98.843648694321601</c:v>
                </c:pt>
                <c:pt idx="83">
                  <c:v>98.215302464186394</c:v>
                </c:pt>
                <c:pt idx="84">
                  <c:v>96.200171122161706</c:v>
                </c:pt>
                <c:pt idx="85">
                  <c:v>95.364086422562195</c:v>
                </c:pt>
                <c:pt idx="86">
                  <c:v>93.942634540355499</c:v>
                </c:pt>
                <c:pt idx="87">
                  <c:v>95.441468209642196</c:v>
                </c:pt>
                <c:pt idx="88">
                  <c:v>96.715310640390399</c:v>
                </c:pt>
                <c:pt idx="89">
                  <c:v>96.632115690738999</c:v>
                </c:pt>
                <c:pt idx="90">
                  <c:v>97.967320460701004</c:v>
                </c:pt>
                <c:pt idx="91">
                  <c:v>99.108150561231099</c:v>
                </c:pt>
                <c:pt idx="92">
                  <c:v>100.099967241107</c:v>
                </c:pt>
                <c:pt idx="93">
                  <c:v>99.066582048519393</c:v>
                </c:pt>
                <c:pt idx="94">
                  <c:v>97.598795342462495</c:v>
                </c:pt>
                <c:pt idx="95">
                  <c:v>96.3038110123736</c:v>
                </c:pt>
                <c:pt idx="96">
                  <c:v>92.518169563841298</c:v>
                </c:pt>
                <c:pt idx="97">
                  <c:v>91.414188247811396</c:v>
                </c:pt>
                <c:pt idx="98">
                  <c:v>93.121086053594397</c:v>
                </c:pt>
                <c:pt idx="99">
                  <c:v>92.944333443876204</c:v>
                </c:pt>
                <c:pt idx="100">
                  <c:v>94.143407678053805</c:v>
                </c:pt>
                <c:pt idx="101">
                  <c:v>94.409549066242604</c:v>
                </c:pt>
                <c:pt idx="102">
                  <c:v>94.124495250884905</c:v>
                </c:pt>
                <c:pt idx="103">
                  <c:v>93.654493200573</c:v>
                </c:pt>
                <c:pt idx="104">
                  <c:v>93.092124488894797</c:v>
                </c:pt>
                <c:pt idx="105">
                  <c:v>93.755786338218201</c:v>
                </c:pt>
                <c:pt idx="106">
                  <c:v>96.368601726580295</c:v>
                </c:pt>
                <c:pt idx="107">
                  <c:v>96.386533531628601</c:v>
                </c:pt>
                <c:pt idx="108">
                  <c:v>96.990815939907904</c:v>
                </c:pt>
                <c:pt idx="109">
                  <c:v>96.557744887129502</c:v>
                </c:pt>
                <c:pt idx="110">
                  <c:v>97.607742166802794</c:v>
                </c:pt>
                <c:pt idx="111">
                  <c:v>97.044033127354794</c:v>
                </c:pt>
                <c:pt idx="112">
                  <c:v>95.574566037236707</c:v>
                </c:pt>
                <c:pt idx="113">
                  <c:v>95.647565928268705</c:v>
                </c:pt>
                <c:pt idx="114">
                  <c:v>95.753051338910097</c:v>
                </c:pt>
                <c:pt idx="115">
                  <c:v>94.915220977674593</c:v>
                </c:pt>
                <c:pt idx="116">
                  <c:v>94.543141497677297</c:v>
                </c:pt>
                <c:pt idx="117">
                  <c:v>96.311024774848804</c:v>
                </c:pt>
                <c:pt idx="118">
                  <c:v>97.115916385751106</c:v>
                </c:pt>
                <c:pt idx="119">
                  <c:v>97.451115405963094</c:v>
                </c:pt>
                <c:pt idx="120">
                  <c:v>98.050273696137396</c:v>
                </c:pt>
                <c:pt idx="121">
                  <c:v>97.720541323628694</c:v>
                </c:pt>
                <c:pt idx="122">
                  <c:v>96.981971520220696</c:v>
                </c:pt>
                <c:pt idx="123">
                  <c:v>95.808498078435093</c:v>
                </c:pt>
                <c:pt idx="124">
                  <c:v>94.947275439418902</c:v>
                </c:pt>
                <c:pt idx="125">
                  <c:v>93.319218930899098</c:v>
                </c:pt>
                <c:pt idx="126">
                  <c:v>92.014828340408101</c:v>
                </c:pt>
                <c:pt idx="127">
                  <c:v>94.267342706373697</c:v>
                </c:pt>
              </c:numCache>
            </c:numRef>
          </c:val>
          <c:smooth val="0"/>
          <c:extLst>
            <c:ext xmlns:c16="http://schemas.microsoft.com/office/drawing/2014/chart" uri="{C3380CC4-5D6E-409C-BE32-E72D297353CC}">
              <c16:uniqueId val="{00000000-5713-4FA5-AA66-42BECBA9827C}"/>
            </c:ext>
          </c:extLst>
        </c:ser>
        <c:ser>
          <c:idx val="3"/>
          <c:order val="2"/>
          <c:tx>
            <c:v>CUT</c:v>
          </c:tx>
          <c:spPr>
            <a:ln w="19050">
              <a:solidFill>
                <a:srgbClr val="990033"/>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[2]DEU!$BB$10:$FY$10</c:f>
              <c:numCache>
                <c:formatCode>General</c:formatCode>
                <c:ptCount val="128"/>
                <c:pt idx="0">
                  <c:v>91.777137780733398</c:v>
                </c:pt>
                <c:pt idx="1">
                  <c:v>88.555581262923894</c:v>
                </c:pt>
                <c:pt idx="2">
                  <c:v>89.374132470036599</c:v>
                </c:pt>
                <c:pt idx="3">
                  <c:v>92.321586349340294</c:v>
                </c:pt>
                <c:pt idx="4">
                  <c:v>93.323044690909001</c:v>
                </c:pt>
                <c:pt idx="5">
                  <c:v>94.752161063646795</c:v>
                </c:pt>
                <c:pt idx="6">
                  <c:v>100.62026607029</c:v>
                </c:pt>
                <c:pt idx="7">
                  <c:v>104.615180287515</c:v>
                </c:pt>
                <c:pt idx="8">
                  <c:v>105.09891016300099</c:v>
                </c:pt>
                <c:pt idx="9">
                  <c:v>103.53731153608901</c:v>
                </c:pt>
                <c:pt idx="10">
                  <c:v>102.835824109499</c:v>
                </c:pt>
                <c:pt idx="11">
                  <c:v>103.2653249384</c:v>
                </c:pt>
                <c:pt idx="12">
                  <c:v>100.931016557874</c:v>
                </c:pt>
                <c:pt idx="13">
                  <c:v>102.36201984544201</c:v>
                </c:pt>
                <c:pt idx="14">
                  <c:v>104.982652291862</c:v>
                </c:pt>
                <c:pt idx="15">
                  <c:v>106.174278939793</c:v>
                </c:pt>
                <c:pt idx="16">
                  <c:v>111.417903865868</c:v>
                </c:pt>
                <c:pt idx="17">
                  <c:v>115.111020398599</c:v>
                </c:pt>
                <c:pt idx="18">
                  <c:v>114.631437871312</c:v>
                </c:pt>
                <c:pt idx="19">
                  <c:v>116.56827565867501</c:v>
                </c:pt>
                <c:pt idx="20">
                  <c:v>115.670969161391</c:v>
                </c:pt>
                <c:pt idx="21">
                  <c:v>112.581058313922</c:v>
                </c:pt>
                <c:pt idx="22">
                  <c:v>112.848255152988</c:v>
                </c:pt>
                <c:pt idx="23">
                  <c:v>110.998086827498</c:v>
                </c:pt>
                <c:pt idx="24">
                  <c:v>107.30847869650501</c:v>
                </c:pt>
                <c:pt idx="25">
                  <c:v>104.584364389607</c:v>
                </c:pt>
                <c:pt idx="26">
                  <c:v>101.589021319729</c:v>
                </c:pt>
                <c:pt idx="27">
                  <c:v>103.43609082628601</c:v>
                </c:pt>
                <c:pt idx="28">
                  <c:v>103.494603111361</c:v>
                </c:pt>
                <c:pt idx="29">
                  <c:v>104.80496028309901</c:v>
                </c:pt>
                <c:pt idx="30">
                  <c:v>106.381273807269</c:v>
                </c:pt>
                <c:pt idx="31">
                  <c:v>107.999780234497</c:v>
                </c:pt>
                <c:pt idx="32">
                  <c:v>106.374928615684</c:v>
                </c:pt>
                <c:pt idx="33">
                  <c:v>104.763919385896</c:v>
                </c:pt>
                <c:pt idx="34">
                  <c:v>103.62102706145799</c:v>
                </c:pt>
                <c:pt idx="35">
                  <c:v>102.287833753009</c:v>
                </c:pt>
                <c:pt idx="36">
                  <c:v>100.306610212194</c:v>
                </c:pt>
                <c:pt idx="37">
                  <c:v>98.574930264628506</c:v>
                </c:pt>
                <c:pt idx="38">
                  <c:v>96.741939799819406</c:v>
                </c:pt>
                <c:pt idx="39">
                  <c:v>94.798887499097702</c:v>
                </c:pt>
                <c:pt idx="40">
                  <c:v>96.614967588987795</c:v>
                </c:pt>
                <c:pt idx="41">
                  <c:v>95.284907773992103</c:v>
                </c:pt>
                <c:pt idx="42">
                  <c:v>96.4320888787596</c:v>
                </c:pt>
                <c:pt idx="43">
                  <c:v>97.120819657272705</c:v>
                </c:pt>
                <c:pt idx="44">
                  <c:v>97.231508099374807</c:v>
                </c:pt>
                <c:pt idx="45">
                  <c:v>98.132601925377699</c:v>
                </c:pt>
                <c:pt idx="46">
                  <c:v>99.259264725991898</c:v>
                </c:pt>
                <c:pt idx="47">
                  <c:v>99.498704974785696</c:v>
                </c:pt>
                <c:pt idx="48">
                  <c:v>101.124063546711</c:v>
                </c:pt>
                <c:pt idx="49">
                  <c:v>103.04427236367999</c:v>
                </c:pt>
                <c:pt idx="50">
                  <c:v>102.55747039994201</c:v>
                </c:pt>
                <c:pt idx="51">
                  <c:v>103.081832687381</c:v>
                </c:pt>
                <c:pt idx="52">
                  <c:v>104.444286599685</c:v>
                </c:pt>
                <c:pt idx="53">
                  <c:v>101.77110669761601</c:v>
                </c:pt>
                <c:pt idx="54">
                  <c:v>101.45630712831399</c:v>
                </c:pt>
                <c:pt idx="55">
                  <c:v>102.52265192158799</c:v>
                </c:pt>
                <c:pt idx="56">
                  <c:v>101.674705088221</c:v>
                </c:pt>
                <c:pt idx="57">
                  <c:v>99.512578162618496</c:v>
                </c:pt>
                <c:pt idx="58">
                  <c:v>98.183955651799394</c:v>
                </c:pt>
                <c:pt idx="59">
                  <c:v>97.052528907439594</c:v>
                </c:pt>
                <c:pt idx="60">
                  <c:v>95.721312119818606</c:v>
                </c:pt>
                <c:pt idx="61">
                  <c:v>95.876559488325697</c:v>
                </c:pt>
                <c:pt idx="62">
                  <c:v>95.541305069716302</c:v>
                </c:pt>
                <c:pt idx="63">
                  <c:v>94.534366829064496</c:v>
                </c:pt>
                <c:pt idx="64">
                  <c:v>94.670649121822194</c:v>
                </c:pt>
                <c:pt idx="65">
                  <c:v>95.522228635692898</c:v>
                </c:pt>
                <c:pt idx="66">
                  <c:v>95.672860339482995</c:v>
                </c:pt>
                <c:pt idx="67">
                  <c:v>97.625414446779999</c:v>
                </c:pt>
                <c:pt idx="68">
                  <c:v>99.692841190741504</c:v>
                </c:pt>
                <c:pt idx="69">
                  <c:v>101.31454314691899</c:v>
                </c:pt>
                <c:pt idx="70">
                  <c:v>100.380685626909</c:v>
                </c:pt>
                <c:pt idx="71">
                  <c:v>97.667553481152495</c:v>
                </c:pt>
                <c:pt idx="72">
                  <c:v>98.6938426903818</c:v>
                </c:pt>
                <c:pt idx="73">
                  <c:v>100.481293279254</c:v>
                </c:pt>
                <c:pt idx="74">
                  <c:v>102.74739912269899</c:v>
                </c:pt>
                <c:pt idx="75">
                  <c:v>104.6827662845</c:v>
                </c:pt>
                <c:pt idx="76">
                  <c:v>103.26510058712999</c:v>
                </c:pt>
                <c:pt idx="77">
                  <c:v>100.116392043773</c:v>
                </c:pt>
                <c:pt idx="78">
                  <c:v>98.538148518466301</c:v>
                </c:pt>
                <c:pt idx="79">
                  <c:v>98.080358850630603</c:v>
                </c:pt>
                <c:pt idx="80">
                  <c:v>95.316968575352703</c:v>
                </c:pt>
                <c:pt idx="81">
                  <c:v>97.000044258997306</c:v>
                </c:pt>
                <c:pt idx="82">
                  <c:v>96.573658444755495</c:v>
                </c:pt>
                <c:pt idx="83">
                  <c:v>96.683336306924204</c:v>
                </c:pt>
                <c:pt idx="84">
                  <c:v>95.9779347092161</c:v>
                </c:pt>
                <c:pt idx="85">
                  <c:v>96.236822864353698</c:v>
                </c:pt>
                <c:pt idx="86">
                  <c:v>95.802848003829595</c:v>
                </c:pt>
                <c:pt idx="87">
                  <c:v>97.642523956956794</c:v>
                </c:pt>
                <c:pt idx="88">
                  <c:v>101.295279897759</c:v>
                </c:pt>
                <c:pt idx="89">
                  <c:v>101.327445505367</c:v>
                </c:pt>
                <c:pt idx="90">
                  <c:v>101.394074124127</c:v>
                </c:pt>
                <c:pt idx="91">
                  <c:v>101.585353586248</c:v>
                </c:pt>
                <c:pt idx="92">
                  <c:v>100.79064159365601</c:v>
                </c:pt>
                <c:pt idx="93">
                  <c:v>100.500150541748</c:v>
                </c:pt>
                <c:pt idx="94">
                  <c:v>99.802144076329697</c:v>
                </c:pt>
                <c:pt idx="95">
                  <c:v>99.196001021446193</c:v>
                </c:pt>
                <c:pt idx="96">
                  <c:v>96.720912259686898</c:v>
                </c:pt>
                <c:pt idx="97">
                  <c:v>95.565995097560602</c:v>
                </c:pt>
                <c:pt idx="98">
                  <c:v>96.030649708016895</c:v>
                </c:pt>
                <c:pt idx="99">
                  <c:v>95.203379743957001</c:v>
                </c:pt>
                <c:pt idx="100">
                  <c:v>95.369530189206998</c:v>
                </c:pt>
                <c:pt idx="101">
                  <c:v>95.157820213044005</c:v>
                </c:pt>
                <c:pt idx="102">
                  <c:v>94.728282773389495</c:v>
                </c:pt>
                <c:pt idx="103">
                  <c:v>94.284847170400099</c:v>
                </c:pt>
                <c:pt idx="104">
                  <c:v>93.1776072078422</c:v>
                </c:pt>
                <c:pt idx="105">
                  <c:v>94.023300929366002</c:v>
                </c:pt>
                <c:pt idx="106">
                  <c:v>96.282665687389198</c:v>
                </c:pt>
                <c:pt idx="107">
                  <c:v>96.785490648488505</c:v>
                </c:pt>
                <c:pt idx="108">
                  <c:v>97.495124455023898</c:v>
                </c:pt>
                <c:pt idx="109">
                  <c:v>97.365689909727607</c:v>
                </c:pt>
                <c:pt idx="110">
                  <c:v>97.590865864770706</c:v>
                </c:pt>
                <c:pt idx="111">
                  <c:v>97.537922350538395</c:v>
                </c:pt>
                <c:pt idx="112">
                  <c:v>98.278921553740105</c:v>
                </c:pt>
                <c:pt idx="113">
                  <c:v>98.191098400238999</c:v>
                </c:pt>
                <c:pt idx="114">
                  <c:v>97.789111312984701</c:v>
                </c:pt>
                <c:pt idx="115">
                  <c:v>96.935608688019698</c:v>
                </c:pt>
                <c:pt idx="116">
                  <c:v>97.193711821085699</c:v>
                </c:pt>
                <c:pt idx="117">
                  <c:v>97.130763368704905</c:v>
                </c:pt>
                <c:pt idx="118">
                  <c:v>97.910456342365705</c:v>
                </c:pt>
                <c:pt idx="119">
                  <c:v>97.549677360718505</c:v>
                </c:pt>
                <c:pt idx="120">
                  <c:v>96.083788360077506</c:v>
                </c:pt>
                <c:pt idx="121">
                  <c:v>95.992893107186802</c:v>
                </c:pt>
                <c:pt idx="122">
                  <c:v>95.592005148069106</c:v>
                </c:pt>
                <c:pt idx="123">
                  <c:v>94.923228676526605</c:v>
                </c:pt>
                <c:pt idx="124">
                  <c:v>94.612200162167099</c:v>
                </c:pt>
                <c:pt idx="125">
                  <c:v>94.019933151126196</c:v>
                </c:pt>
                <c:pt idx="126">
                  <c:v>92.859431124339906</c:v>
                </c:pt>
                <c:pt idx="127">
                  <c:v>93.799599931470695</c:v>
                </c:pt>
              </c:numCache>
            </c:numRef>
          </c:val>
          <c:smooth val="0"/>
          <c:extLst>
            <c:ext xmlns:c16="http://schemas.microsoft.com/office/drawing/2014/chart" uri="{C3380CC4-5D6E-409C-BE32-E72D297353CC}">
              <c16:uniqueId val="{00000001-5713-4FA5-AA66-42BECBA9827C}"/>
            </c:ext>
          </c:extLst>
        </c:ser>
        <c:dLbls>
          <c:showLegendKey val="0"/>
          <c:showVal val="0"/>
          <c:showCatName val="0"/>
          <c:showSerName val="0"/>
          <c:showPercent val="0"/>
          <c:showBubbleSize val="0"/>
        </c:dLbls>
        <c:marker val="1"/>
        <c:smooth val="0"/>
        <c:axId val="86065920"/>
        <c:axId val="86067456"/>
      </c:lineChart>
      <c:lineChart>
        <c:grouping val="standard"/>
        <c:varyColors val="0"/>
        <c:ser>
          <c:idx val="1"/>
          <c:order val="0"/>
          <c:tx>
            <c:v>Balance courante en % du PIB</c:v>
          </c:tx>
          <c:spPr>
            <a:ln w="19050">
              <a:solidFill>
                <a:schemeClr val="accent3"/>
              </a:solidFill>
            </a:ln>
          </c:spPr>
          <c:marker>
            <c:symbol val="none"/>
          </c:marker>
          <c:cat>
            <c:strRef>
              <c:f>[2]DEU!$BB$1:$FY$1</c:f>
              <c:strCache>
                <c:ptCount val="128"/>
                <c:pt idx="0">
                  <c:v>Q1 1991</c:v>
                </c:pt>
                <c:pt idx="1">
                  <c:v>Q2 1991</c:v>
                </c:pt>
                <c:pt idx="2">
                  <c:v>Q3 1991</c:v>
                </c:pt>
                <c:pt idx="3">
                  <c:v>Q4 1991</c:v>
                </c:pt>
                <c:pt idx="4">
                  <c:v>Q1 1992</c:v>
                </c:pt>
                <c:pt idx="5">
                  <c:v>Q2 1992</c:v>
                </c:pt>
                <c:pt idx="6">
                  <c:v>Q3 1992</c:v>
                </c:pt>
                <c:pt idx="7">
                  <c:v>Q4 1992</c:v>
                </c:pt>
                <c:pt idx="8">
                  <c:v>Q1 1993</c:v>
                </c:pt>
                <c:pt idx="9">
                  <c:v>Q2 1993</c:v>
                </c:pt>
                <c:pt idx="10">
                  <c:v>Q3 1993</c:v>
                </c:pt>
                <c:pt idx="11">
                  <c:v>Q4 1993</c:v>
                </c:pt>
                <c:pt idx="12">
                  <c:v>Q1 1994</c:v>
                </c:pt>
                <c:pt idx="13">
                  <c:v>Q2 1994</c:v>
                </c:pt>
                <c:pt idx="14">
                  <c:v>Q3 1994</c:v>
                </c:pt>
                <c:pt idx="15">
                  <c:v>Q4 1994</c:v>
                </c:pt>
                <c:pt idx="16">
                  <c:v>Q1 1995</c:v>
                </c:pt>
                <c:pt idx="17">
                  <c:v>Q2 1995</c:v>
                </c:pt>
                <c:pt idx="18">
                  <c:v>Q3 1995</c:v>
                </c:pt>
                <c:pt idx="19">
                  <c:v>Q4 1995</c:v>
                </c:pt>
                <c:pt idx="20">
                  <c:v>Q1 1996</c:v>
                </c:pt>
                <c:pt idx="21">
                  <c:v>Q2 1996</c:v>
                </c:pt>
                <c:pt idx="22">
                  <c:v>Q3 1996</c:v>
                </c:pt>
                <c:pt idx="23">
                  <c:v>Q4 1996</c:v>
                </c:pt>
                <c:pt idx="24">
                  <c:v>Q1 1997</c:v>
                </c:pt>
                <c:pt idx="25">
                  <c:v>Q2 1997</c:v>
                </c:pt>
                <c:pt idx="26">
                  <c:v>Q3 1997</c:v>
                </c:pt>
                <c:pt idx="27">
                  <c:v>Q4 1997</c:v>
                </c:pt>
                <c:pt idx="28">
                  <c:v>Q1 1998</c:v>
                </c:pt>
                <c:pt idx="29">
                  <c:v>Q2 1998</c:v>
                </c:pt>
                <c:pt idx="30">
                  <c:v>Q3 1998</c:v>
                </c:pt>
                <c:pt idx="31">
                  <c:v>Q4 1998</c:v>
                </c:pt>
                <c:pt idx="32">
                  <c:v>Q1 1999</c:v>
                </c:pt>
                <c:pt idx="33">
                  <c:v>Q2 1999</c:v>
                </c:pt>
                <c:pt idx="34">
                  <c:v>Q3 1999</c:v>
                </c:pt>
                <c:pt idx="35">
                  <c:v>Q4 1999</c:v>
                </c:pt>
                <c:pt idx="36">
                  <c:v>Q1 2000</c:v>
                </c:pt>
                <c:pt idx="37">
                  <c:v>Q2 2000</c:v>
                </c:pt>
                <c:pt idx="38">
                  <c:v>Q3 2000</c:v>
                </c:pt>
                <c:pt idx="39">
                  <c:v>Q4 2000</c:v>
                </c:pt>
                <c:pt idx="40">
                  <c:v>Q1 2001</c:v>
                </c:pt>
                <c:pt idx="41">
                  <c:v>Q2 2001</c:v>
                </c:pt>
                <c:pt idx="42">
                  <c:v>Q3 2001</c:v>
                </c:pt>
                <c:pt idx="43">
                  <c:v>Q4 2001</c:v>
                </c:pt>
                <c:pt idx="44">
                  <c:v>Q1 2002</c:v>
                </c:pt>
                <c:pt idx="45">
                  <c:v>Q2 2002</c:v>
                </c:pt>
                <c:pt idx="46">
                  <c:v>Q3 2002</c:v>
                </c:pt>
                <c:pt idx="47">
                  <c:v>Q4 2002</c:v>
                </c:pt>
                <c:pt idx="48">
                  <c:v>Q1 2003</c:v>
                </c:pt>
                <c:pt idx="49">
                  <c:v>Q2 2003</c:v>
                </c:pt>
                <c:pt idx="50">
                  <c:v>Q3 2003</c:v>
                </c:pt>
                <c:pt idx="51">
                  <c:v>Q4 2003</c:v>
                </c:pt>
                <c:pt idx="52">
                  <c:v>Q1 2004</c:v>
                </c:pt>
                <c:pt idx="53">
                  <c:v>Q2 2004</c:v>
                </c:pt>
                <c:pt idx="54">
                  <c:v>Q3 2004</c:v>
                </c:pt>
                <c:pt idx="55">
                  <c:v>Q4 2004</c:v>
                </c:pt>
                <c:pt idx="56">
                  <c:v>Q1 2005</c:v>
                </c:pt>
                <c:pt idx="57">
                  <c:v>Q2 2005</c:v>
                </c:pt>
                <c:pt idx="58">
                  <c:v>Q3 2005</c:v>
                </c:pt>
                <c:pt idx="59">
                  <c:v>Q4 2005</c:v>
                </c:pt>
                <c:pt idx="60">
                  <c:v>Q1 2006</c:v>
                </c:pt>
                <c:pt idx="61">
                  <c:v>Q2 2006</c:v>
                </c:pt>
                <c:pt idx="62">
                  <c:v>Q3 2006</c:v>
                </c:pt>
                <c:pt idx="63">
                  <c:v>Q4 2006</c:v>
                </c:pt>
                <c:pt idx="64">
                  <c:v>Q1 2007</c:v>
                </c:pt>
                <c:pt idx="65">
                  <c:v>Q2 2007</c:v>
                </c:pt>
                <c:pt idx="66">
                  <c:v>Q3 2007</c:v>
                </c:pt>
                <c:pt idx="67">
                  <c:v>Q4 2007</c:v>
                </c:pt>
                <c:pt idx="68">
                  <c:v>Q1 2008</c:v>
                </c:pt>
                <c:pt idx="69">
                  <c:v>Q2 2008</c:v>
                </c:pt>
                <c:pt idx="70">
                  <c:v>Q3 2008</c:v>
                </c:pt>
                <c:pt idx="71">
                  <c:v>Q4 2008</c:v>
                </c:pt>
                <c:pt idx="72">
                  <c:v>Q1 2009</c:v>
                </c:pt>
                <c:pt idx="73">
                  <c:v>Q2 2009</c:v>
                </c:pt>
                <c:pt idx="74">
                  <c:v>Q3 2009</c:v>
                </c:pt>
                <c:pt idx="75">
                  <c:v>Q4 2009</c:v>
                </c:pt>
                <c:pt idx="76">
                  <c:v>Q1 2010</c:v>
                </c:pt>
                <c:pt idx="77">
                  <c:v>Q2 2010</c:v>
                </c:pt>
                <c:pt idx="78">
                  <c:v>Q3 2010</c:v>
                </c:pt>
                <c:pt idx="79">
                  <c:v>Q4 2010</c:v>
                </c:pt>
                <c:pt idx="80">
                  <c:v>Q1 2011</c:v>
                </c:pt>
                <c:pt idx="81">
                  <c:v>Q2 2011</c:v>
                </c:pt>
                <c:pt idx="82">
                  <c:v>Q3 2011</c:v>
                </c:pt>
                <c:pt idx="83">
                  <c:v>Q4 2011</c:v>
                </c:pt>
                <c:pt idx="84">
                  <c:v>Q1 2012</c:v>
                </c:pt>
                <c:pt idx="85">
                  <c:v>Q2 2012</c:v>
                </c:pt>
                <c:pt idx="86">
                  <c:v>Q3 2012</c:v>
                </c:pt>
                <c:pt idx="87">
                  <c:v>Q4 2012</c:v>
                </c:pt>
                <c:pt idx="88">
                  <c:v>Q1 2013</c:v>
                </c:pt>
                <c:pt idx="89">
                  <c:v>Q2 2013</c:v>
                </c:pt>
                <c:pt idx="90">
                  <c:v>Q3 2013</c:v>
                </c:pt>
                <c:pt idx="91">
                  <c:v>Q4 2013</c:v>
                </c:pt>
                <c:pt idx="92">
                  <c:v>Q1 2014</c:v>
                </c:pt>
                <c:pt idx="93">
                  <c:v>Q2 2014</c:v>
                </c:pt>
                <c:pt idx="94">
                  <c:v>Q3 2014</c:v>
                </c:pt>
                <c:pt idx="95">
                  <c:v>Q4 2014</c:v>
                </c:pt>
                <c:pt idx="96">
                  <c:v>Q1 2015</c:v>
                </c:pt>
                <c:pt idx="97">
                  <c:v>Q2 2015</c:v>
                </c:pt>
                <c:pt idx="98">
                  <c:v>Q3 2015</c:v>
                </c:pt>
                <c:pt idx="99">
                  <c:v>Q4 2015</c:v>
                </c:pt>
                <c:pt idx="100">
                  <c:v>Q1 2016</c:v>
                </c:pt>
                <c:pt idx="101">
                  <c:v>Q2 2016</c:v>
                </c:pt>
                <c:pt idx="102">
                  <c:v>Q3 2016</c:v>
                </c:pt>
                <c:pt idx="103">
                  <c:v>Q4 2016</c:v>
                </c:pt>
                <c:pt idx="104">
                  <c:v>Q1 2017</c:v>
                </c:pt>
                <c:pt idx="105">
                  <c:v>Q2 2017</c:v>
                </c:pt>
                <c:pt idx="106">
                  <c:v>Q3 2017</c:v>
                </c:pt>
                <c:pt idx="107">
                  <c:v>Q4 2017</c:v>
                </c:pt>
                <c:pt idx="108">
                  <c:v>Q1 2018</c:v>
                </c:pt>
                <c:pt idx="109">
                  <c:v>Q2 2018</c:v>
                </c:pt>
                <c:pt idx="110">
                  <c:v>Q3 2018</c:v>
                </c:pt>
                <c:pt idx="111">
                  <c:v>Q4 2018</c:v>
                </c:pt>
                <c:pt idx="112">
                  <c:v>Q1 2019</c:v>
                </c:pt>
                <c:pt idx="113">
                  <c:v>Q2 2019</c:v>
                </c:pt>
                <c:pt idx="114">
                  <c:v>Q3 2019</c:v>
                </c:pt>
                <c:pt idx="115">
                  <c:v>Q4 2019</c:v>
                </c:pt>
                <c:pt idx="116">
                  <c:v>Q1 2020</c:v>
                </c:pt>
                <c:pt idx="117">
                  <c:v>Q2 2020</c:v>
                </c:pt>
                <c:pt idx="118">
                  <c:v>Q3 2020</c:v>
                </c:pt>
                <c:pt idx="119">
                  <c:v>Q4 2020</c:v>
                </c:pt>
                <c:pt idx="120">
                  <c:v>Q1 2021</c:v>
                </c:pt>
                <c:pt idx="121">
                  <c:v>Q2 2021</c:v>
                </c:pt>
                <c:pt idx="122">
                  <c:v>Q3 2021</c:v>
                </c:pt>
                <c:pt idx="123">
                  <c:v>Q4 2021</c:v>
                </c:pt>
                <c:pt idx="124">
                  <c:v>Q1 2022</c:v>
                </c:pt>
                <c:pt idx="125">
                  <c:v>Q2 2022</c:v>
                </c:pt>
                <c:pt idx="126">
                  <c:v>Q3 2022</c:v>
                </c:pt>
                <c:pt idx="127">
                  <c:v>Q4 2022</c:v>
                </c:pt>
              </c:strCache>
            </c:strRef>
          </c:cat>
          <c:val>
            <c:numRef>
              <c:f>[2]DEU!$BB$13:$FY$13</c:f>
              <c:numCache>
                <c:formatCode>General</c:formatCode>
                <c:ptCount val="128"/>
                <c:pt idx="0">
                  <c:v>1.3601773699993445</c:v>
                </c:pt>
                <c:pt idx="1">
                  <c:v>-0.48265242591544455</c:v>
                </c:pt>
                <c:pt idx="2">
                  <c:v>-7.7484463500556183E-2</c:v>
                </c:pt>
                <c:pt idx="3">
                  <c:v>1.4910232481087835</c:v>
                </c:pt>
                <c:pt idx="4">
                  <c:v>0.72030982649553288</c:v>
                </c:pt>
                <c:pt idx="5">
                  <c:v>6.1369853086159941E-3</c:v>
                </c:pt>
                <c:pt idx="6">
                  <c:v>0.37402260390694503</c:v>
                </c:pt>
                <c:pt idx="7">
                  <c:v>0.6684498165753594</c:v>
                </c:pt>
                <c:pt idx="8">
                  <c:v>1.2604909499216268</c:v>
                </c:pt>
                <c:pt idx="9">
                  <c:v>0.6056849199934542</c:v>
                </c:pt>
                <c:pt idx="10">
                  <c:v>-0.62795388938144259</c:v>
                </c:pt>
                <c:pt idx="11">
                  <c:v>1.7071072627492812</c:v>
                </c:pt>
                <c:pt idx="12">
                  <c:v>0.56901742522461163</c:v>
                </c:pt>
                <c:pt idx="13">
                  <c:v>0.69216633714961673</c:v>
                </c:pt>
                <c:pt idx="14">
                  <c:v>-1.0552201571882853</c:v>
                </c:pt>
                <c:pt idx="15">
                  <c:v>0.78907852889851227</c:v>
                </c:pt>
                <c:pt idx="16">
                  <c:v>0.52904965488448541</c:v>
                </c:pt>
                <c:pt idx="17">
                  <c:v>0.35098392230071895</c:v>
                </c:pt>
                <c:pt idx="18">
                  <c:v>-1.0103929956834981</c:v>
                </c:pt>
                <c:pt idx="19">
                  <c:v>1.918591948393408</c:v>
                </c:pt>
                <c:pt idx="20">
                  <c:v>1.390954634881463</c:v>
                </c:pt>
                <c:pt idx="21">
                  <c:v>0.60843893083903489</c:v>
                </c:pt>
                <c:pt idx="22">
                  <c:v>-0.47733521730573314</c:v>
                </c:pt>
                <c:pt idx="23">
                  <c:v>2.6452309064909114</c:v>
                </c:pt>
                <c:pt idx="24">
                  <c:v>0.38104103032200676</c:v>
                </c:pt>
                <c:pt idx="25">
                  <c:v>0.8523745049097422</c:v>
                </c:pt>
                <c:pt idx="26">
                  <c:v>0.42419645945773038</c:v>
                </c:pt>
                <c:pt idx="27">
                  <c:v>2.596507336887953</c:v>
                </c:pt>
                <c:pt idx="28">
                  <c:v>1.2512070387081802</c:v>
                </c:pt>
                <c:pt idx="29">
                  <c:v>0.55431679459271599</c:v>
                </c:pt>
                <c:pt idx="30">
                  <c:v>-0.25003814246956096</c:v>
                </c:pt>
                <c:pt idx="31">
                  <c:v>1.7792944160299311</c:v>
                </c:pt>
                <c:pt idx="32">
                  <c:v>-0.28502884395250333</c:v>
                </c:pt>
                <c:pt idx="33">
                  <c:v>0.20363338377509779</c:v>
                </c:pt>
                <c:pt idx="34">
                  <c:v>-1.2507920395141339</c:v>
                </c:pt>
                <c:pt idx="35">
                  <c:v>0.72608631722714967</c:v>
                </c:pt>
                <c:pt idx="36">
                  <c:v>0.81501992009711866</c:v>
                </c:pt>
                <c:pt idx="37">
                  <c:v>-0.13182912344891615</c:v>
                </c:pt>
                <c:pt idx="38">
                  <c:v>-1.7153587120757035</c:v>
                </c:pt>
                <c:pt idx="39">
                  <c:v>4.7294976120041535E-2</c:v>
                </c:pt>
                <c:pt idx="40">
                  <c:v>0.7155734104151088</c:v>
                </c:pt>
                <c:pt idx="41">
                  <c:v>0.1590212586829709</c:v>
                </c:pt>
                <c:pt idx="42">
                  <c:v>8.405502186283334E-2</c:v>
                </c:pt>
                <c:pt idx="43">
                  <c:v>2.1819134905105249</c:v>
                </c:pt>
                <c:pt idx="44">
                  <c:v>2.4994944169072402</c:v>
                </c:pt>
                <c:pt idx="45">
                  <c:v>2.3243030331248007</c:v>
                </c:pt>
                <c:pt idx="46">
                  <c:v>2.7472400852365348</c:v>
                </c:pt>
                <c:pt idx="47">
                  <c:v>4.0375692622413277</c:v>
                </c:pt>
                <c:pt idx="48">
                  <c:v>2.9758682768737441</c:v>
                </c:pt>
                <c:pt idx="49">
                  <c:v>2.4221531740466302</c:v>
                </c:pt>
                <c:pt idx="50">
                  <c:v>3.3140984852277668</c:v>
                </c:pt>
                <c:pt idx="51">
                  <c:v>5.8780577114953774</c:v>
                </c:pt>
                <c:pt idx="52">
                  <c:v>9.6942821725201895</c:v>
                </c:pt>
                <c:pt idx="53">
                  <c:v>8.8175488116266649</c:v>
                </c:pt>
                <c:pt idx="54">
                  <c:v>6.9446500310444454</c:v>
                </c:pt>
                <c:pt idx="55">
                  <c:v>10.983063625688366</c:v>
                </c:pt>
                <c:pt idx="56">
                  <c:v>12.019397044391436</c:v>
                </c:pt>
                <c:pt idx="57">
                  <c:v>8.8094576219356142</c:v>
                </c:pt>
                <c:pt idx="58">
                  <c:v>7.8047385456392337</c:v>
                </c:pt>
                <c:pt idx="59">
                  <c:v>9.0743121054191178</c:v>
                </c:pt>
                <c:pt idx="60">
                  <c:v>10.088662268673417</c:v>
                </c:pt>
                <c:pt idx="61">
                  <c:v>9.0240605004867245</c:v>
                </c:pt>
                <c:pt idx="62">
                  <c:v>9.9516841918077219</c:v>
                </c:pt>
                <c:pt idx="63">
                  <c:v>15.910450591753689</c:v>
                </c:pt>
                <c:pt idx="64">
                  <c:v>15.276279699102144</c:v>
                </c:pt>
                <c:pt idx="65">
                  <c:v>12.354436427506252</c:v>
                </c:pt>
                <c:pt idx="66">
                  <c:v>13.831222811761364</c:v>
                </c:pt>
                <c:pt idx="67">
                  <c:v>20.378345070289381</c:v>
                </c:pt>
                <c:pt idx="68">
                  <c:v>18.876867381585555</c:v>
                </c:pt>
                <c:pt idx="69">
                  <c:v>16.175240380525267</c:v>
                </c:pt>
                <c:pt idx="70">
                  <c:v>12.658462244836896</c:v>
                </c:pt>
                <c:pt idx="71">
                  <c:v>13.099604329554987</c:v>
                </c:pt>
                <c:pt idx="72">
                  <c:v>10.80083118108101</c:v>
                </c:pt>
                <c:pt idx="73">
                  <c:v>10.358496770260688</c:v>
                </c:pt>
                <c:pt idx="74">
                  <c:v>13.856922879061464</c:v>
                </c:pt>
                <c:pt idx="75">
                  <c:v>22.458270432336821</c:v>
                </c:pt>
                <c:pt idx="76">
                  <c:v>14.84677106735653</c:v>
                </c:pt>
                <c:pt idx="77">
                  <c:v>8.9920015621402758</c:v>
                </c:pt>
                <c:pt idx="78">
                  <c:v>10.771814597785468</c:v>
                </c:pt>
                <c:pt idx="79">
                  <c:v>17.311648407503387</c:v>
                </c:pt>
                <c:pt idx="80">
                  <c:v>15.210068697144251</c:v>
                </c:pt>
                <c:pt idx="81">
                  <c:v>11.5394730506796</c:v>
                </c:pt>
                <c:pt idx="82">
                  <c:v>13.996927462679947</c:v>
                </c:pt>
                <c:pt idx="83">
                  <c:v>16.949895073940951</c:v>
                </c:pt>
                <c:pt idx="84">
                  <c:v>15.465472968622338</c:v>
                </c:pt>
                <c:pt idx="85">
                  <c:v>11.926942639409461</c:v>
                </c:pt>
                <c:pt idx="86">
                  <c:v>12.681587397424146</c:v>
                </c:pt>
                <c:pt idx="87">
                  <c:v>16.400541723985171</c:v>
                </c:pt>
                <c:pt idx="88">
                  <c:v>14.34655515131432</c:v>
                </c:pt>
                <c:pt idx="89">
                  <c:v>12.300609790487112</c:v>
                </c:pt>
                <c:pt idx="90">
                  <c:v>12.272929380197247</c:v>
                </c:pt>
                <c:pt idx="91">
                  <c:v>18.344586365929771</c:v>
                </c:pt>
                <c:pt idx="92">
                  <c:v>16.37748187638174</c:v>
                </c:pt>
                <c:pt idx="93">
                  <c:v>13.10092561832267</c:v>
                </c:pt>
                <c:pt idx="94">
                  <c:v>14.618062948180199</c:v>
                </c:pt>
                <c:pt idx="95">
                  <c:v>16.343545220281005</c:v>
                </c:pt>
                <c:pt idx="96">
                  <c:v>13.163833338887491</c:v>
                </c:pt>
                <c:pt idx="97">
                  <c:v>10.265834305188253</c:v>
                </c:pt>
                <c:pt idx="98">
                  <c:v>11.916649908561938</c:v>
                </c:pt>
                <c:pt idx="99">
                  <c:v>13.373212256173284</c:v>
                </c:pt>
                <c:pt idx="100">
                  <c:v>12.649814105058763</c:v>
                </c:pt>
                <c:pt idx="101">
                  <c:v>12.001775867721284</c:v>
                </c:pt>
                <c:pt idx="102">
                  <c:v>11.497768441304837</c:v>
                </c:pt>
                <c:pt idx="103">
                  <c:v>12.114802489739386</c:v>
                </c:pt>
                <c:pt idx="104">
                  <c:v>11.659600231059182</c:v>
                </c:pt>
                <c:pt idx="105">
                  <c:v>9.4867014200832784</c:v>
                </c:pt>
                <c:pt idx="106">
                  <c:v>12.600197192659349</c:v>
                </c:pt>
                <c:pt idx="107">
                  <c:v>14.475361414743796</c:v>
                </c:pt>
                <c:pt idx="108">
                  <c:v>16.665611593135239</c:v>
                </c:pt>
                <c:pt idx="109">
                  <c:v>12.647774687058257</c:v>
                </c:pt>
                <c:pt idx="110">
                  <c:v>11.09391112316721</c:v>
                </c:pt>
                <c:pt idx="111">
                  <c:v>12.612958899557899</c:v>
                </c:pt>
                <c:pt idx="112">
                  <c:v>14.255260203106578</c:v>
                </c:pt>
                <c:pt idx="113">
                  <c:v>10.403024682313955</c:v>
                </c:pt>
                <c:pt idx="114">
                  <c:v>11.562772281843376</c:v>
                </c:pt>
                <c:pt idx="115">
                  <c:v>12.04807018075639</c:v>
                </c:pt>
                <c:pt idx="116">
                  <c:v>11.027805100913234</c:v>
                </c:pt>
                <c:pt idx="117">
                  <c:v>7.1426670863701194</c:v>
                </c:pt>
                <c:pt idx="118">
                  <c:v>11.654582122031769</c:v>
                </c:pt>
                <c:pt idx="119">
                  <c:v>15.568290194100712</c:v>
                </c:pt>
                <c:pt idx="120">
                  <c:v>15.904427952177965</c:v>
                </c:pt>
                <c:pt idx="121">
                  <c:v>12.567890190143476</c:v>
                </c:pt>
                <c:pt idx="122">
                  <c:v>12.372392914534817</c:v>
                </c:pt>
                <c:pt idx="123">
                  <c:v>11.972360711271664</c:v>
                </c:pt>
                <c:pt idx="124">
                  <c:v>10.360143676119705</c:v>
                </c:pt>
                <c:pt idx="125">
                  <c:v>5.1953742705899817</c:v>
                </c:pt>
                <c:pt idx="126">
                  <c:v>3.8440105090203049</c:v>
                </c:pt>
                <c:pt idx="127">
                  <c:v>7.6557667936370883</c:v>
                </c:pt>
              </c:numCache>
            </c:numRef>
          </c:val>
          <c:smooth val="0"/>
          <c:extLst>
            <c:ext xmlns:c16="http://schemas.microsoft.com/office/drawing/2014/chart" uri="{C3380CC4-5D6E-409C-BE32-E72D297353CC}">
              <c16:uniqueId val="{00000002-5713-4FA5-AA66-42BECBA9827C}"/>
            </c:ext>
          </c:extLst>
        </c:ser>
        <c:dLbls>
          <c:showLegendKey val="0"/>
          <c:showVal val="0"/>
          <c:showCatName val="0"/>
          <c:showSerName val="0"/>
          <c:showPercent val="0"/>
          <c:showBubbleSize val="0"/>
        </c:dLbls>
        <c:marker val="1"/>
        <c:smooth val="0"/>
        <c:axId val="86074880"/>
        <c:axId val="86073344"/>
      </c:lineChart>
      <c:catAx>
        <c:axId val="86065920"/>
        <c:scaling>
          <c:orientation val="minMax"/>
        </c:scaling>
        <c:delete val="0"/>
        <c:axPos val="b"/>
        <c:numFmt formatCode="General" sourceLinked="0"/>
        <c:majorTickMark val="out"/>
        <c:minorTickMark val="none"/>
        <c:tickLblPos val="low"/>
        <c:crossAx val="86067456"/>
        <c:crosses val="autoZero"/>
        <c:auto val="1"/>
        <c:lblAlgn val="ctr"/>
        <c:lblOffset val="100"/>
        <c:noMultiLvlLbl val="0"/>
      </c:catAx>
      <c:valAx>
        <c:axId val="86067456"/>
        <c:scaling>
          <c:orientation val="minMax"/>
          <c:min val="80"/>
        </c:scaling>
        <c:delete val="0"/>
        <c:axPos val="l"/>
        <c:numFmt formatCode="#,##0" sourceLinked="0"/>
        <c:majorTickMark val="out"/>
        <c:minorTickMark val="none"/>
        <c:tickLblPos val="nextTo"/>
        <c:crossAx val="86065920"/>
        <c:crosses val="autoZero"/>
        <c:crossBetween val="between"/>
      </c:valAx>
      <c:valAx>
        <c:axId val="86073344"/>
        <c:scaling>
          <c:orientation val="minMax"/>
        </c:scaling>
        <c:delete val="0"/>
        <c:axPos val="r"/>
        <c:numFmt formatCode="General" sourceLinked="1"/>
        <c:majorTickMark val="out"/>
        <c:minorTickMark val="none"/>
        <c:tickLblPos val="nextTo"/>
        <c:crossAx val="86074880"/>
        <c:crosses val="max"/>
        <c:crossBetween val="between"/>
      </c:valAx>
      <c:catAx>
        <c:axId val="86074880"/>
        <c:scaling>
          <c:orientation val="minMax"/>
        </c:scaling>
        <c:delete val="1"/>
        <c:axPos val="b"/>
        <c:numFmt formatCode="General" sourceLinked="1"/>
        <c:majorTickMark val="out"/>
        <c:minorTickMark val="none"/>
        <c:tickLblPos val="nextTo"/>
        <c:crossAx val="86073344"/>
        <c:crosses val="autoZero"/>
        <c:auto val="1"/>
        <c:lblAlgn val="ctr"/>
        <c:lblOffset val="100"/>
        <c:noMultiLvlLbl val="0"/>
      </c:catAx>
      <c:spPr>
        <a:ln>
          <a:solidFill>
            <a:schemeClr val="tx1"/>
          </a:solidFill>
        </a:ln>
      </c:spPr>
    </c:plotArea>
    <c:legend>
      <c:legendPos val="b"/>
      <c:layout>
        <c:manualLayout>
          <c:xMode val="edge"/>
          <c:yMode val="edge"/>
          <c:x val="6.7765240685120545E-3"/>
          <c:y val="0.84421726852265921"/>
          <c:w val="0.97957382904456514"/>
          <c:h val="0.15578273147734084"/>
        </c:manualLayout>
      </c:layout>
      <c:overlay val="0"/>
    </c:legend>
    <c:plotVisOnly val="1"/>
    <c:dispBlanksAs val="gap"/>
    <c:showDLblsOverMax val="0"/>
  </c:chart>
  <c:spPr>
    <a:ln>
      <a:noFill/>
    </a:ln>
  </c:spPr>
  <c:txPr>
    <a:bodyPr/>
    <a:lstStyle/>
    <a:p>
      <a:pPr>
        <a:defRPr>
          <a:latin typeface="+mn-lt"/>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677545</xdr:colOff>
      <xdr:row>19</xdr:row>
      <xdr:rowOff>71120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4487545" cy="311912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354330</xdr:colOff>
      <xdr:row>8</xdr:row>
      <xdr:rowOff>30480</xdr:rowOff>
    </xdr:from>
    <xdr:to>
      <xdr:col>10</xdr:col>
      <xdr:colOff>434340</xdr:colOff>
      <xdr:row>32</xdr:row>
      <xdr:rowOff>167640</xdr:rowOff>
    </xdr:to>
    <xdr:graphicFrame macro="">
      <xdr:nvGraphicFramePr>
        <xdr:cNvPr id="2" name="Graphique 1">
          <a:extLst>
            <a:ext uri="{FF2B5EF4-FFF2-40B4-BE49-F238E27FC236}">
              <a16:creationId xmlns:a16="http://schemas.microsoft.com/office/drawing/2014/main" id="{B722560D-7799-66E7-6D95-AE4E9B229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12</xdr:col>
      <xdr:colOff>142875</xdr:colOff>
      <xdr:row>19</xdr:row>
      <xdr:rowOff>151130</xdr:rowOff>
    </xdr:to>
    <xdr:pic>
      <xdr:nvPicPr>
        <xdr:cNvPr id="2" name="Imag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26" b="23868"/>
        <a:stretch/>
      </xdr:blipFill>
      <xdr:spPr bwMode="auto">
        <a:xfrm>
          <a:off x="3048000" y="1524000"/>
          <a:ext cx="6238875" cy="224663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504190</xdr:colOff>
      <xdr:row>14</xdr:row>
      <xdr:rowOff>137160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0"/>
          <a:ext cx="2790190" cy="2232660"/>
        </a:xfrm>
        <a:prstGeom prst="rect">
          <a:avLst/>
        </a:prstGeom>
      </xdr:spPr>
    </xdr:pic>
    <xdr:clientData/>
  </xdr:twoCellAnchor>
  <xdr:twoCellAnchor editAs="oneCell">
    <xdr:from>
      <xdr:col>4</xdr:col>
      <xdr:colOff>0</xdr:colOff>
      <xdr:row>3</xdr:row>
      <xdr:rowOff>0</xdr:rowOff>
    </xdr:from>
    <xdr:to>
      <xdr:col>7</xdr:col>
      <xdr:colOff>520700</xdr:colOff>
      <xdr:row>14</xdr:row>
      <xdr:rowOff>150495</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0" y="609600"/>
          <a:ext cx="2806700" cy="22459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276225</xdr:colOff>
      <xdr:row>10</xdr:row>
      <xdr:rowOff>114300</xdr:rowOff>
    </xdr:from>
    <xdr:to>
      <xdr:col>9</xdr:col>
      <xdr:colOff>276225</xdr:colOff>
      <xdr:row>25</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375356</xdr:colOff>
      <xdr:row>11</xdr:row>
      <xdr:rowOff>152400</xdr:rowOff>
    </xdr:from>
    <xdr:to>
      <xdr:col>8</xdr:col>
      <xdr:colOff>375355</xdr:colOff>
      <xdr:row>26</xdr:row>
      <xdr:rowOff>38101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354330</xdr:colOff>
      <xdr:row>8</xdr:row>
      <xdr:rowOff>30480</xdr:rowOff>
    </xdr:from>
    <xdr:to>
      <xdr:col>10</xdr:col>
      <xdr:colOff>434340</xdr:colOff>
      <xdr:row>32</xdr:row>
      <xdr:rowOff>167640</xdr:rowOff>
    </xdr:to>
    <xdr:graphicFrame macro="">
      <xdr:nvGraphicFramePr>
        <xdr:cNvPr id="2" name="Graphique 1">
          <a:extLst>
            <a:ext uri="{FF2B5EF4-FFF2-40B4-BE49-F238E27FC236}">
              <a16:creationId xmlns:a16="http://schemas.microsoft.com/office/drawing/2014/main" id="{B722560D-7799-66E7-6D95-AE4E9B229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135890</xdr:colOff>
      <xdr:row>20</xdr:row>
      <xdr:rowOff>166370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4707890" cy="34048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19050</xdr:rowOff>
    </xdr:from>
    <xdr:to>
      <xdr:col>3</xdr:col>
      <xdr:colOff>95250</xdr:colOff>
      <xdr:row>23</xdr:row>
      <xdr:rowOff>19050</xdr:rowOff>
    </xdr:to>
    <xdr:pic>
      <xdr:nvPicPr>
        <xdr:cNvPr id="6" name="Imag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876550"/>
          <a:ext cx="16192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676275</xdr:colOff>
      <xdr:row>15</xdr:row>
      <xdr:rowOff>95250</xdr:rowOff>
    </xdr:from>
    <xdr:to>
      <xdr:col>6</xdr:col>
      <xdr:colOff>28575</xdr:colOff>
      <xdr:row>23</xdr:row>
      <xdr:rowOff>19050</xdr:rowOff>
    </xdr:to>
    <xdr:pic>
      <xdr:nvPicPr>
        <xdr:cNvPr id="7" name="Imag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2275" y="2952750"/>
          <a:ext cx="163830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28575</xdr:colOff>
      <xdr:row>16</xdr:row>
      <xdr:rowOff>104775</xdr:rowOff>
    </xdr:from>
    <xdr:to>
      <xdr:col>7</xdr:col>
      <xdr:colOff>733425</xdr:colOff>
      <xdr:row>16</xdr:row>
      <xdr:rowOff>104775</xdr:rowOff>
    </xdr:to>
    <xdr:cxnSp macro="">
      <xdr:nvCxnSpPr>
        <xdr:cNvPr id="9" name="Connecteur droit 8"/>
        <xdr:cNvCxnSpPr/>
      </xdr:nvCxnSpPr>
      <xdr:spPr>
        <a:xfrm>
          <a:off x="5362575" y="2771775"/>
          <a:ext cx="704850" cy="0"/>
        </a:xfrm>
        <a:prstGeom prst="line">
          <a:avLst/>
        </a:prstGeom>
        <a:ln w="19050">
          <a:solidFill>
            <a:srgbClr val="159B9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17</xdr:row>
      <xdr:rowOff>114300</xdr:rowOff>
    </xdr:from>
    <xdr:to>
      <xdr:col>7</xdr:col>
      <xdr:colOff>723900</xdr:colOff>
      <xdr:row>17</xdr:row>
      <xdr:rowOff>114300</xdr:rowOff>
    </xdr:to>
    <xdr:cxnSp macro="">
      <xdr:nvCxnSpPr>
        <xdr:cNvPr id="15" name="Connecteur droit 14"/>
        <xdr:cNvCxnSpPr/>
      </xdr:nvCxnSpPr>
      <xdr:spPr>
        <a:xfrm>
          <a:off x="5353050" y="2971800"/>
          <a:ext cx="704850" cy="0"/>
        </a:xfrm>
        <a:prstGeom prst="line">
          <a:avLst/>
        </a:prstGeom>
        <a:ln w="19050">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18</xdr:row>
      <xdr:rowOff>104775</xdr:rowOff>
    </xdr:from>
    <xdr:to>
      <xdr:col>7</xdr:col>
      <xdr:colOff>723900</xdr:colOff>
      <xdr:row>18</xdr:row>
      <xdr:rowOff>104775</xdr:rowOff>
    </xdr:to>
    <xdr:cxnSp macro="">
      <xdr:nvCxnSpPr>
        <xdr:cNvPr id="16" name="Connecteur droit 15"/>
        <xdr:cNvCxnSpPr/>
      </xdr:nvCxnSpPr>
      <xdr:spPr>
        <a:xfrm>
          <a:off x="5353050" y="3152775"/>
          <a:ext cx="70485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19</xdr:row>
      <xdr:rowOff>104775</xdr:rowOff>
    </xdr:from>
    <xdr:to>
      <xdr:col>7</xdr:col>
      <xdr:colOff>733425</xdr:colOff>
      <xdr:row>19</xdr:row>
      <xdr:rowOff>104775</xdr:rowOff>
    </xdr:to>
    <xdr:cxnSp macro="">
      <xdr:nvCxnSpPr>
        <xdr:cNvPr id="17" name="Connecteur droit 16"/>
        <xdr:cNvCxnSpPr/>
      </xdr:nvCxnSpPr>
      <xdr:spPr>
        <a:xfrm>
          <a:off x="5362575" y="3343275"/>
          <a:ext cx="704850"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20</xdr:row>
      <xdr:rowOff>104775</xdr:rowOff>
    </xdr:from>
    <xdr:to>
      <xdr:col>7</xdr:col>
      <xdr:colOff>733425</xdr:colOff>
      <xdr:row>20</xdr:row>
      <xdr:rowOff>104775</xdr:rowOff>
    </xdr:to>
    <xdr:cxnSp macro="">
      <xdr:nvCxnSpPr>
        <xdr:cNvPr id="18" name="Connecteur droit 17"/>
        <xdr:cNvCxnSpPr/>
      </xdr:nvCxnSpPr>
      <xdr:spPr>
        <a:xfrm>
          <a:off x="5362575" y="3533775"/>
          <a:ext cx="704850" cy="0"/>
        </a:xfrm>
        <a:prstGeom prst="line">
          <a:avLst/>
        </a:prstGeom>
        <a:ln w="19050">
          <a:solidFill>
            <a:srgbClr val="CC33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21</xdr:row>
      <xdr:rowOff>95250</xdr:rowOff>
    </xdr:from>
    <xdr:to>
      <xdr:col>7</xdr:col>
      <xdr:colOff>742950</xdr:colOff>
      <xdr:row>21</xdr:row>
      <xdr:rowOff>95250</xdr:rowOff>
    </xdr:to>
    <xdr:cxnSp macro="">
      <xdr:nvCxnSpPr>
        <xdr:cNvPr id="19" name="Connecteur droit 18"/>
        <xdr:cNvCxnSpPr/>
      </xdr:nvCxnSpPr>
      <xdr:spPr>
        <a:xfrm>
          <a:off x="5372100" y="3714750"/>
          <a:ext cx="704850" cy="0"/>
        </a:xfrm>
        <a:prstGeom prst="line">
          <a:avLst/>
        </a:prstGeom>
        <a:ln w="1905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381000</xdr:colOff>
      <xdr:row>25</xdr:row>
      <xdr:rowOff>85725</xdr:rowOff>
    </xdr:from>
    <xdr:to>
      <xdr:col>2</xdr:col>
      <xdr:colOff>504825</xdr:colOff>
      <xdr:row>32</xdr:row>
      <xdr:rowOff>123825</xdr:rowOff>
    </xdr:to>
    <xdr:pic>
      <xdr:nvPicPr>
        <xdr:cNvPr id="20" name="Image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4848225"/>
          <a:ext cx="16478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752475</xdr:colOff>
      <xdr:row>25</xdr:row>
      <xdr:rowOff>76200</xdr:rowOff>
    </xdr:from>
    <xdr:to>
      <xdr:col>5</xdr:col>
      <xdr:colOff>57150</xdr:colOff>
      <xdr:row>32</xdr:row>
      <xdr:rowOff>133350</xdr:rowOff>
    </xdr:to>
    <xdr:pic>
      <xdr:nvPicPr>
        <xdr:cNvPr id="21" name="Image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76475" y="4838700"/>
          <a:ext cx="1590675"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371475</xdr:colOff>
      <xdr:row>25</xdr:row>
      <xdr:rowOff>85725</xdr:rowOff>
    </xdr:from>
    <xdr:to>
      <xdr:col>7</xdr:col>
      <xdr:colOff>409575</xdr:colOff>
      <xdr:row>32</xdr:row>
      <xdr:rowOff>133350</xdr:rowOff>
    </xdr:to>
    <xdr:pic>
      <xdr:nvPicPr>
        <xdr:cNvPr id="22" name="Image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181475" y="4848225"/>
          <a:ext cx="1562100"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657225</xdr:colOff>
      <xdr:row>25</xdr:row>
      <xdr:rowOff>104775</xdr:rowOff>
    </xdr:from>
    <xdr:to>
      <xdr:col>9</xdr:col>
      <xdr:colOff>714375</xdr:colOff>
      <xdr:row>32</xdr:row>
      <xdr:rowOff>142875</xdr:rowOff>
    </xdr:to>
    <xdr:pic>
      <xdr:nvPicPr>
        <xdr:cNvPr id="23" name="Image 2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91225" y="4867275"/>
          <a:ext cx="158115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219075</xdr:colOff>
      <xdr:row>1</xdr:row>
      <xdr:rowOff>95249</xdr:rowOff>
    </xdr:from>
    <xdr:ext cx="7877175" cy="4905375"/>
    <xdr:graphicFrame macro="">
      <xdr:nvGraphicFramePr>
        <xdr:cNvPr id="2" name="Chart 1" title="Chart">
          <a:extLst>
            <a:ext uri="{FF2B5EF4-FFF2-40B4-BE49-F238E27FC236}">
              <a16:creationId xmlns:a16="http://schemas.microsoft.com/office/drawing/2014/main" id="{00000000-0008-0000-0100-0000D5F07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44</xdr:row>
      <xdr:rowOff>0</xdr:rowOff>
    </xdr:from>
    <xdr:ext cx="7877175" cy="4905375"/>
    <xdr:graphicFrame macro="">
      <xdr:nvGraphicFramePr>
        <xdr:cNvPr id="3" name="Chart 1" title="Chart">
          <a:extLst>
            <a:ext uri="{FF2B5EF4-FFF2-40B4-BE49-F238E27FC236}">
              <a16:creationId xmlns:a16="http://schemas.microsoft.com/office/drawing/2014/main" id="{00000000-0008-0000-0100-0000D5F07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twoCellAnchor>
    <xdr:from>
      <xdr:col>1</xdr:col>
      <xdr:colOff>9525</xdr:colOff>
      <xdr:row>36</xdr:row>
      <xdr:rowOff>9525</xdr:rowOff>
    </xdr:from>
    <xdr:to>
      <xdr:col>15</xdr:col>
      <xdr:colOff>571500</xdr:colOff>
      <xdr:row>67</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0.07988</cdr:x>
      <cdr:y>0.30303</cdr:y>
    </cdr:from>
    <cdr:to>
      <cdr:x>0.97011</cdr:x>
      <cdr:y>0.31422</cdr:y>
    </cdr:to>
    <cdr:cxnSp macro="">
      <cdr:nvCxnSpPr>
        <cdr:cNvPr id="6" name="Connecteur droit 5"/>
        <cdr:cNvCxnSpPr/>
      </cdr:nvCxnSpPr>
      <cdr:spPr>
        <a:xfrm xmlns:a="http://schemas.openxmlformats.org/drawingml/2006/main">
          <a:off x="634545" y="1331588"/>
          <a:ext cx="7071853" cy="49171"/>
        </a:xfrm>
        <a:prstGeom xmlns:a="http://schemas.openxmlformats.org/drawingml/2006/main" prst="line">
          <a:avLst/>
        </a:prstGeom>
        <a:ln xmlns:a="http://schemas.openxmlformats.org/drawingml/2006/main" w="1905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0.80856</cdr:x>
      <cdr:y>0.14666</cdr:y>
    </cdr:from>
    <cdr:to>
      <cdr:x>0.97481</cdr:x>
      <cdr:y>0.19539</cdr:y>
    </cdr:to>
    <cdr:sp macro="" textlink="">
      <cdr:nvSpPr>
        <cdr:cNvPr id="8" name="ZoneTexte 7"/>
        <cdr:cNvSpPr txBox="1"/>
      </cdr:nvSpPr>
      <cdr:spPr>
        <a:xfrm xmlns:a="http://schemas.openxmlformats.org/drawingml/2006/main">
          <a:off x="6423079" y="644473"/>
          <a:ext cx="1320665" cy="21412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900">
              <a:solidFill>
                <a:srgbClr val="FF0000"/>
              </a:solidFill>
              <a:latin typeface="Arial" panose="020B0604020202020204" pitchFamily="34" charset="0"/>
              <a:cs typeface="Arial" panose="020B0604020202020204" pitchFamily="34" charset="0"/>
            </a:rPr>
            <a:t>Niveau en 1990</a:t>
          </a:r>
        </a:p>
      </cdr:txBody>
    </cdr:sp>
  </cdr:relSizeAnchor>
  <cdr:relSizeAnchor xmlns:cdr="http://schemas.openxmlformats.org/drawingml/2006/chartDrawing">
    <cdr:from>
      <cdr:x>0.89283</cdr:x>
      <cdr:y>0.19539</cdr:y>
    </cdr:from>
    <cdr:to>
      <cdr:x>0.89283</cdr:x>
      <cdr:y>0.31403</cdr:y>
    </cdr:to>
    <cdr:cxnSp macro="">
      <cdr:nvCxnSpPr>
        <cdr:cNvPr id="10" name="Connecteur droit avec flèche 9"/>
        <cdr:cNvCxnSpPr/>
      </cdr:nvCxnSpPr>
      <cdr:spPr>
        <a:xfrm xmlns:a="http://schemas.openxmlformats.org/drawingml/2006/main">
          <a:off x="7092492" y="858602"/>
          <a:ext cx="0" cy="521328"/>
        </a:xfrm>
        <a:prstGeom xmlns:a="http://schemas.openxmlformats.org/drawingml/2006/main" prst="straightConnector1">
          <a:avLst/>
        </a:prstGeom>
        <a:ln xmlns:a="http://schemas.openxmlformats.org/drawingml/2006/main">
          <a:solidFill>
            <a:srgbClr val="FF0000"/>
          </a:solidFill>
          <a:prstDash val="dash"/>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32</xdr:row>
      <xdr:rowOff>76199</xdr:rowOff>
    </xdr:from>
    <xdr:to>
      <xdr:col>4</xdr:col>
      <xdr:colOff>622300</xdr:colOff>
      <xdr:row>49</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85725</xdr:colOff>
      <xdr:row>26</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95250</xdr:colOff>
      <xdr:row>3</xdr:row>
      <xdr:rowOff>9525</xdr:rowOff>
    </xdr:from>
    <xdr:to>
      <xdr:col>12</xdr:col>
      <xdr:colOff>0</xdr:colOff>
      <xdr:row>25</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4762</xdr:rowOff>
    </xdr:from>
    <xdr:to>
      <xdr:col>6</xdr:col>
      <xdr:colOff>85725</xdr:colOff>
      <xdr:row>51</xdr:row>
      <xdr:rowOff>38100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76201</xdr:colOff>
      <xdr:row>28</xdr:row>
      <xdr:rowOff>0</xdr:rowOff>
    </xdr:from>
    <xdr:to>
      <xdr:col>12</xdr:col>
      <xdr:colOff>161926</xdr:colOff>
      <xdr:row>51</xdr:row>
      <xdr:rowOff>33338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53</xdr:row>
      <xdr:rowOff>19050</xdr:rowOff>
    </xdr:from>
    <xdr:to>
      <xdr:col>4</xdr:col>
      <xdr:colOff>647700</xdr:colOff>
      <xdr:row>73</xdr:row>
      <xdr:rowOff>14288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638175</xdr:colOff>
      <xdr:row>53</xdr:row>
      <xdr:rowOff>0</xdr:rowOff>
    </xdr:from>
    <xdr:to>
      <xdr:col>9</xdr:col>
      <xdr:colOff>523875</xdr:colOff>
      <xdr:row>73</xdr:row>
      <xdr:rowOff>47625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75</xdr:row>
      <xdr:rowOff>0</xdr:rowOff>
    </xdr:from>
    <xdr:to>
      <xdr:col>6</xdr:col>
      <xdr:colOff>85725</xdr:colOff>
      <xdr:row>98</xdr:row>
      <xdr:rowOff>33338</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47625</xdr:colOff>
      <xdr:row>75</xdr:row>
      <xdr:rowOff>0</xdr:rowOff>
    </xdr:from>
    <xdr:to>
      <xdr:col>12</xdr:col>
      <xdr:colOff>133350</xdr:colOff>
      <xdr:row>98</xdr:row>
      <xdr:rowOff>33338</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13</xdr:col>
      <xdr:colOff>167640</xdr:colOff>
      <xdr:row>17</xdr:row>
      <xdr:rowOff>35560</xdr:rowOff>
    </xdr:to>
    <xdr:pic>
      <xdr:nvPicPr>
        <xdr:cNvPr id="3" name="Image 2"/>
        <xdr:cNvPicPr/>
      </xdr:nvPicPr>
      <xdr:blipFill rotWithShape="1">
        <a:blip xmlns:r="http://schemas.openxmlformats.org/officeDocument/2006/relationships" r:embed="rId1"/>
        <a:srcRect l="4418" t="11266" b="5351"/>
        <a:stretch/>
      </xdr:blipFill>
      <xdr:spPr bwMode="auto">
        <a:xfrm>
          <a:off x="4572000" y="952500"/>
          <a:ext cx="5501640" cy="23215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409575</xdr:colOff>
      <xdr:row>7</xdr:row>
      <xdr:rowOff>47625</xdr:rowOff>
    </xdr:from>
    <xdr:to>
      <xdr:col>7</xdr:col>
      <xdr:colOff>419100</xdr:colOff>
      <xdr:row>8</xdr:row>
      <xdr:rowOff>57150</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81575" y="1381125"/>
          <a:ext cx="7715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47625</xdr:colOff>
      <xdr:row>10</xdr:row>
      <xdr:rowOff>161925</xdr:rowOff>
    </xdr:from>
    <xdr:to>
      <xdr:col>9</xdr:col>
      <xdr:colOff>57150</xdr:colOff>
      <xdr:row>11</xdr:row>
      <xdr:rowOff>171450</xdr:rowOff>
    </xdr:to>
    <xdr:pic>
      <xdr:nvPicPr>
        <xdr:cNvPr id="5" name="Imag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3625" y="2066925"/>
          <a:ext cx="7715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428625</xdr:colOff>
      <xdr:row>12</xdr:row>
      <xdr:rowOff>142875</xdr:rowOff>
    </xdr:from>
    <xdr:to>
      <xdr:col>9</xdr:col>
      <xdr:colOff>438150</xdr:colOff>
      <xdr:row>13</xdr:row>
      <xdr:rowOff>152400</xdr:rowOff>
    </xdr:to>
    <xdr:pic>
      <xdr:nvPicPr>
        <xdr:cNvPr id="6" name="Imag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24625" y="2428875"/>
          <a:ext cx="7715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457200</xdr:colOff>
      <xdr:row>13</xdr:row>
      <xdr:rowOff>47625</xdr:rowOff>
    </xdr:from>
    <xdr:to>
      <xdr:col>12</xdr:col>
      <xdr:colOff>466725</xdr:colOff>
      <xdr:row>14</xdr:row>
      <xdr:rowOff>57150</xdr:rowOff>
    </xdr:to>
    <xdr:pic>
      <xdr:nvPicPr>
        <xdr:cNvPr id="8" name="Image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39200" y="2524125"/>
          <a:ext cx="7715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563045</xdr:colOff>
      <xdr:row>7</xdr:row>
      <xdr:rowOff>171450</xdr:rowOff>
    </xdr:from>
    <xdr:ext cx="264560" cy="704168"/>
    <xdr:sp macro="" textlink="">
      <xdr:nvSpPr>
        <xdr:cNvPr id="9" name="ZoneTexte 8"/>
        <xdr:cNvSpPr txBox="1"/>
      </xdr:nvSpPr>
      <xdr:spPr>
        <a:xfrm rot="16200000">
          <a:off x="4153241" y="1724754"/>
          <a:ext cx="704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a:t>€/MWh</a:t>
          </a:r>
        </a:p>
      </xdr:txBody>
    </xdr:sp>
    <xdr:clientData/>
  </xdr:oneCellAnchor>
  <xdr:twoCellAnchor editAs="oneCell">
    <xdr:from>
      <xdr:col>6</xdr:col>
      <xdr:colOff>0</xdr:colOff>
      <xdr:row>21</xdr:row>
      <xdr:rowOff>0</xdr:rowOff>
    </xdr:from>
    <xdr:to>
      <xdr:col>13</xdr:col>
      <xdr:colOff>191271</xdr:colOff>
      <xdr:row>33</xdr:row>
      <xdr:rowOff>38424</xdr:rowOff>
    </xdr:to>
    <xdr:pic>
      <xdr:nvPicPr>
        <xdr:cNvPr id="10" name="Image 9"/>
        <xdr:cNvPicPr>
          <a:picLocks noChangeAspect="1"/>
        </xdr:cNvPicPr>
      </xdr:nvPicPr>
      <xdr:blipFill>
        <a:blip xmlns:r="http://schemas.openxmlformats.org/officeDocument/2006/relationships" r:embed="rId6"/>
        <a:stretch>
          <a:fillRect/>
        </a:stretch>
      </xdr:blipFill>
      <xdr:spPr>
        <a:xfrm>
          <a:off x="4572000" y="4000500"/>
          <a:ext cx="5525271" cy="2324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NP\Data\Copie%20de%20Figure%201%20_someRawData_R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NP\Data\BoP_RE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For Bubble Chart"/>
      <sheetName val="CPI data"/>
      <sheetName val="Emissions Weighted Price"/>
      <sheetName val="All Emissions Data"/>
      <sheetName val="Data for Dot Plot"/>
      <sheetName val="EWP Dot Plot"/>
      <sheetName val="Data for Table"/>
      <sheetName val="Feuil1"/>
    </sheetNames>
    <sheetDataSet>
      <sheetData sheetId="0">
        <row r="7">
          <cell r="A7" t="str">
            <v>Argentina carbon tax</v>
          </cell>
          <cell r="B7" t="str">
            <v>Most liquid fuels: ARS555 (US$5). Fuel oil, mineral coal and petroleum coke: ARS0.3 (US$0)</v>
          </cell>
          <cell r="C7">
            <v>5</v>
          </cell>
          <cell r="D7" t="str">
            <v>IMF: $5 USD</v>
          </cell>
          <cell r="E7" t="str">
            <v>Internalized Prices</v>
          </cell>
          <cell r="F7" t="str">
            <v>Applies to CO2 emissions from all sectors with some exemptions for certain sectors. The tax covers almost all liquid fuels and some solid products (mineral coal and petroleum coke). Exemptions: The use of fossil fuels in certain sectors and/or for certain purposes is also (partially) exempt from the carbon tax, including international aviation and international shipping, export of the fuels covered, the biofuel content of liquid fuels and the use of fossil fuels as raw materials in chemical processes.</v>
          </cell>
          <cell r="G7">
            <v>0.2</v>
          </cell>
        </row>
        <row r="8">
          <cell r="A8" t="str">
            <v>Austria ETS</v>
          </cell>
          <cell r="B8" t="str">
            <v>EUR30 (US$33)</v>
          </cell>
          <cell r="C8">
            <v>33</v>
          </cell>
          <cell r="D8" t="str">
            <v>IMF: $87 USD
ICAP: $35.48 USD</v>
          </cell>
          <cell r="E8" t="str">
            <v>Internalized Prices</v>
          </cell>
          <cell r="F8" t="str">
            <v>Applies to power, industry, buildings and road transport sectors. The levy applies to all fossil fuels.</v>
          </cell>
          <cell r="G8">
            <v>0.40300000000000002</v>
          </cell>
        </row>
        <row r="9">
          <cell r="A9" t="str">
            <v>Canada federal fuel charge</v>
          </cell>
          <cell r="B9" t="str">
            <v>CAN$50 (US$40)</v>
          </cell>
          <cell r="C9">
            <v>40</v>
          </cell>
          <cell r="D9" t="str">
            <v>IMF: $38 USD</v>
          </cell>
          <cell r="E9" t="str">
            <v>Internalized Prices</v>
          </cell>
          <cell r="F9" t="str">
            <v xml:space="preserve">The charge covers 21 types of fuel delivered, transferred, used, produced, imported or brought into a province and territory where the federal fuel charge applies. It also applies on combustible waste that is burned for the purpose of producing heat or energy in those jurisdictions.  It includes some targeted relief for certain uses in agriculture and fisheries and in electricity generation for remote communities. It does not cover emissions from livestock or LULUCF (land use, land-use change, and forestry). </v>
          </cell>
          <cell r="G9">
            <v>0.22</v>
          </cell>
        </row>
        <row r="10">
          <cell r="A10" t="str">
            <v>Canada federal OBPS (Output-based permitting system)</v>
          </cell>
          <cell r="B10" t="str">
            <v>CAN$50 (US$40)</v>
          </cell>
          <cell r="C10">
            <v>40</v>
          </cell>
          <cell r="D10" t="str">
            <v>IMF: $38 USD</v>
          </cell>
          <cell r="E10" t="str">
            <v>Free Allocation</v>
          </cell>
          <cell r="F10" t="str">
            <v>The OBPS applies to industrial facilities that emit 50 ktCO2e per year or more and are engaged in specific activities in emissions-intensive and trade-exposed sectors. Industrial facilities that emit above 10 kt CO2e per year can apply to participate voluntarily.</v>
          </cell>
          <cell r="G10">
            <v>7.0000000000000007E-2</v>
          </cell>
        </row>
        <row r="11">
          <cell r="A11" t="str">
            <v>CAN-Alberta TIER</v>
          </cell>
          <cell r="B11" t="str">
            <v>CAN$50 (US$40)</v>
          </cell>
          <cell r="C11">
            <v>40</v>
          </cell>
          <cell r="E11" t="str">
            <v>Free Allocation</v>
          </cell>
          <cell r="F11" t="str">
            <v>Alberta TIER regulation applies to emissions from facilities that emit 100 ktCO2/year or more, including industry, power, food processing, waste and other sectors. The ETS extends the price signal to broader sectors, and these sectors are limited to regulated facilities (not offset proponents).</v>
          </cell>
          <cell r="G11">
            <v>0.57999999999999996</v>
          </cell>
        </row>
        <row r="12">
          <cell r="A12" t="str">
            <v>CAN-BC carbon tax</v>
          </cell>
          <cell r="B12" t="str">
            <v>CAN$50 (US$40)</v>
          </cell>
          <cell r="C12">
            <v>40</v>
          </cell>
          <cell r="E12" t="str">
            <v>Internalized Prices</v>
          </cell>
          <cell r="F12" t="str">
            <v xml:space="preserve">The BC carbon tax applies to all fossil fuels and tires combusted for heat and energy, with some exemptions for industry, aviation, agriculture and transport users. It does not cover emissions from livestock or LULUCF  (land use, land-use change, and forestry).  Expanding coverage to include fugitive emissions and emissions from the burning of certain forestry residues is planned. </v>
          </cell>
          <cell r="G12">
            <v>0.78</v>
          </cell>
        </row>
        <row r="13">
          <cell r="A13" t="str">
            <v>CAN-BC GGIRCA (Greenhous Gas Industrial Reporting and Control Act)</v>
          </cell>
          <cell r="B13" t="str">
            <v>CAN$25 (US$20)</v>
          </cell>
          <cell r="C13">
            <v>20</v>
          </cell>
          <cell r="E13" t="str">
            <v>Free Allocation</v>
          </cell>
          <cell r="F13" t="str">
            <v>The GGIRCA applies to GHG emissions from liquefied natural gas (LNG) facilities currently under construction, once they become operational.</v>
          </cell>
          <cell r="G13">
            <v>0</v>
          </cell>
        </row>
        <row r="14">
          <cell r="A14" t="str">
            <v>CAN-New Brunswick carbon tax</v>
          </cell>
          <cell r="B14" t="str">
            <v>CAN$50 (US$40)</v>
          </cell>
          <cell r="C14">
            <v>40</v>
          </cell>
          <cell r="E14" t="str">
            <v>Internalized Prices</v>
          </cell>
          <cell r="F14" t="str">
            <v>The New Brunswick carbon tax applies to 22 different fuels and carbon emitting products (with limited exemptions for some users). It does not cover emissions from livestock or LULUCF (land use, land-use change, and forestry).  The tax covers all fossil fuels.</v>
          </cell>
          <cell r="G14">
            <v>0.39</v>
          </cell>
        </row>
        <row r="15">
          <cell r="A15" t="str">
            <v>CAN-New Brunswick ETS</v>
          </cell>
          <cell r="B15" t="str">
            <v>CAN$50 (US$40)</v>
          </cell>
          <cell r="C15">
            <v>40</v>
          </cell>
          <cell r="E15" t="str">
            <v>Free Allocation</v>
          </cell>
          <cell r="F15" t="str">
            <v xml:space="preserve">Coverage is mandatory for facilities with emissions exceeding 50,000 tCO2e/year. Smaller emitters (exceeding 10,000 tCO2e/year) may also be covered by the system, on an opt-in basis. </v>
          </cell>
          <cell r="G15">
            <v>0.5</v>
          </cell>
        </row>
        <row r="16">
          <cell r="A16" t="str">
            <v>CAN-Newfoundland and Labrador carbon tax</v>
          </cell>
          <cell r="B16" t="str">
            <v>CAN$50 (US$40)</v>
          </cell>
          <cell r="C16">
            <v>40</v>
          </cell>
          <cell r="E16" t="str">
            <v>Internalized Prices</v>
          </cell>
          <cell r="F16" t="str">
            <v>The Newfoundland and Labrador carbon tax applies to all fossil fuels and users in downstream sectors, with some exemptions for industry, agriculture and transport users. It does not cover emissions from livestock or LULUCF (land use, land-use change, and forestry).</v>
          </cell>
          <cell r="G16">
            <v>0.47</v>
          </cell>
        </row>
        <row r="17">
          <cell r="A17" t="str">
            <v>CAN-Newfoundland and Labrador PSS</v>
          </cell>
          <cell r="B17" t="str">
            <v>CAN$50 (US$40)</v>
          </cell>
          <cell r="C17">
            <v>40</v>
          </cell>
          <cell r="E17" t="str">
            <v>Free Allocation</v>
          </cell>
          <cell r="F17" t="str">
            <v>The Newfoundland and Labrador PSS applies to GHG emissions from facilities in the power and industrial sectors emitting more than 25,000 tonnes CO2-e per year, and smaller emitters on an opt-in basis.</v>
          </cell>
          <cell r="G17">
            <v>0.43</v>
          </cell>
        </row>
        <row r="18">
          <cell r="A18" t="str">
            <v>CAN-Northwest Territories carbon tax</v>
          </cell>
          <cell r="B18" t="str">
            <v>CAN$40 (US$32)</v>
          </cell>
          <cell r="C18">
            <v>32</v>
          </cell>
          <cell r="E18" t="str">
            <v>Internalized Prices</v>
          </cell>
          <cell r="F18" t="str">
            <v>The NWT carbon tax applies to CO2 emissions from all types of fuel. It does not cover emissions from livestock or LULUCF.</v>
          </cell>
          <cell r="G18">
            <v>0.79</v>
          </cell>
        </row>
        <row r="19">
          <cell r="A19" t="str">
            <v>CAN-Nova Scotia CaT</v>
          </cell>
          <cell r="B19" t="str">
            <v>CAN$29 (US$23)</v>
          </cell>
          <cell r="C19">
            <v>23</v>
          </cell>
          <cell r="D19" t="str">
            <v>ICAP: $23.05 USD</v>
          </cell>
          <cell r="E19" t="str">
            <v>Free Allocation</v>
          </cell>
          <cell r="F19" t="str">
            <v>The Nova Scotia Cap-and-Trade program applies to GHG emissions (CO2, CH4, N2O, SF6, NF3, HFCs and PFCs) from the industrial, electricity, transport and heating sectors.</v>
          </cell>
          <cell r="G19">
            <v>0.85</v>
          </cell>
        </row>
        <row r="20">
          <cell r="A20" t="str">
            <v>CAN-Ontario EPS</v>
          </cell>
          <cell r="B20" t="str">
            <v>CAN$40 (US$32)</v>
          </cell>
          <cell r="C20">
            <v>32</v>
          </cell>
          <cell r="E20" t="str">
            <v>Free Allocation</v>
          </cell>
          <cell r="F20" t="str">
            <v>The intended scope of emissions coverage is similar to the federal OBPS. Coverage is mandatory for facilities with emissions exceeding 50,000 tCO2e/year. Smaller emitters may also be covered by the system, on an opt-in basis.</v>
          </cell>
          <cell r="G20">
            <v>0.25</v>
          </cell>
        </row>
        <row r="21">
          <cell r="A21" t="str">
            <v>CAN-Prince Edward Island carbon tax</v>
          </cell>
          <cell r="B21" t="str">
            <v>CAN$30 (US$24)</v>
          </cell>
          <cell r="C21">
            <v>24</v>
          </cell>
          <cell r="E21" t="str">
            <v>Internalized Prices</v>
          </cell>
          <cell r="F21" t="str">
            <v>The Prince Edward Island carbon levy applies to 26 fuels (with exemptions for some users) and covers all fossil fuels. It does not cover emissions from livestock or LULUCF.</v>
          </cell>
          <cell r="G21">
            <v>0.56000000000000005</v>
          </cell>
        </row>
        <row r="22">
          <cell r="A22" t="str">
            <v>CAN-Quebec CaT</v>
          </cell>
          <cell r="B22" t="str">
            <v>CAN$39 (US$31)</v>
          </cell>
          <cell r="C22">
            <v>31</v>
          </cell>
          <cell r="D22" t="str">
            <v>ICAP: $22.40 USD</v>
          </cell>
          <cell r="E22" t="str">
            <v>Free Allocation and Auctioning</v>
          </cell>
          <cell r="F22" t="str">
            <v>The Quebec CaT applies to GHG emissions from the industry, power, transport and buildings sectors and includes industrial process emissions.</v>
          </cell>
          <cell r="G22">
            <v>0.78</v>
          </cell>
        </row>
        <row r="23">
          <cell r="A23" t="str">
            <v>CAN-Saskatchewan OBPS</v>
          </cell>
          <cell r="B23" t="str">
            <v>CAN$50 (US$40)</v>
          </cell>
          <cell r="C23">
            <v>40</v>
          </cell>
          <cell r="E23" t="str">
            <v>Internalized Prices</v>
          </cell>
          <cell r="F23" t="str">
            <v>The Saskatchewan OBPS applies to GHG emissions from the industry sector. It does not apply to electricity generation.</v>
          </cell>
          <cell r="G23">
            <v>0.13</v>
          </cell>
        </row>
        <row r="24">
          <cell r="A24" t="str">
            <v>Chile carbon tax</v>
          </cell>
          <cell r="B24" t="str">
            <v>US$5</v>
          </cell>
          <cell r="C24">
            <v>5</v>
          </cell>
          <cell r="D24" t="str">
            <v>IMF: $5 USD</v>
          </cell>
          <cell r="E24" t="str">
            <v>Internalized Prices</v>
          </cell>
          <cell r="F24" t="str">
            <v>The Chile carbon tax applies to CO2 emissions from mainly the power and industry sectors. It applies to installations with an installed thermal power exceeding 540 MW between boilers and turbines. The tax reform approved in 2020 modifies the threshold, establishing that as of 2023 it will apply to installations that emit 25,000 tCO2 or more, as well as to those that release more than 100 tons of particulate matter into the air each year. The tax covers all fossil fuels.</v>
          </cell>
          <cell r="G24">
            <v>0.29399999999999998</v>
          </cell>
        </row>
        <row r="25">
          <cell r="A25" t="str">
            <v>China national ETS</v>
          </cell>
          <cell r="B25" t="str">
            <v>RMB59 (US$9)</v>
          </cell>
          <cell r="C25">
            <v>9</v>
          </cell>
          <cell r="D25" t="str">
            <v>IMF: $9 USD
ICAP: $7.23</v>
          </cell>
          <cell r="E25" t="str">
            <v>Free Allocation</v>
          </cell>
          <cell r="F25" t="str">
            <v xml:space="preserve">The ETS  initially only applies to CO2 emissions from the power sector, including combined heat and power and captive power plants from other sectors. </v>
          </cell>
          <cell r="G25">
            <v>0.32800000000000001</v>
          </cell>
        </row>
        <row r="26">
          <cell r="A26" t="str">
            <v>CN-Beijing pilot ETS</v>
          </cell>
          <cell r="B26" t="str">
            <v>RMB42 (US$7)</v>
          </cell>
          <cell r="C26">
            <v>7</v>
          </cell>
          <cell r="D26" t="str">
            <v>ICAP: $9.48 USD</v>
          </cell>
          <cell r="E26" t="str">
            <v>Free Allocation</v>
          </cell>
          <cell r="F26" t="str">
            <v>The Beijing pilot ETS applies to CO2 emissions from the industry, power, transport and buildings sectors.</v>
          </cell>
          <cell r="G26">
            <v>0.24</v>
          </cell>
        </row>
        <row r="27">
          <cell r="A27" t="str">
            <v>CN-Chongqing pilot ETS</v>
          </cell>
          <cell r="B27" t="str">
            <v>RMB36 (US$6)</v>
          </cell>
          <cell r="C27">
            <v>6</v>
          </cell>
          <cell r="D27" t="str">
            <v>ICAP: $4.54 USD</v>
          </cell>
          <cell r="E27" t="str">
            <v>Free Allocation</v>
          </cell>
          <cell r="F27" t="str">
            <v>The Chongqing pilot ETS applies to GHG emissions (CO2, CH4, N2O, HFCs, PFCs, SF6) from the industrial sectors.</v>
          </cell>
          <cell r="G27">
            <v>0.51</v>
          </cell>
        </row>
        <row r="28">
          <cell r="A28" t="str">
            <v>CN-Fujian pilot ETS</v>
          </cell>
          <cell r="B28" t="str">
            <v>RMB12 (US$2)</v>
          </cell>
          <cell r="C28">
            <v>2</v>
          </cell>
          <cell r="D28" t="str">
            <v>ICAP: $2.60 USD</v>
          </cell>
          <cell r="E28" t="str">
            <v>Free Allocation</v>
          </cell>
          <cell r="F28" t="str">
            <v>The Fujian pilot ETS applies to CO2 emissions from the industry and aviation sectors.</v>
          </cell>
          <cell r="G28">
            <v>0.51</v>
          </cell>
        </row>
        <row r="29">
          <cell r="A29" t="str">
            <v>CN-Guangdong pilot ETS</v>
          </cell>
          <cell r="B29" t="str">
            <v>RMB80 (US$13)</v>
          </cell>
          <cell r="C29">
            <v>13</v>
          </cell>
          <cell r="D29" t="str">
            <v>ICAP: $5.91 USD</v>
          </cell>
          <cell r="E29" t="str">
            <v>Free Allocation</v>
          </cell>
          <cell r="F29" t="str">
            <v>The Guangdong pilot ETS applies to CO2 emissions from the industry and domestic aviation sectors.</v>
          </cell>
          <cell r="G29">
            <v>0.4</v>
          </cell>
        </row>
        <row r="30">
          <cell r="A30" t="str">
            <v>CN-Hubei pilot ETS</v>
          </cell>
          <cell r="B30" t="str">
            <v>RMB46 (US$7)</v>
          </cell>
          <cell r="C30">
            <v>7</v>
          </cell>
          <cell r="D30" t="str">
            <v>ICAP: $4.74 USD (auction), $5.32 (market)</v>
          </cell>
          <cell r="E30" t="str">
            <v>Free Allocation</v>
          </cell>
          <cell r="F30" t="str">
            <v>The Hubei pilot ETS applies to CO2 emissions from the industrial sectors.</v>
          </cell>
          <cell r="G30">
            <v>0.27</v>
          </cell>
        </row>
        <row r="31">
          <cell r="A31" t="str">
            <v>CN-Shanghai pilot ETS</v>
          </cell>
          <cell r="B31" t="str">
            <v>RMB59 (US$9)</v>
          </cell>
          <cell r="C31">
            <v>9</v>
          </cell>
          <cell r="D31" t="str">
            <v>ICAP: $6.17 USD (auction), $6.23 (market)</v>
          </cell>
          <cell r="E31" t="str">
            <v>Free Allocation</v>
          </cell>
          <cell r="F31" t="str">
            <v>The Shanghai pilot ETS applies to CO2 emissions from the industry, buildings, and transport sectors.</v>
          </cell>
          <cell r="G31">
            <v>0.35</v>
          </cell>
        </row>
        <row r="32">
          <cell r="A32" t="str">
            <v>CN-Shenzhen pilot ETS</v>
          </cell>
          <cell r="B32" t="str">
            <v>RMB4 (US$0.64)</v>
          </cell>
          <cell r="C32">
            <v>0.64</v>
          </cell>
          <cell r="D32" t="str">
            <v>ICAP: $1.74 USD</v>
          </cell>
          <cell r="E32" t="str">
            <v>Free Allocation</v>
          </cell>
          <cell r="F32" t="str">
            <v>The Shenzhen pilot ETS applies to CO2 emissions from the industry, power, buildings and transport sectors.</v>
          </cell>
          <cell r="G32">
            <v>0.28999999999999998</v>
          </cell>
        </row>
        <row r="33">
          <cell r="A33" t="str">
            <v>CN-Tianjin pilot ETS</v>
          </cell>
          <cell r="B33" t="str">
            <v>RMB28 (US$4)</v>
          </cell>
          <cell r="C33">
            <v>4</v>
          </cell>
          <cell r="D33" t="str">
            <v>ICAP: $4.25 USD (auction), $4.73 (market)</v>
          </cell>
          <cell r="E33" t="str">
            <v>Free Allocation</v>
          </cell>
          <cell r="F33" t="str">
            <v>The Tianjin pilot ETS applies to CO2 emissions from the industrial and buildings sectors.</v>
          </cell>
          <cell r="G33">
            <v>0.33</v>
          </cell>
        </row>
        <row r="34">
          <cell r="A34" t="str">
            <v>Colombia carbon tax</v>
          </cell>
          <cell r="B34" t="str">
            <v>COP18830 (US$5)</v>
          </cell>
          <cell r="C34">
            <v>5</v>
          </cell>
          <cell r="D34" t="str">
            <v>IMF: $5 USD</v>
          </cell>
          <cell r="E34" t="str">
            <v>Internalized Prices</v>
          </cell>
          <cell r="F34" t="str">
            <v>The Colombia carbon tax applies to GHG emissions from all sectors with some minor exemptions. The tax covers all liquid and gaseous fossil fuels used for combustion.</v>
          </cell>
          <cell r="G34">
            <v>0.23</v>
          </cell>
        </row>
        <row r="35">
          <cell r="A35" t="str">
            <v>Denmark carbon tax</v>
          </cell>
          <cell r="B35" t="str">
            <v>Fossil fuels: DKR179 (US$27). F-gases: DKR150 (US$22)</v>
          </cell>
          <cell r="C35">
            <v>27</v>
          </cell>
          <cell r="D35" t="str">
            <v>IMF: $52 USD</v>
          </cell>
          <cell r="E35" t="str">
            <v>Internalized Prices</v>
          </cell>
          <cell r="F35" t="str">
            <v>The Denmark carbon tax applies to GHG emissions from mainly the buildings and transport sectors as there are (partial) exemptions for other sectors. The tax covers all fossil fuels.</v>
          </cell>
          <cell r="G35">
            <v>0.35</v>
          </cell>
        </row>
        <row r="36">
          <cell r="A36" t="str">
            <v>Estonia carbon tax</v>
          </cell>
          <cell r="B36" t="str">
            <v>EUR2 (US$2)</v>
          </cell>
          <cell r="C36">
            <v>2</v>
          </cell>
          <cell r="D36" t="str">
            <v>IMF: $79 USD</v>
          </cell>
          <cell r="E36" t="str">
            <v>Internalized Prices</v>
          </cell>
          <cell r="F36" t="str">
            <v>The Estonia carbon tax applies to CO2 emissions from industry and power sectors. The tax covers all fossil fuels used to generate thermal energy.</v>
          </cell>
          <cell r="G36">
            <v>5.6000000000000001E-2</v>
          </cell>
        </row>
        <row r="37">
          <cell r="A37" t="str">
            <v>EU ETS</v>
          </cell>
          <cell r="B37" t="str">
            <v>EUR78 (US$87)</v>
          </cell>
          <cell r="C37">
            <v>87</v>
          </cell>
          <cell r="D37" t="str">
            <v>IMF: $87 USD
ICAP: $62.61 USD (auction), $64.77 (market)</v>
          </cell>
          <cell r="E37" t="str">
            <v>Auctioning</v>
          </cell>
          <cell r="F37" t="str">
            <v xml:space="preserve">The system covers activities from the power sector, manufacturing industry, and aviation (including flights from the EEA to the United Kingdom). </v>
          </cell>
          <cell r="G37">
            <v>0.40699999999999997</v>
          </cell>
        </row>
        <row r="38">
          <cell r="A38" t="str">
            <v>Finland carbon tax</v>
          </cell>
          <cell r="B38" t="str">
            <v>Transport fuels: EUR77 (US$85). Other fossil fuels: EUR53 (US$59)</v>
          </cell>
          <cell r="C38">
            <v>85</v>
          </cell>
          <cell r="D38" t="str">
            <v>IMF: $77 USD</v>
          </cell>
          <cell r="E38" t="str">
            <v>Internalized Prices</v>
          </cell>
          <cell r="F38" t="str">
            <v>The Finland carbon tax applies to CO2 emissions from mainly the industry, transport and buildings sectors with some exemptions for industry . The tax covers all fossil fuels except for peat.</v>
          </cell>
          <cell r="G38">
            <v>0.36</v>
          </cell>
        </row>
        <row r="39">
          <cell r="A39" t="str">
            <v>France carbon tax</v>
          </cell>
          <cell r="B39" t="str">
            <v>EUR45 (US$49)</v>
          </cell>
          <cell r="C39">
            <v>49</v>
          </cell>
          <cell r="D39" t="str">
            <v>IMF: $64 USD</v>
          </cell>
          <cell r="E39" t="str">
            <v>Internalized Prices</v>
          </cell>
          <cell r="F39" t="str">
            <v>The French carbon tax applies CO2 emissions from mainly the industry, buildings and transport sectors with some exemptions for these and other sectors. The tax covers all fossil fuels.</v>
          </cell>
          <cell r="G39">
            <v>0.35</v>
          </cell>
        </row>
        <row r="40">
          <cell r="A40" t="str">
            <v>Germany ETS</v>
          </cell>
          <cell r="B40" t="str">
            <v>EUR30 (US$33)</v>
          </cell>
          <cell r="C40">
            <v>33</v>
          </cell>
          <cell r="D40" t="str">
            <v>IMF: $62 USD
ICAP: $35.48</v>
          </cell>
          <cell r="E40" t="str">
            <v>Internalized Prices</v>
          </cell>
          <cell r="F40" t="str">
            <v>The Germany ETS applies to GHG emissions from the buildings and road transport sectors. The tax covers all fossil fuels.</v>
          </cell>
          <cell r="G40">
            <v>0.4</v>
          </cell>
        </row>
        <row r="41">
          <cell r="A41" t="str">
            <v>Iceland carbon tax</v>
          </cell>
          <cell r="B41" t="str">
            <v>Fossil fuels: ISK4400 (US$34). F-gases: ISK2500 (US$19)</v>
          </cell>
          <cell r="C41">
            <v>34</v>
          </cell>
          <cell r="D41" t="str">
            <v>IMF: $56 USD</v>
          </cell>
          <cell r="E41" t="str">
            <v>Internalized Prices</v>
          </cell>
          <cell r="F41" t="str">
            <v>The Iceland carbon tax applies to CO2 emissions from all sectors with some exemptions for the industry, power, aviation and international shipping sectors. The tax covers liquid and gaseous fossil fuels.</v>
          </cell>
          <cell r="G41">
            <v>0.55000000000000004</v>
          </cell>
        </row>
        <row r="42">
          <cell r="A42" t="str">
            <v>Indonesia carbon tax</v>
          </cell>
          <cell r="B42" t="str">
            <v>IDR30000 (US$2)</v>
          </cell>
          <cell r="C42">
            <v>2</v>
          </cell>
          <cell r="D42" t="str">
            <v>IMF: $2 USD</v>
          </cell>
          <cell r="E42" t="str">
            <v>Internalized Prices</v>
          </cell>
          <cell r="F42" t="str">
            <v>Initially coal-fired power plants</v>
          </cell>
          <cell r="G42">
            <v>0.26</v>
          </cell>
        </row>
        <row r="43">
          <cell r="A43" t="str">
            <v>Ireland carbon tax</v>
          </cell>
          <cell r="B43" t="str">
            <v>Transport fuels: EUR41 (US$45). Other fossil fuels: EUR34 (US$37)</v>
          </cell>
          <cell r="C43">
            <v>45</v>
          </cell>
          <cell r="D43" t="str">
            <v>IMF: $62 USD</v>
          </cell>
          <cell r="E43" t="str">
            <v>Internalized Prices</v>
          </cell>
          <cell r="F43" t="str">
            <v>The Ireland carbon tax applies to CO2 emissions from all sectors with some exemptions for the power, industry, transport and aviation sectors. The tax covers all fossil fuels.</v>
          </cell>
          <cell r="G43">
            <v>0.4</v>
          </cell>
        </row>
        <row r="44">
          <cell r="A44" t="str">
            <v>Japan carbon tax</v>
          </cell>
          <cell r="B44" t="str">
            <v>JPY289 (US$2)</v>
          </cell>
          <cell r="C44">
            <v>2</v>
          </cell>
          <cell r="D44" t="str">
            <v>IMF: $2 USD</v>
          </cell>
          <cell r="E44" t="str">
            <v>Internalized Prices</v>
          </cell>
          <cell r="F44" t="str">
            <v>The Japan carbon tax applies to CO2 emissions from the combustion of fossil fuels across all sectors with some exemptions for the industry, power, agriculture and transport sectors.</v>
          </cell>
          <cell r="G44">
            <v>0.75</v>
          </cell>
        </row>
        <row r="45">
          <cell r="A45" t="str">
            <v>JP-Saitama ETS</v>
          </cell>
          <cell r="B45" t="str">
            <v>JPY469 (US$4)</v>
          </cell>
          <cell r="C45">
            <v>4</v>
          </cell>
          <cell r="E45" t="str">
            <v>Free Allocation</v>
          </cell>
          <cell r="F45" t="str">
            <v>The Saitama ETS applies to energy-use related CO2 emissions from the industry, power and buildings sectors.</v>
          </cell>
          <cell r="G45">
            <v>0.2</v>
          </cell>
        </row>
        <row r="46">
          <cell r="A46" t="str">
            <v>JP-Tokyo CaT</v>
          </cell>
          <cell r="B46" t="str">
            <v>JPY540 (US$4)</v>
          </cell>
          <cell r="C46">
            <v>4</v>
          </cell>
          <cell r="D46" t="str">
            <v>ICAP: $4.92</v>
          </cell>
          <cell r="E46" t="str">
            <v>Free Allocation</v>
          </cell>
          <cell r="F46" t="str">
            <v>The Tokyo CaT applies to energy-use related CO2 emissions from the industry, power and buildings sectors.</v>
          </cell>
          <cell r="G46">
            <v>0.2</v>
          </cell>
        </row>
        <row r="47">
          <cell r="A47" t="str">
            <v>Kazakhstan ETS</v>
          </cell>
          <cell r="B47" t="str">
            <v>KZT504 (US$1)</v>
          </cell>
          <cell r="C47">
            <v>1</v>
          </cell>
          <cell r="D47" t="str">
            <v>IMF: $1 USD
ICAP: $1.18</v>
          </cell>
          <cell r="E47" t="str">
            <v>Free Allocation</v>
          </cell>
          <cell r="F47" t="str">
            <v>The Kazakhstan ETS applies to CO2 emissions from the power sector and centralized heating as well as certain industry sectors.</v>
          </cell>
          <cell r="G47">
            <v>0.46</v>
          </cell>
        </row>
        <row r="48">
          <cell r="A48" t="str">
            <v>Korea ETS</v>
          </cell>
          <cell r="B48" t="str">
            <v>KRW22700 (US$19)</v>
          </cell>
          <cell r="C48">
            <v>19</v>
          </cell>
          <cell r="D48" t="str">
            <v>IMF: $19 USD
ICAP: $23.06 USD (auction), $17.23 (market)</v>
          </cell>
          <cell r="E48" t="str">
            <v>Free Allocation</v>
          </cell>
          <cell r="F48" t="str">
            <v xml:space="preserve">The Korea ETS applies to GHG emissions (CO2, CH4, N2O, PFCs, HFCs and SF6) from the industry, power, buildings, domestic aviation, public sector and waste sectors. </v>
          </cell>
          <cell r="G48">
            <v>0.73</v>
          </cell>
        </row>
        <row r="49">
          <cell r="A49" t="str">
            <v>Latvia carbon tax</v>
          </cell>
          <cell r="B49" t="str">
            <v>EUR15 (US$17)</v>
          </cell>
          <cell r="C49">
            <v>17</v>
          </cell>
          <cell r="D49" t="str">
            <v>IMF: $79 USD</v>
          </cell>
          <cell r="E49" t="str">
            <v>Internalized Prices</v>
          </cell>
          <cell r="F49" t="str">
            <v>The Latvia carbon tax applies to CO2 emissions from the industry and power sectors not covered under the EU ETS. The tax covers all fossil fuels except for peat.</v>
          </cell>
          <cell r="G49">
            <v>0.03</v>
          </cell>
        </row>
        <row r="50">
          <cell r="A50" t="str">
            <v>Liechtenstein carbon tax</v>
          </cell>
          <cell r="B50" t="str">
            <v>Sfr120 (US$130)</v>
          </cell>
          <cell r="C50">
            <v>130</v>
          </cell>
          <cell r="D50" t="str">
            <v>IMF: $130 USD</v>
          </cell>
          <cell r="E50" t="str">
            <v>Internalized Prices</v>
          </cell>
          <cell r="F50" t="str">
            <v>The Liechtenstein carbon tax applies to CO2 emissions from mainly the industry, power, buildings and transport sectors. The tax covers all fossil fuels.</v>
          </cell>
          <cell r="G50">
            <v>0.80600000000000005</v>
          </cell>
        </row>
        <row r="51">
          <cell r="A51" t="str">
            <v>Luxembourg carbon tax</v>
          </cell>
          <cell r="B51" t="str">
            <v>Gasoline: EUR39 (US$43). All other fossil fuels: EUR25 (US$28)</v>
          </cell>
          <cell r="C51">
            <v>43</v>
          </cell>
          <cell r="D51" t="str">
            <v>IMF: $38 USD</v>
          </cell>
          <cell r="E51" t="str">
            <v>Internalized Prices</v>
          </cell>
          <cell r="F51" t="str">
            <v>Luxembourg carbon tax applies to fossil fuels used for transportation and heating. Fossil fuels used for electricity generation are exempt from the carbon tax.</v>
          </cell>
          <cell r="G51">
            <v>0.65</v>
          </cell>
        </row>
        <row r="52">
          <cell r="A52" t="str">
            <v>Mexico carbon tax</v>
          </cell>
          <cell r="B52" t="str">
            <v>Upper: MXN74 (US$4). Lower: MXN8 (US$0.42)</v>
          </cell>
          <cell r="C52">
            <v>4</v>
          </cell>
          <cell r="D52" t="str">
            <v>IMF: $4 USD</v>
          </cell>
          <cell r="E52" t="str">
            <v>Internalized Prices</v>
          </cell>
          <cell r="F52" t="str">
            <v>The Mexican carbon tax applies to CO2 emissions from all sectors. The tax covers all fossil fuels except natural gas.</v>
          </cell>
          <cell r="G52">
            <v>0.44</v>
          </cell>
        </row>
        <row r="53">
          <cell r="A53" t="str">
            <v>Mexico pilot ETS</v>
          </cell>
          <cell r="B53" t="str">
            <v>MXN0 (US$0)</v>
          </cell>
          <cell r="C53">
            <v>0</v>
          </cell>
          <cell r="D53" t="str">
            <v>ICAP: $0 USD</v>
          </cell>
          <cell r="E53" t="str">
            <v>Free Allocation</v>
          </cell>
          <cell r="F53" t="str">
            <v>The Mexico pilot ETS applies to CO2 emissions from the power and industry sectors.</v>
          </cell>
          <cell r="G53">
            <v>0.4</v>
          </cell>
        </row>
        <row r="54">
          <cell r="A54" t="str">
            <v>MEX-Baja California carbon tax</v>
          </cell>
          <cell r="B54" t="str">
            <v>MXN170 (US$9)</v>
          </cell>
          <cell r="C54">
            <v>9</v>
          </cell>
          <cell r="E54" t="str">
            <v>Internalized Prices</v>
          </cell>
          <cell r="F54" t="str">
            <v>The Baja California carbon tax applies to CO2 emissions from all sectors. The tax covers all liquid fossil fuels.</v>
          </cell>
          <cell r="G54" t="str">
            <v>N/A</v>
          </cell>
        </row>
        <row r="55">
          <cell r="A55" t="str">
            <v>MEX-Tamaulipas carbon tax</v>
          </cell>
          <cell r="B55" t="str">
            <v>MXN289 (US$15)</v>
          </cell>
          <cell r="C55">
            <v>15</v>
          </cell>
          <cell r="E55" t="str">
            <v>Internalized Prices</v>
          </cell>
          <cell r="F55" t="str">
            <v>The Tamaulipas carbon tax applies to GHG emissions from all sectors and has an economy-wide coverage of GHG emissions from production processes or industries. The carbon tax covers all fossil fuels.</v>
          </cell>
          <cell r="G55" t="str">
            <v>N/A</v>
          </cell>
        </row>
        <row r="56">
          <cell r="A56" t="str">
            <v>MEX-Zacatecas carbon tax</v>
          </cell>
          <cell r="B56" t="str">
            <v>MXN250 (US$13)</v>
          </cell>
          <cell r="C56">
            <v>13</v>
          </cell>
          <cell r="E56" t="str">
            <v>Internalized Prices</v>
          </cell>
          <cell r="F56" t="str">
            <v>The Zacacetas carbon tax applies to GHG emissions from all sectors.The tax covers all fossil fuels.</v>
          </cell>
          <cell r="G56" t="str">
            <v>N/A</v>
          </cell>
        </row>
        <row r="57">
          <cell r="A57" t="str">
            <v>Netherlands carbon tax</v>
          </cell>
          <cell r="B57" t="str">
            <v>EUR42 (US$46)</v>
          </cell>
          <cell r="C57">
            <v>46</v>
          </cell>
          <cell r="D57" t="str">
            <v>IMF: $87 USD</v>
          </cell>
          <cell r="E57" t="str">
            <v>Free Allocation</v>
          </cell>
          <cell r="F57" t="str">
            <v>The Netherlands carbon tax applies to emissions from industry and waste sectors. The tax covers all fossil fuels.</v>
          </cell>
          <cell r="G57">
            <v>0.11700000000000001</v>
          </cell>
        </row>
        <row r="58">
          <cell r="A58" t="str">
            <v>New Zealand ETS</v>
          </cell>
          <cell r="B58" t="str">
            <v>NZ$76 (US$53)</v>
          </cell>
          <cell r="C58">
            <v>53</v>
          </cell>
          <cell r="D58" t="str">
            <v>IMF: $53 USD
ICAP: $36.04 USD (auction), $34.95 (market)</v>
          </cell>
          <cell r="E58" t="str">
            <v>Free Allocation</v>
          </cell>
          <cell r="F58" t="str">
            <v>The NZ ETS applies to GHG emissions (CO2, CH4, N2O, SF6, HFCs and PFCs) from the industry, power, waste, transport and forestry sectors and includes industrial process emissions. The agriculture sector needs to report its emissions but has no allowance surrendering obligations.</v>
          </cell>
          <cell r="G58">
            <v>0.49</v>
          </cell>
        </row>
        <row r="59">
          <cell r="A59" t="str">
            <v>Norway carbon tax</v>
          </cell>
          <cell r="B59" t="str">
            <v>General tax rate: NOK766 (US$88). Reduced rate for LPG and natural gas in the greenhouse industry: NOK77 (US$9)</v>
          </cell>
          <cell r="C59">
            <v>88</v>
          </cell>
          <cell r="D59" t="str">
            <v>IMF: $87 USD</v>
          </cell>
          <cell r="E59" t="str">
            <v>Internalized Prices</v>
          </cell>
          <cell r="F59" t="str">
            <v>The Norwegian taxes on emissions of GHGs applies to GHG emissions from all sectors with some exemptions for certain sectors. The carbon tax on petroleum activities on the continental shelf also covers natural gas that is emitted directly into the atmosphere; the effective tax rate for this category is comparable with the tax rate that applies to CO2 emissions resulting from natural gas combustion.Norway does not have any taxes on emissions from LULUCF. The tax covers liquid and gaseous fossil fuels.</v>
          </cell>
          <cell r="G59">
            <v>0.63</v>
          </cell>
        </row>
        <row r="60">
          <cell r="A60" t="str">
            <v>Poland carbon tax</v>
          </cell>
          <cell r="B60" t="str">
            <v>PLZ0.32 (US$0.08)</v>
          </cell>
          <cell r="C60">
            <v>0.08</v>
          </cell>
          <cell r="D60" t="str">
            <v>IMF: $81 USD</v>
          </cell>
          <cell r="E60" t="str">
            <v>Internalized Prices</v>
          </cell>
          <cell r="F60" t="str">
            <v>The Poland carbon tax applies to GHG emissions from all sectors with some exemptions for certain entities. The tax covers all fossil fuels and other fuels leading to GHG emissions.</v>
          </cell>
          <cell r="G60">
            <v>3.7999999999999999E-2</v>
          </cell>
        </row>
        <row r="61">
          <cell r="A61" t="str">
            <v>Portugal carbon tax</v>
          </cell>
          <cell r="B61" t="str">
            <v>EUR24 (US$26)</v>
          </cell>
          <cell r="C61">
            <v>26</v>
          </cell>
          <cell r="D61" t="str">
            <v>IMF: $56 USD</v>
          </cell>
          <cell r="E61" t="str">
            <v>Internalized Prices</v>
          </cell>
          <cell r="F61" t="str">
            <v>The Portugal carbon tax applies to CO2 emissions from mainly the industry, buildings and transport sectors with some exemptions for these and other sectors. The tax covers all fossil fuels.</v>
          </cell>
          <cell r="G61">
            <v>0.36</v>
          </cell>
        </row>
        <row r="62">
          <cell r="A62" t="str">
            <v>Singapore carbon tax</v>
          </cell>
          <cell r="B62" t="str">
            <v>S$5 (US$4)</v>
          </cell>
          <cell r="C62">
            <v>4</v>
          </cell>
          <cell r="D62" t="str">
            <v>IMF: $4 USD</v>
          </cell>
          <cell r="E62" t="str">
            <v>Internalized Prices</v>
          </cell>
          <cell r="F62" t="str">
            <v xml:space="preserve">The Singapore carbon tax applies to direct emissions from facilities emitting 25 ktCO2e or more in a year, covering carbon dioxide, methane, nitrous oxide, sulphur hexafluoride, hydrofluorocarbons, and perfluorocarbons. The carbon tax is applied on all sectors without exemption as long as the facility meets the emissions threshold.  Excise duties are also levied on transport fuels which serves as a carbon price signal for transportation emissions. </v>
          </cell>
          <cell r="G62">
            <v>0.8</v>
          </cell>
        </row>
        <row r="63">
          <cell r="A63" t="str">
            <v>Slovakia</v>
          </cell>
          <cell r="B63" t="str">
            <v>N/A</v>
          </cell>
          <cell r="C63" t="str">
            <v>N/A</v>
          </cell>
          <cell r="D63" t="str">
            <v>IMF: $87 USD</v>
          </cell>
          <cell r="E63" t="str">
            <v>Internalized Prices</v>
          </cell>
        </row>
        <row r="64">
          <cell r="A64" t="str">
            <v>Slovenia carbon tax</v>
          </cell>
          <cell r="B64" t="str">
            <v>EUR17 (US$19)</v>
          </cell>
          <cell r="C64">
            <v>19</v>
          </cell>
          <cell r="D64" t="str">
            <v>IMF: $47 USD</v>
          </cell>
          <cell r="E64" t="str">
            <v>Internalized Prices</v>
          </cell>
          <cell r="F64" t="str">
            <v>The Slovenia carbon tax applies to GHG emissions from mainly the buildings and transport sector as there are exemptions for other sectors. The tax covers natural gas and all liquid and solid fossil fuels.</v>
          </cell>
          <cell r="G64">
            <v>0.51900000000000002</v>
          </cell>
        </row>
        <row r="65">
          <cell r="A65" t="str">
            <v>South Africa carbon tax</v>
          </cell>
          <cell r="B65" t="str">
            <v>R144 (US$10)</v>
          </cell>
          <cell r="C65">
            <v>10</v>
          </cell>
          <cell r="D65" t="str">
            <v>IMF: $10 USD</v>
          </cell>
          <cell r="E65" t="str">
            <v>Internalized Prices</v>
          </cell>
          <cell r="F65" t="str">
            <v>The Carbon Tax covers all types of fossil fuels combusted by large businesses across industry, power, and transport sectors. Partial exemptions exist. The carbon tax does  not apply to the residential sector.</v>
          </cell>
          <cell r="G65">
            <v>0.8</v>
          </cell>
        </row>
        <row r="66">
          <cell r="A66" t="str">
            <v>Spain carbon tax</v>
          </cell>
          <cell r="B66" t="str">
            <v>EUR15 (US$17)</v>
          </cell>
          <cell r="C66">
            <v>17</v>
          </cell>
          <cell r="D66" t="str">
            <v>IMF: $82 USD</v>
          </cell>
          <cell r="E66" t="str">
            <v>Internalized Prices</v>
          </cell>
          <cell r="F66" t="str">
            <v xml:space="preserve">The Spanish carbon tax applies to fluorinated GHG emissions (HFCs, PFCs, and SF6) only from all sectors with some exemptions for certain sectors. </v>
          </cell>
          <cell r="G66">
            <v>1.9E-2</v>
          </cell>
        </row>
        <row r="67">
          <cell r="A67" t="str">
            <v>Sweden carbon tax</v>
          </cell>
          <cell r="B67" t="str">
            <v>kr1220 (US$130)</v>
          </cell>
          <cell r="C67">
            <v>130</v>
          </cell>
          <cell r="D67" t="str">
            <v>IMF: $109 USD</v>
          </cell>
          <cell r="E67" t="str">
            <v>Internalized Prices</v>
          </cell>
          <cell r="F67" t="str">
            <v>The Swedish carbon tax applies to CO2 emissions from mainly the transport and buildings sector as there are many (partial) exemptions for other sectors. The tax covers all fossil fuels.</v>
          </cell>
          <cell r="G67">
            <v>0.4</v>
          </cell>
        </row>
        <row r="68">
          <cell r="A68" t="str">
            <v>Switzerland carbon tax</v>
          </cell>
          <cell r="B68" t="str">
            <v>Sfr120 (US$130)</v>
          </cell>
          <cell r="C68">
            <v>130</v>
          </cell>
          <cell r="D68" t="str">
            <v>IMF: $114 USD</v>
          </cell>
          <cell r="E68" t="str">
            <v>Internalized Prices</v>
          </cell>
          <cell r="F68" t="str">
            <v>The Swiss CO2 levy applies to CO2 emissions generated from fossil heating and process fuels when used in the industry, power and buildings sectors. The tax covers all fossil fuels used in heating and industrial processes.</v>
          </cell>
          <cell r="G68">
            <v>0.33</v>
          </cell>
        </row>
        <row r="69">
          <cell r="A69" t="str">
            <v>Switzerland ETS</v>
          </cell>
          <cell r="B69" t="str">
            <v>Sfr59 (US$64)</v>
          </cell>
          <cell r="C69">
            <v>54</v>
          </cell>
          <cell r="D69" t="str">
            <v>IMF: $114 USD
ICAP: $57.54 USD</v>
          </cell>
          <cell r="E69" t="str">
            <v>Free Allocation</v>
          </cell>
          <cell r="F69" t="str">
            <v>The Switzerland ETS applies to GHG emissions (CO2, NO2, CH4, HFCs, NF3, SF6 and PFCs) from the industry and power sectors and includes industrial process emissions.</v>
          </cell>
          <cell r="G69">
            <v>0.106</v>
          </cell>
        </row>
        <row r="70">
          <cell r="A70" t="str">
            <v>UK Carbon Price Support</v>
          </cell>
          <cell r="B70" t="str">
            <v>GBP18 (US$24)</v>
          </cell>
          <cell r="C70">
            <v>24</v>
          </cell>
          <cell r="D70" t="str">
            <v>IMF: $67 USD</v>
          </cell>
          <cell r="E70" t="str">
            <v>Internalized Prices</v>
          </cell>
          <cell r="F70" t="str">
            <v>The UK carbon price support applies to CO2 emissions from the power sector with some exceptions. The tax covers all fossil fuels.</v>
          </cell>
          <cell r="G70">
            <v>0.21</v>
          </cell>
        </row>
        <row r="71">
          <cell r="A71" t="str">
            <v>UK ETS</v>
          </cell>
          <cell r="B71" t="str">
            <v>GBP75 (US$99)</v>
          </cell>
          <cell r="C71">
            <v>99</v>
          </cell>
          <cell r="D71" t="str">
            <v>IMF: $67 USD
ICAP: $70.72 USD</v>
          </cell>
          <cell r="E71" t="str">
            <v>Auctioning</v>
          </cell>
          <cell r="F71" t="str">
            <v>The UK ETS covers energy-intensive industries, the power sector, and aviation within the UK and European Economic Area.</v>
          </cell>
          <cell r="G71">
            <v>0.28000000000000003</v>
          </cell>
        </row>
        <row r="72">
          <cell r="A72" t="str">
            <v>Ukraine carbon tax</v>
          </cell>
          <cell r="B72" t="str">
            <v>UAH30 (US$1)</v>
          </cell>
          <cell r="C72">
            <v>1</v>
          </cell>
          <cell r="D72" t="str">
            <v>IMF: $1 USD</v>
          </cell>
          <cell r="E72" t="str">
            <v>Internalized Prices</v>
          </cell>
          <cell r="F72" t="str">
            <v>The Ukraine carbon tax applies to CO2 emissions from stationary sources, so mainly the industry, power and buildings sectors and all types of fuels. The tax covers all fossil fuels.</v>
          </cell>
          <cell r="G72">
            <v>0.71</v>
          </cell>
        </row>
        <row r="73">
          <cell r="A73" t="str">
            <v>Uruguay CO2 tax</v>
          </cell>
          <cell r="B73" t="str">
            <v>YUY5645 (US$137)</v>
          </cell>
          <cell r="C73">
            <v>137</v>
          </cell>
          <cell r="D73" t="str">
            <v>IMF: $127 USD</v>
          </cell>
          <cell r="E73" t="str">
            <v>Internalized Prices</v>
          </cell>
          <cell r="F73" t="str">
            <v>The carbon tax covers gasolines for any use.</v>
          </cell>
          <cell r="G73">
            <v>0.112</v>
          </cell>
        </row>
        <row r="74">
          <cell r="A74" t="str">
            <v>United States (no federal policy)</v>
          </cell>
          <cell r="C74" t="str">
            <v>N/A</v>
          </cell>
          <cell r="D74" t="str">
            <v>IMF: $24 USD</v>
          </cell>
          <cell r="E74" t="str">
            <v>Internalized Prices</v>
          </cell>
        </row>
        <row r="75">
          <cell r="A75" t="str">
            <v>USA-California CaT</v>
          </cell>
          <cell r="B75" t="str">
            <v>US$31</v>
          </cell>
          <cell r="C75">
            <v>31</v>
          </cell>
          <cell r="D75" t="str">
            <v>ICAP: $22.43 USD</v>
          </cell>
          <cell r="E75" t="str">
            <v>Free Allocation</v>
          </cell>
          <cell r="F75" t="str">
            <v>The California CaT applies to GHG emissions (CO2, CH4, N2O, SF6, HFCs, PFCs, NF3, and other fluorinated GHGs) from the industry, power, transport and buildings sectors and includes industrial process emissions.</v>
          </cell>
          <cell r="G75">
            <v>0.74</v>
          </cell>
        </row>
        <row r="76">
          <cell r="A76" t="str">
            <v>USA-Massachusetts ETS</v>
          </cell>
          <cell r="B76" t="str">
            <v>US$0.5</v>
          </cell>
          <cell r="C76">
            <v>0.5</v>
          </cell>
          <cell r="D76" t="str">
            <v>ICAP: $8.40 USD</v>
          </cell>
          <cell r="E76" t="str">
            <v>Auctioning</v>
          </cell>
          <cell r="F76" t="str">
            <v>The Massachusetts ETS applies to CO2 emissions from the power sector.</v>
          </cell>
          <cell r="G76">
            <v>0.08</v>
          </cell>
        </row>
        <row r="77">
          <cell r="A77" t="str">
            <v>USA-Oregon ETS</v>
          </cell>
          <cell r="B77" t="str">
            <v>US$0</v>
          </cell>
          <cell r="C77">
            <v>0</v>
          </cell>
          <cell r="E77" t="str">
            <v>Free Allocation</v>
          </cell>
          <cell r="F77" t="str">
            <v>The CPP places a declining limit on GHG emissions from suppliers of liquid fuels and propane and natural gas utilities, also dubbed local distribution companies</v>
          </cell>
          <cell r="G77">
            <v>0.43</v>
          </cell>
        </row>
        <row r="78">
          <cell r="A78" t="str">
            <v>USA-RGGI</v>
          </cell>
          <cell r="B78" t="str">
            <v>US$14</v>
          </cell>
          <cell r="C78">
            <v>14</v>
          </cell>
          <cell r="D78" t="str">
            <v>ICAP: $10.59 USD</v>
          </cell>
          <cell r="E78" t="str">
            <v>Auctioning</v>
          </cell>
          <cell r="F78" t="str">
            <v>RGGI covers CO2 emissions only from the power sector.</v>
          </cell>
          <cell r="G78">
            <v>0.11</v>
          </cell>
        </row>
        <row r="79">
          <cell r="A79" t="str">
            <v>USA-Washington CCA</v>
          </cell>
          <cell r="B79" t="str">
            <v>N/A</v>
          </cell>
          <cell r="C79" t="str">
            <v>N/A</v>
          </cell>
          <cell r="E79" t="str">
            <v>Free Allocation</v>
          </cell>
          <cell r="F79" t="str">
            <v>The Washington CAR applies to GHG emissions from the industry, power, transport, waste and buildings sectors, and include industrial process emissions.</v>
          </cell>
          <cell r="G79">
            <v>0.66700000000000004</v>
          </cell>
        </row>
      </sheetData>
      <sheetData sheetId="1">
        <row r="2">
          <cell r="A2" t="str">
            <v>Argentine</v>
          </cell>
          <cell r="C2">
            <v>0.2</v>
          </cell>
          <cell r="D2">
            <v>5</v>
          </cell>
          <cell r="F2">
            <v>1.6000000000000001E-3</v>
          </cell>
        </row>
        <row r="3">
          <cell r="A3" t="str">
            <v>Autriche</v>
          </cell>
          <cell r="C3">
            <v>0.40300000000000002</v>
          </cell>
          <cell r="D3">
            <v>33</v>
          </cell>
          <cell r="F3">
            <v>6.9999999999999999E-4</v>
          </cell>
        </row>
        <row r="4">
          <cell r="A4" t="str">
            <v>Canada</v>
          </cell>
          <cell r="C4">
            <v>0.43148148148148152</v>
          </cell>
          <cell r="D4">
            <v>37.935185185185183</v>
          </cell>
          <cell r="F4">
            <v>1.0799999999999999E-2</v>
          </cell>
        </row>
        <row r="5">
          <cell r="A5" t="str">
            <v>Chili</v>
          </cell>
          <cell r="C5">
            <v>0.29399999999999998</v>
          </cell>
          <cell r="D5">
            <v>5</v>
          </cell>
          <cell r="F5">
            <v>6.9999999999999999E-4</v>
          </cell>
        </row>
        <row r="6">
          <cell r="A6" t="str">
            <v>Chine</v>
          </cell>
          <cell r="C6">
            <v>0.33729713721618954</v>
          </cell>
          <cell r="D6">
            <v>9</v>
          </cell>
          <cell r="F6">
            <v>0.1013</v>
          </cell>
        </row>
        <row r="7">
          <cell r="A7" t="str">
            <v>Colombie</v>
          </cell>
          <cell r="C7">
            <v>0.23</v>
          </cell>
          <cell r="D7">
            <v>5</v>
          </cell>
          <cell r="F7">
            <v>8.9999999999999998E-4</v>
          </cell>
        </row>
        <row r="8">
          <cell r="A8" t="str">
            <v>Danemark</v>
          </cell>
          <cell r="C8">
            <v>0.35</v>
          </cell>
          <cell r="D8">
            <v>27</v>
          </cell>
          <cell r="F8">
            <v>2.9999999999999997E-4</v>
          </cell>
        </row>
        <row r="9">
          <cell r="A9" t="str">
            <v>Estonie</v>
          </cell>
          <cell r="C9">
            <v>5.6000000000000001E-2</v>
          </cell>
          <cell r="D9">
            <v>2</v>
          </cell>
          <cell r="F9">
            <v>0</v>
          </cell>
        </row>
        <row r="10">
          <cell r="A10" t="str">
            <v>SEQE de l'UE</v>
          </cell>
          <cell r="C10">
            <v>0.40699999999999997</v>
          </cell>
          <cell r="D10">
            <v>87</v>
          </cell>
          <cell r="F10">
            <v>3.1800000000000002E-2</v>
          </cell>
        </row>
        <row r="11">
          <cell r="A11" t="str">
            <v>Finlande</v>
          </cell>
          <cell r="C11">
            <v>0.36</v>
          </cell>
          <cell r="D11">
            <v>85</v>
          </cell>
          <cell r="F11">
            <v>5.0000000000000001E-4</v>
          </cell>
        </row>
        <row r="12">
          <cell r="A12" t="str">
            <v>France</v>
          </cell>
          <cell r="C12">
            <v>0.35</v>
          </cell>
          <cell r="D12">
            <v>49</v>
          </cell>
          <cell r="F12">
            <v>3.0999999999999999E-3</v>
          </cell>
        </row>
        <row r="13">
          <cell r="A13" t="str">
            <v>Allemagne</v>
          </cell>
          <cell r="C13">
            <v>0.4</v>
          </cell>
          <cell r="D13">
            <v>33</v>
          </cell>
          <cell r="F13">
            <v>6.7999999999999996E-3</v>
          </cell>
        </row>
        <row r="14">
          <cell r="A14" t="str">
            <v>Icelande</v>
          </cell>
          <cell r="C14">
            <v>0.55000000000000004</v>
          </cell>
          <cell r="D14">
            <v>34</v>
          </cell>
          <cell r="F14">
            <v>1E-4</v>
          </cell>
        </row>
        <row r="15">
          <cell r="A15" t="str">
            <v>Irlande</v>
          </cell>
          <cell r="C15">
            <v>0.4</v>
          </cell>
          <cell r="D15">
            <v>45</v>
          </cell>
          <cell r="F15">
            <v>5.0000000000000001E-4</v>
          </cell>
        </row>
        <row r="16">
          <cell r="A16" t="str">
            <v>Japon</v>
          </cell>
          <cell r="C16">
            <v>0.73560209424083778</v>
          </cell>
          <cell r="D16">
            <v>2</v>
          </cell>
          <cell r="F16">
            <v>1.9099999999999999E-2</v>
          </cell>
        </row>
        <row r="17">
          <cell r="A17" t="str">
            <v>Kazakhstan</v>
          </cell>
          <cell r="C17">
            <v>0.46</v>
          </cell>
          <cell r="D17">
            <v>1</v>
          </cell>
          <cell r="F17">
            <v>3.3E-3</v>
          </cell>
        </row>
        <row r="18">
          <cell r="A18" t="str">
            <v>Corée du Sud</v>
          </cell>
          <cell r="C18">
            <v>0.73</v>
          </cell>
          <cell r="D18">
            <v>19</v>
          </cell>
          <cell r="F18">
            <v>1.0800000000000001E-2</v>
          </cell>
        </row>
        <row r="19">
          <cell r="A19" t="str">
            <v>Lettonie</v>
          </cell>
          <cell r="C19">
            <v>0.03</v>
          </cell>
          <cell r="D19">
            <v>17</v>
          </cell>
          <cell r="F19">
            <v>0</v>
          </cell>
        </row>
        <row r="20">
          <cell r="A20" t="str">
            <v>Liechtenstein</v>
          </cell>
          <cell r="C20">
            <v>0.80600000000000005</v>
          </cell>
          <cell r="D20">
            <v>130</v>
          </cell>
          <cell r="F20">
            <v>0</v>
          </cell>
        </row>
        <row r="21">
          <cell r="A21" t="str">
            <v>Luxembourg</v>
          </cell>
          <cell r="C21">
            <v>0.65</v>
          </cell>
          <cell r="D21">
            <v>43</v>
          </cell>
          <cell r="F21">
            <v>1E-4</v>
          </cell>
        </row>
        <row r="22">
          <cell r="A22" t="str">
            <v>Mexique</v>
          </cell>
          <cell r="C22">
            <v>0.44</v>
          </cell>
          <cell r="D22">
            <v>4</v>
          </cell>
          <cell r="F22">
            <v>1.32E-2</v>
          </cell>
        </row>
        <row r="23">
          <cell r="A23" t="str">
            <v>Montenegro</v>
          </cell>
          <cell r="C23" t="str">
            <v>N/A</v>
          </cell>
          <cell r="D23">
            <v>0</v>
          </cell>
          <cell r="F23">
            <v>0</v>
          </cell>
        </row>
        <row r="24">
          <cell r="A24" t="str">
            <v>Pays-Bas</v>
          </cell>
          <cell r="C24">
            <v>0.11700000000000001</v>
          </cell>
          <cell r="D24">
            <v>46</v>
          </cell>
          <cell r="F24">
            <v>5.0000000000000001E-4</v>
          </cell>
        </row>
        <row r="25">
          <cell r="A25" t="str">
            <v>Nouvelle Zélande</v>
          </cell>
          <cell r="C25">
            <v>0.49</v>
          </cell>
          <cell r="D25">
            <v>53</v>
          </cell>
          <cell r="F25">
            <v>8.0000000000000004E-4</v>
          </cell>
        </row>
        <row r="26">
          <cell r="A26" t="str">
            <v>Norvège</v>
          </cell>
          <cell r="C26">
            <v>0.63</v>
          </cell>
          <cell r="D26">
            <v>88</v>
          </cell>
          <cell r="F26">
            <v>8.9999999999999998E-4</v>
          </cell>
        </row>
        <row r="27">
          <cell r="A27" t="str">
            <v>Pologne</v>
          </cell>
          <cell r="C27">
            <v>3.7999999999999999E-2</v>
          </cell>
          <cell r="D27">
            <v>0.08</v>
          </cell>
          <cell r="F27">
            <v>2.9999999999999997E-4</v>
          </cell>
        </row>
        <row r="28">
          <cell r="A28" t="str">
            <v>Portugal</v>
          </cell>
          <cell r="C28">
            <v>0.36</v>
          </cell>
          <cell r="D28">
            <v>26</v>
          </cell>
          <cell r="F28">
            <v>5.0000000000000001E-4</v>
          </cell>
        </row>
        <row r="29">
          <cell r="A29" t="str">
            <v>Singapore</v>
          </cell>
          <cell r="C29">
            <v>0.8</v>
          </cell>
          <cell r="D29">
            <v>4</v>
          </cell>
          <cell r="F29">
            <v>1.1000000000000001E-3</v>
          </cell>
        </row>
        <row r="30">
          <cell r="A30" t="str">
            <v>Slovénie</v>
          </cell>
          <cell r="C30">
            <v>0.51900000000000002</v>
          </cell>
          <cell r="D30">
            <v>19</v>
          </cell>
          <cell r="F30">
            <v>2.0000000000000001E-4</v>
          </cell>
        </row>
        <row r="31">
          <cell r="A31" t="str">
            <v>Afrique du Sud</v>
          </cell>
          <cell r="C31">
            <v>0.8</v>
          </cell>
          <cell r="D31">
            <v>10</v>
          </cell>
          <cell r="F31">
            <v>8.9999999999999993E-3</v>
          </cell>
        </row>
        <row r="32">
          <cell r="A32" t="str">
            <v>Espagne</v>
          </cell>
          <cell r="C32">
            <v>1.9E-2</v>
          </cell>
          <cell r="D32">
            <v>17</v>
          </cell>
          <cell r="F32">
            <v>1E-4</v>
          </cell>
        </row>
        <row r="33">
          <cell r="A33" t="str">
            <v>Suède</v>
          </cell>
          <cell r="C33">
            <v>0.4</v>
          </cell>
          <cell r="D33">
            <v>130</v>
          </cell>
          <cell r="F33">
            <v>5.0000000000000001E-4</v>
          </cell>
        </row>
        <row r="34">
          <cell r="A34" t="str">
            <v>Suisse</v>
          </cell>
          <cell r="C34">
            <v>0.33</v>
          </cell>
          <cell r="D34">
            <v>130</v>
          </cell>
          <cell r="F34">
            <v>3.9999999999999996E-4</v>
          </cell>
        </row>
        <row r="35">
          <cell r="A35" t="str">
            <v>Ukraine</v>
          </cell>
          <cell r="C35">
            <v>0.71</v>
          </cell>
          <cell r="D35">
            <v>1</v>
          </cell>
          <cell r="F35">
            <v>3.8999999999999998E-3</v>
          </cell>
        </row>
        <row r="36">
          <cell r="A36" t="str">
            <v>Royaume-Uni</v>
          </cell>
          <cell r="C36">
            <v>0.21</v>
          </cell>
          <cell r="D36">
            <v>24</v>
          </cell>
          <cell r="F36">
            <v>4.4000000000000003E-3</v>
          </cell>
        </row>
        <row r="37">
          <cell r="A37" t="str">
            <v>Etats-Unis</v>
          </cell>
          <cell r="C37">
            <v>0.6083544303797469</v>
          </cell>
          <cell r="D37">
            <v>23.803797468354428</v>
          </cell>
          <cell r="F37">
            <v>7.9000000000000008E-3</v>
          </cell>
        </row>
        <row r="38">
          <cell r="A38" t="str">
            <v>Uruguay</v>
          </cell>
          <cell r="C38">
            <v>0.112</v>
          </cell>
          <cell r="D38">
            <v>137</v>
          </cell>
          <cell r="F38">
            <v>1E-4</v>
          </cell>
        </row>
      </sheetData>
      <sheetData sheetId="2">
        <row r="8">
          <cell r="F8" t="str">
            <v>Argentina</v>
          </cell>
          <cell r="G8" t="str">
            <v xml:space="preserve">Latin America and the Caribbean  </v>
          </cell>
          <cell r="H8" t="str">
            <v>2018</v>
          </cell>
          <cell r="I8" t="str">
            <v>0</v>
          </cell>
          <cell r="J8" t="str">
            <v>79.46122723</v>
          </cell>
          <cell r="K8">
            <v>1.6000000000000001E-3</v>
          </cell>
          <cell r="L8" t="str">
            <v>0.272050751</v>
          </cell>
          <cell r="M8" t="str">
            <v>0.001622049</v>
          </cell>
          <cell r="N8" t="str">
            <v>N/A</v>
          </cell>
          <cell r="O8" t="str">
            <v/>
          </cell>
          <cell r="P8">
            <v>1.6000000000000001E-3</v>
          </cell>
        </row>
        <row r="9">
          <cell r="F9" t="str">
            <v>Austria</v>
          </cell>
          <cell r="G9" t="str">
            <v>Europe and Central Asia</v>
          </cell>
          <cell r="H9" t="str">
            <v>2022</v>
          </cell>
          <cell r="I9" t="str">
            <v>0</v>
          </cell>
          <cell r="J9" t="str">
            <v>34.41238328</v>
          </cell>
          <cell r="K9">
            <v>6.9999999999999999E-4</v>
          </cell>
          <cell r="L9" t="str">
            <v>N/A</v>
          </cell>
          <cell r="M9" t="str">
            <v>0</v>
          </cell>
          <cell r="N9" t="str">
            <v>N/A</v>
          </cell>
          <cell r="O9" t="str">
            <v/>
          </cell>
          <cell r="P9">
            <v>6.9999999999999999E-4</v>
          </cell>
        </row>
        <row r="10">
          <cell r="F10" t="str">
            <v>Canada</v>
          </cell>
          <cell r="G10" t="str">
            <v>North America</v>
          </cell>
          <cell r="H10" t="str">
            <v>2007</v>
          </cell>
          <cell r="I10" t="str">
            <v>0</v>
          </cell>
          <cell r="J10" t="str">
            <v>140.36</v>
          </cell>
          <cell r="K10">
            <v>2.7000000000000001E-3</v>
          </cell>
          <cell r="L10" t="str">
            <v>0.293518223</v>
          </cell>
          <cell r="M10" t="str">
            <v>6.365888747</v>
          </cell>
          <cell r="N10" t="str">
            <v>N/A</v>
          </cell>
          <cell r="O10" t="str">
            <v>0</v>
          </cell>
          <cell r="P10">
            <v>1.0799999999999999E-2</v>
          </cell>
        </row>
        <row r="11">
          <cell r="F11" t="str">
            <v>Canada</v>
          </cell>
          <cell r="G11" t="str">
            <v>North America</v>
          </cell>
          <cell r="H11" t="str">
            <v>2016</v>
          </cell>
          <cell r="I11" t="str">
            <v>0</v>
          </cell>
          <cell r="J11" t="str">
            <v>0</v>
          </cell>
          <cell r="K11">
            <v>0</v>
          </cell>
          <cell r="L11" t="str">
            <v>N/A</v>
          </cell>
          <cell r="M11" t="str">
            <v>0</v>
          </cell>
          <cell r="N11" t="str">
            <v>BC carbon tax</v>
          </cell>
          <cell r="O11" t="str">
            <v>0</v>
          </cell>
          <cell r="P11">
            <v>1.0799999999999999E-2</v>
          </cell>
          <cell r="V11">
            <v>37.935185185185183</v>
          </cell>
        </row>
        <row r="12">
          <cell r="F12" t="str">
            <v>Canada</v>
          </cell>
          <cell r="G12" t="str">
            <v>North America</v>
          </cell>
          <cell r="H12" t="str">
            <v>2008</v>
          </cell>
          <cell r="I12" t="str">
            <v>0</v>
          </cell>
          <cell r="J12" t="str">
            <v>46.41</v>
          </cell>
          <cell r="K12">
            <v>8.9999999999999998E-4</v>
          </cell>
          <cell r="L12" t="str">
            <v>2.292998721</v>
          </cell>
          <cell r="M12" t="str">
            <v>1.562100384</v>
          </cell>
          <cell r="N12" t="str">
            <v>BC GGIRCA</v>
          </cell>
          <cell r="O12" t="str">
            <v/>
          </cell>
          <cell r="P12">
            <v>1.0799999999999999E-2</v>
          </cell>
        </row>
        <row r="13">
          <cell r="F13" t="str">
            <v>Canada</v>
          </cell>
          <cell r="G13" t="str">
            <v>North America</v>
          </cell>
          <cell r="H13" t="str">
            <v>2019</v>
          </cell>
          <cell r="I13" t="str">
            <v>0</v>
          </cell>
          <cell r="J13" t="str">
            <v>53.34974168</v>
          </cell>
          <cell r="K13">
            <v>1E-3</v>
          </cell>
          <cell r="L13" t="str">
            <v>0.263746803</v>
          </cell>
          <cell r="M13" t="str">
            <v>2.131943002</v>
          </cell>
          <cell r="N13" t="str">
            <v>N/A</v>
          </cell>
          <cell r="O13" t="str">
            <v/>
          </cell>
          <cell r="P13">
            <v>1.0799999999999999E-2</v>
          </cell>
        </row>
        <row r="14">
          <cell r="F14" t="str">
            <v>Canada</v>
          </cell>
          <cell r="G14" t="str">
            <v>North America</v>
          </cell>
          <cell r="H14" t="str">
            <v>2019</v>
          </cell>
          <cell r="I14" t="str">
            <v>0</v>
          </cell>
          <cell r="J14" t="str">
            <v>167.6706167</v>
          </cell>
          <cell r="K14">
            <v>3.3E-3</v>
          </cell>
          <cell r="L14" t="str">
            <v>4.797594309</v>
          </cell>
          <cell r="M14" t="str">
            <v>3.421115729</v>
          </cell>
          <cell r="N14" t="str">
            <v>N/A</v>
          </cell>
          <cell r="O14" t="str">
            <v/>
          </cell>
          <cell r="P14">
            <v>1.0799999999999999E-2</v>
          </cell>
        </row>
        <row r="15">
          <cell r="F15" t="str">
            <v>Canada</v>
          </cell>
          <cell r="G15" t="str">
            <v>North America</v>
          </cell>
          <cell r="H15" t="str">
            <v>2021</v>
          </cell>
          <cell r="I15" t="str">
            <v>0</v>
          </cell>
          <cell r="J15" t="str">
            <v>7.05</v>
          </cell>
          <cell r="K15">
            <v>1E-4</v>
          </cell>
          <cell r="L15" t="str">
            <v>N/A</v>
          </cell>
          <cell r="M15" t="str">
            <v>0.28172954</v>
          </cell>
          <cell r="N15" t="str">
            <v>N/A</v>
          </cell>
          <cell r="O15" t="str">
            <v/>
          </cell>
          <cell r="P15">
            <v>1.0799999999999999E-2</v>
          </cell>
        </row>
        <row r="16">
          <cell r="F16" t="str">
            <v>Canada</v>
          </cell>
          <cell r="G16" t="str">
            <v>North America</v>
          </cell>
          <cell r="H16" t="str">
            <v>2020</v>
          </cell>
          <cell r="I16" t="str">
            <v>0</v>
          </cell>
          <cell r="J16" t="str">
            <v>5.499</v>
          </cell>
          <cell r="K16">
            <v>1E-4</v>
          </cell>
          <cell r="L16" t="str">
            <v>0.098905051</v>
          </cell>
          <cell r="M16" t="str">
            <v>0.077325767</v>
          </cell>
          <cell r="N16" t="str">
            <v>N/A</v>
          </cell>
          <cell r="O16" t="str">
            <v/>
          </cell>
          <cell r="P16">
            <v>1.0799999999999999E-2</v>
          </cell>
        </row>
        <row r="17">
          <cell r="F17" t="str">
            <v>Canada</v>
          </cell>
          <cell r="G17" t="str">
            <v>North America</v>
          </cell>
          <cell r="H17" t="str">
            <v>2019</v>
          </cell>
          <cell r="I17" t="str">
            <v>0</v>
          </cell>
          <cell r="J17" t="str">
            <v>4.5881</v>
          </cell>
          <cell r="K17">
            <v>1E-4</v>
          </cell>
          <cell r="L17" t="str">
            <v>N/A</v>
          </cell>
          <cell r="M17" t="str">
            <v>0.183347986</v>
          </cell>
          <cell r="N17" t="str">
            <v>N/A</v>
          </cell>
          <cell r="O17" t="str">
            <v/>
          </cell>
          <cell r="P17">
            <v>1.0799999999999999E-2</v>
          </cell>
        </row>
        <row r="18">
          <cell r="F18" t="str">
            <v>Canada</v>
          </cell>
          <cell r="G18" t="str">
            <v>North America</v>
          </cell>
          <cell r="H18" t="str">
            <v>2019</v>
          </cell>
          <cell r="I18" t="str">
            <v>0</v>
          </cell>
          <cell r="J18" t="str">
            <v>5.0149</v>
          </cell>
          <cell r="K18">
            <v>1E-4</v>
          </cell>
          <cell r="L18" t="str">
            <v>0.078516624</v>
          </cell>
          <cell r="M18" t="str">
            <v>0.073116109</v>
          </cell>
          <cell r="N18" t="str">
            <v>N/A</v>
          </cell>
          <cell r="O18" t="str">
            <v/>
          </cell>
          <cell r="P18">
            <v>1.0799999999999999E-2</v>
          </cell>
        </row>
        <row r="19">
          <cell r="F19" t="str">
            <v>Canada</v>
          </cell>
          <cell r="G19" t="str">
            <v>North America</v>
          </cell>
          <cell r="H19" t="str">
            <v>2019</v>
          </cell>
          <cell r="I19" t="str">
            <v>0</v>
          </cell>
          <cell r="J19" t="str">
            <v>1.3351</v>
          </cell>
          <cell r="K19">
            <v>0</v>
          </cell>
          <cell r="L19" t="str">
            <v>0.025895141</v>
          </cell>
          <cell r="M19" t="str">
            <v>0.02089019</v>
          </cell>
          <cell r="N19" t="str">
            <v>N/A</v>
          </cell>
          <cell r="O19" t="str">
            <v/>
          </cell>
          <cell r="P19">
            <v>1.0799999999999999E-2</v>
          </cell>
        </row>
        <row r="20">
          <cell r="F20" t="str">
            <v>Canada</v>
          </cell>
          <cell r="G20" t="str">
            <v>North America</v>
          </cell>
          <cell r="H20" t="str">
            <v>2019</v>
          </cell>
          <cell r="I20" t="str">
            <v>0</v>
          </cell>
          <cell r="J20" t="str">
            <v>14.025</v>
          </cell>
          <cell r="K20">
            <v>2.9999999999999997E-4</v>
          </cell>
          <cell r="L20" t="str">
            <v>0.035805627</v>
          </cell>
          <cell r="M20" t="str">
            <v>0.315978261</v>
          </cell>
          <cell r="N20" t="str">
            <v>N/A</v>
          </cell>
          <cell r="O20" t="str">
            <v/>
          </cell>
          <cell r="P20">
            <v>1.0799999999999999E-2</v>
          </cell>
        </row>
        <row r="21">
          <cell r="F21" t="str">
            <v>Canada</v>
          </cell>
          <cell r="G21" t="str">
            <v>North America</v>
          </cell>
          <cell r="H21" t="str">
            <v>2022</v>
          </cell>
          <cell r="I21" t="str">
            <v>0</v>
          </cell>
          <cell r="J21" t="str">
            <v>41.125</v>
          </cell>
          <cell r="K21">
            <v>8.0000000000000004E-4</v>
          </cell>
          <cell r="L21" t="str">
            <v>N/A</v>
          </cell>
          <cell r="M21" t="str">
            <v>1.314737852</v>
          </cell>
          <cell r="N21" t="str">
            <v>N/A</v>
          </cell>
          <cell r="O21" t="str">
            <v/>
          </cell>
          <cell r="P21">
            <v>1.0799999999999999E-2</v>
          </cell>
        </row>
        <row r="22">
          <cell r="F22" t="str">
            <v>Canada</v>
          </cell>
          <cell r="G22" t="str">
            <v>North America</v>
          </cell>
          <cell r="H22" t="str">
            <v>2019</v>
          </cell>
          <cell r="I22" t="str">
            <v>0</v>
          </cell>
          <cell r="J22" t="str">
            <v>0.9688</v>
          </cell>
          <cell r="K22">
            <v>0</v>
          </cell>
          <cell r="L22" t="str">
            <v>0.024456522</v>
          </cell>
          <cell r="M22" t="str">
            <v>0.013773078</v>
          </cell>
          <cell r="N22" t="str">
            <v>N/A</v>
          </cell>
          <cell r="O22" t="str">
            <v/>
          </cell>
          <cell r="P22">
            <v>1.0799999999999999E-2</v>
          </cell>
        </row>
        <row r="23">
          <cell r="F23" t="str">
            <v>Canada</v>
          </cell>
          <cell r="G23" t="str">
            <v>North America</v>
          </cell>
          <cell r="H23" t="str">
            <v>2013</v>
          </cell>
          <cell r="I23" t="str">
            <v>0</v>
          </cell>
          <cell r="J23" t="str">
            <v>60.918</v>
          </cell>
          <cell r="K23">
            <v>1.1999999999999999E-3</v>
          </cell>
          <cell r="L23" t="str">
            <v>0.899696292</v>
          </cell>
          <cell r="M23" t="str">
            <v>1.665057545</v>
          </cell>
          <cell r="N23" t="str">
            <v>N/A</v>
          </cell>
          <cell r="O23" t="str">
            <v/>
          </cell>
          <cell r="P23">
            <v>1.0799999999999999E-2</v>
          </cell>
        </row>
        <row r="24">
          <cell r="F24" t="str">
            <v>Canada</v>
          </cell>
          <cell r="G24" t="str">
            <v>North America</v>
          </cell>
          <cell r="H24" t="str">
            <v>2019</v>
          </cell>
          <cell r="I24" t="str">
            <v>0</v>
          </cell>
          <cell r="J24" t="str">
            <v>10.231</v>
          </cell>
          <cell r="K24">
            <v>2.0000000000000001E-4</v>
          </cell>
          <cell r="L24" t="str">
            <v>0</v>
          </cell>
          <cell r="M24" t="str">
            <v>0.408847506</v>
          </cell>
          <cell r="N24" t="str">
            <v>N/A</v>
          </cell>
          <cell r="O24" t="str">
            <v/>
          </cell>
          <cell r="P24">
            <v>1.0799999999999999E-2</v>
          </cell>
        </row>
        <row r="25">
          <cell r="F25" t="str">
            <v>Chile</v>
          </cell>
          <cell r="G25" t="str">
            <v xml:space="preserve">Latin America and the Caribbean  </v>
          </cell>
          <cell r="H25" t="str">
            <v>2017</v>
          </cell>
          <cell r="I25" t="str">
            <v>0</v>
          </cell>
          <cell r="J25" t="str">
            <v>36.93137551</v>
          </cell>
          <cell r="K25">
            <v>6.9999999999999999E-4</v>
          </cell>
          <cell r="L25" t="str">
            <v>0.16</v>
          </cell>
          <cell r="M25" t="str">
            <v>0.1655</v>
          </cell>
          <cell r="N25" t="str">
            <v>N/A</v>
          </cell>
          <cell r="O25" t="str">
            <v/>
          </cell>
          <cell r="P25">
            <v>6.9999999999999999E-4</v>
          </cell>
          <cell r="U25">
            <v>0.43148148148148152</v>
          </cell>
        </row>
        <row r="26">
          <cell r="F26" t="str">
            <v>China</v>
          </cell>
          <cell r="G26" t="str">
            <v xml:space="preserve">East Asia &amp; Pacific </v>
          </cell>
          <cell r="H26" t="str">
            <v>2013</v>
          </cell>
          <cell r="I26" t="str">
            <v>0</v>
          </cell>
          <cell r="J26" t="str">
            <v>31.888584</v>
          </cell>
          <cell r="K26">
            <v>5.9999999999999995E-4</v>
          </cell>
          <cell r="L26" t="str">
            <v>N/A</v>
          </cell>
          <cell r="M26" t="str">
            <v>0.228478644</v>
          </cell>
          <cell r="N26" t="str">
            <v>China national ETS</v>
          </cell>
          <cell r="O26" t="str">
            <v/>
          </cell>
          <cell r="P26">
            <v>0.1013</v>
          </cell>
        </row>
        <row r="27">
          <cell r="F27" t="str">
            <v>China</v>
          </cell>
          <cell r="G27" t="str">
            <v xml:space="preserve">East Asia &amp; Pacific </v>
          </cell>
          <cell r="H27" t="str">
            <v>2021</v>
          </cell>
          <cell r="I27" t="str">
            <v>0</v>
          </cell>
          <cell r="J27" t="str">
            <v>4500</v>
          </cell>
          <cell r="K27">
            <v>8.7900000000000006E-2</v>
          </cell>
          <cell r="L27" t="str">
            <v>N/A</v>
          </cell>
          <cell r="M27" t="str">
            <v>41.39932063</v>
          </cell>
          <cell r="N27" t="str">
            <v>Beijing pilot ETS, Chongqing pilot ETS, Fujian pilot ETS, Guangdong pilot ETS, Hubei pilot ETS, Shanghai pilot ETS, Shenzhen pilot ETS, Tianjin pilot ETS</v>
          </cell>
          <cell r="O27" t="str">
            <v/>
          </cell>
          <cell r="P27">
            <v>0.1013</v>
          </cell>
        </row>
        <row r="28">
          <cell r="F28" t="str">
            <v>China</v>
          </cell>
          <cell r="G28" t="str">
            <v xml:space="preserve">East Asia &amp; Pacific </v>
          </cell>
          <cell r="H28" t="str">
            <v>2016</v>
          </cell>
          <cell r="I28" t="str">
            <v>0</v>
          </cell>
          <cell r="J28" t="str">
            <v>125.128704</v>
          </cell>
          <cell r="K28">
            <v>2.3999999999999998E-3</v>
          </cell>
          <cell r="L28" t="str">
            <v>0.000196578</v>
          </cell>
          <cell r="M28" t="str">
            <v>0.365163238</v>
          </cell>
          <cell r="N28" t="str">
            <v>China national ETS</v>
          </cell>
          <cell r="O28" t="str">
            <v>0</v>
          </cell>
          <cell r="P28">
            <v>0.1013</v>
          </cell>
        </row>
        <row r="29">
          <cell r="F29" t="str">
            <v>China</v>
          </cell>
          <cell r="G29" t="str">
            <v xml:space="preserve">East Asia &amp; Pacific </v>
          </cell>
          <cell r="H29" t="str">
            <v>2013</v>
          </cell>
          <cell r="I29" t="str">
            <v>0</v>
          </cell>
          <cell r="J29" t="str">
            <v>259.2336</v>
          </cell>
          <cell r="K29">
            <v>5.1000000000000004E-3</v>
          </cell>
          <cell r="L29" t="str">
            <v>0</v>
          </cell>
          <cell r="M29" t="str">
            <v>5.817253255</v>
          </cell>
          <cell r="N29" t="str">
            <v>China national ETS</v>
          </cell>
          <cell r="O29" t="str">
            <v>59.26451696</v>
          </cell>
          <cell r="P29">
            <v>0.1013</v>
          </cell>
        </row>
        <row r="30">
          <cell r="F30" t="str">
            <v>China</v>
          </cell>
          <cell r="G30" t="str">
            <v xml:space="preserve">East Asia &amp; Pacific </v>
          </cell>
          <cell r="H30" t="str">
            <v>2014</v>
          </cell>
          <cell r="I30" t="str">
            <v>0</v>
          </cell>
          <cell r="J30" t="str">
            <v>63.801135</v>
          </cell>
          <cell r="K30">
            <v>1.1999999999999999E-3</v>
          </cell>
          <cell r="L30" t="str">
            <v>0.013445933</v>
          </cell>
          <cell r="M30" t="str">
            <v>1.95489715</v>
          </cell>
          <cell r="N30" t="str">
            <v>China national ETS</v>
          </cell>
          <cell r="O30" t="str">
            <v>0</v>
          </cell>
          <cell r="P30">
            <v>0.1013</v>
          </cell>
        </row>
        <row r="31">
          <cell r="F31" t="str">
            <v>China</v>
          </cell>
          <cell r="G31" t="str">
            <v xml:space="preserve">East Asia &amp; Pacific </v>
          </cell>
          <cell r="H31" t="str">
            <v>2013</v>
          </cell>
          <cell r="I31" t="str">
            <v>0</v>
          </cell>
          <cell r="J31" t="str">
            <v>78.482705</v>
          </cell>
          <cell r="K31">
            <v>1.5E-3</v>
          </cell>
          <cell r="L31" t="str">
            <v>0.003395295</v>
          </cell>
          <cell r="M31" t="str">
            <v>1.4657514</v>
          </cell>
          <cell r="N31" t="str">
            <v>China national ETS</v>
          </cell>
          <cell r="O31" t="str">
            <v>9.963664755</v>
          </cell>
          <cell r="P31">
            <v>0.1013</v>
          </cell>
        </row>
        <row r="32">
          <cell r="F32" t="str">
            <v>China</v>
          </cell>
          <cell r="G32" t="str">
            <v xml:space="preserve">East Asia &amp; Pacific </v>
          </cell>
          <cell r="H32" t="str">
            <v>2013</v>
          </cell>
          <cell r="I32" t="str">
            <v>0</v>
          </cell>
          <cell r="J32" t="str">
            <v>13.1718</v>
          </cell>
          <cell r="K32">
            <v>2.9999999999999997E-4</v>
          </cell>
          <cell r="L32" t="str">
            <v>0</v>
          </cell>
          <cell r="M32" t="str">
            <v>0.020179279</v>
          </cell>
          <cell r="N32" t="str">
            <v>China national ETS</v>
          </cell>
          <cell r="O32" t="str">
            <v/>
          </cell>
          <cell r="P32">
            <v>0.1013</v>
          </cell>
        </row>
        <row r="33">
          <cell r="F33" t="str">
            <v>China</v>
          </cell>
          <cell r="G33" t="str">
            <v xml:space="preserve">East Asia &amp; Pacific </v>
          </cell>
          <cell r="H33" t="str">
            <v>2013</v>
          </cell>
          <cell r="I33" t="str">
            <v>0</v>
          </cell>
          <cell r="J33" t="str">
            <v>53.056773</v>
          </cell>
          <cell r="K33">
            <v>1E-3</v>
          </cell>
          <cell r="L33" t="str">
            <v>0.011898471</v>
          </cell>
          <cell r="M33" t="str">
            <v>0.72655218</v>
          </cell>
          <cell r="N33" t="str">
            <v>China national ETS</v>
          </cell>
          <cell r="O33" t="str">
            <v/>
          </cell>
          <cell r="P33">
            <v>0.1013</v>
          </cell>
        </row>
        <row r="34">
          <cell r="F34" t="str">
            <v>China</v>
          </cell>
          <cell r="G34" t="str">
            <v xml:space="preserve">East Asia &amp; Pacific </v>
          </cell>
          <cell r="H34" t="str">
            <v>2014</v>
          </cell>
          <cell r="I34" t="str">
            <v>0</v>
          </cell>
          <cell r="J34" t="str">
            <v>67.139766</v>
          </cell>
          <cell r="K34">
            <v>1.2999999999999999E-3</v>
          </cell>
          <cell r="L34" t="str">
            <v>0.040243442</v>
          </cell>
          <cell r="M34" t="str">
            <v>0.566144556</v>
          </cell>
          <cell r="N34" t="str">
            <v>China national ETS</v>
          </cell>
          <cell r="O34" t="str">
            <v/>
          </cell>
          <cell r="P34">
            <v>0.1013</v>
          </cell>
        </row>
        <row r="35">
          <cell r="F35" t="str">
            <v>Colombia</v>
          </cell>
          <cell r="G35" t="str">
            <v xml:space="preserve">Latin America and the Caribbean  </v>
          </cell>
          <cell r="H35" t="str">
            <v>2017</v>
          </cell>
          <cell r="I35" t="str">
            <v>0</v>
          </cell>
          <cell r="J35" t="str">
            <v>44.67561579</v>
          </cell>
          <cell r="K35">
            <v>8.9999999999999998E-4</v>
          </cell>
          <cell r="L35" t="str">
            <v>0.088923677</v>
          </cell>
          <cell r="M35" t="str">
            <v>0.125855396</v>
          </cell>
          <cell r="N35" t="str">
            <v>N/A</v>
          </cell>
          <cell r="O35" t="str">
            <v/>
          </cell>
          <cell r="P35">
            <v>8.9999999999999998E-4</v>
          </cell>
          <cell r="S35">
            <v>0.33729713721618954</v>
          </cell>
        </row>
        <row r="36">
          <cell r="F36" t="str">
            <v>Denmark</v>
          </cell>
          <cell r="G36" t="str">
            <v>Europe and Central Asia</v>
          </cell>
          <cell r="H36" t="str">
            <v>1992</v>
          </cell>
          <cell r="I36" t="str">
            <v>0</v>
          </cell>
          <cell r="J36" t="str">
            <v>17.20838193</v>
          </cell>
          <cell r="K36">
            <v>2.9999999999999997E-4</v>
          </cell>
          <cell r="L36" t="str">
            <v>0.467830983</v>
          </cell>
          <cell r="M36" t="str">
            <v>0.542291292</v>
          </cell>
          <cell r="N36" t="str">
            <v>EU ETS</v>
          </cell>
          <cell r="O36" t="str">
            <v/>
          </cell>
          <cell r="P36">
            <v>2.9999999999999997E-4</v>
          </cell>
        </row>
        <row r="37">
          <cell r="F37" t="str">
            <v>Estonia</v>
          </cell>
          <cell r="G37" t="str">
            <v>Europe and Central Asia</v>
          </cell>
          <cell r="H37" t="str">
            <v>2000</v>
          </cell>
          <cell r="I37" t="str">
            <v>0</v>
          </cell>
          <cell r="J37" t="str">
            <v>1.40975991</v>
          </cell>
          <cell r="K37">
            <v>0</v>
          </cell>
          <cell r="L37" t="str">
            <v>0.001889892</v>
          </cell>
          <cell r="M37" t="str">
            <v>0.002775157</v>
          </cell>
          <cell r="N37" t="str">
            <v>EU ETS</v>
          </cell>
          <cell r="O37" t="str">
            <v/>
          </cell>
          <cell r="P37">
            <v>0</v>
          </cell>
        </row>
        <row r="38">
          <cell r="F38" t="str">
            <v>EU ETS</v>
          </cell>
          <cell r="G38" t="str">
            <v>Europe and Central Asia</v>
          </cell>
          <cell r="H38" t="str">
            <v>2005</v>
          </cell>
          <cell r="I38" t="str">
            <v>0</v>
          </cell>
          <cell r="J38" t="str">
            <v>1626.615082</v>
          </cell>
          <cell r="K38">
            <v>3.1800000000000002E-2</v>
          </cell>
          <cell r="L38" t="str">
            <v>34.32611368</v>
          </cell>
          <cell r="M38" t="str">
            <v>136.0190418</v>
          </cell>
          <cell r="N38" t="str">
            <v>Finland carbon tax, Ireland carbon tax, Netherlands carbon tax, Norway carbon tax</v>
          </cell>
          <cell r="O38" t="str">
            <v/>
          </cell>
          <cell r="P38">
            <v>3.1800000000000002E-2</v>
          </cell>
        </row>
        <row r="39">
          <cell r="F39" t="str">
            <v>Finland</v>
          </cell>
          <cell r="G39" t="str">
            <v>Europe and Central Asia</v>
          </cell>
          <cell r="H39" t="str">
            <v>1990</v>
          </cell>
          <cell r="I39" t="str">
            <v>0</v>
          </cell>
          <cell r="J39" t="str">
            <v>26.92882366</v>
          </cell>
          <cell r="K39">
            <v>5.0000000000000001E-4</v>
          </cell>
          <cell r="L39" t="str">
            <v>1.54728</v>
          </cell>
          <cell r="M39" t="str">
            <v>1.43468775</v>
          </cell>
          <cell r="N39" t="str">
            <v>EU ETS</v>
          </cell>
          <cell r="O39" t="str">
            <v>0</v>
          </cell>
          <cell r="P39">
            <v>5.0000000000000001E-4</v>
          </cell>
        </row>
        <row r="40">
          <cell r="F40" t="str">
            <v>France</v>
          </cell>
          <cell r="G40" t="str">
            <v>Europe and Central Asia</v>
          </cell>
          <cell r="H40" t="str">
            <v>2014</v>
          </cell>
          <cell r="I40" t="str">
            <v>0</v>
          </cell>
          <cell r="J40" t="str">
            <v>157.7754771</v>
          </cell>
          <cell r="K40">
            <v>3.0999999999999999E-3</v>
          </cell>
          <cell r="L40" t="str">
            <v>8.39952</v>
          </cell>
          <cell r="M40" t="str">
            <v>9.06264</v>
          </cell>
          <cell r="N40" t="str">
            <v>N/A</v>
          </cell>
          <cell r="O40" t="str">
            <v/>
          </cell>
          <cell r="P40">
            <v>3.0999999999999999E-3</v>
          </cell>
        </row>
        <row r="41">
          <cell r="F41" t="str">
            <v>Germany</v>
          </cell>
          <cell r="G41" t="str">
            <v>Europe and Central Asia</v>
          </cell>
          <cell r="H41" t="str">
            <v>2021</v>
          </cell>
          <cell r="I41" t="str">
            <v>0</v>
          </cell>
          <cell r="J41" t="str">
            <v>349.4383534</v>
          </cell>
          <cell r="K41">
            <v>6.7999999999999996E-3</v>
          </cell>
          <cell r="L41" t="str">
            <v>7.939572232</v>
          </cell>
          <cell r="M41" t="str">
            <v>9.979956</v>
          </cell>
          <cell r="N41" t="str">
            <v>N/A</v>
          </cell>
          <cell r="O41" t="str">
            <v/>
          </cell>
          <cell r="P41">
            <v>6.7999999999999996E-3</v>
          </cell>
        </row>
        <row r="42">
          <cell r="F42" t="str">
            <v>Iceland</v>
          </cell>
          <cell r="G42" t="str">
            <v>Europe and Central Asia</v>
          </cell>
          <cell r="H42" t="str">
            <v>2010</v>
          </cell>
          <cell r="I42" t="str">
            <v>0</v>
          </cell>
          <cell r="J42" t="str">
            <v>2.723247608</v>
          </cell>
          <cell r="K42">
            <v>1E-4</v>
          </cell>
          <cell r="L42" t="str">
            <v>0.048100872</v>
          </cell>
          <cell r="M42" t="str">
            <v>0.051805729</v>
          </cell>
          <cell r="N42" t="str">
            <v>EU ETS</v>
          </cell>
          <cell r="O42" t="str">
            <v>2.975069183</v>
          </cell>
          <cell r="P42">
            <v>1E-4</v>
          </cell>
        </row>
        <row r="43">
          <cell r="F43" t="str">
            <v>Ireland</v>
          </cell>
          <cell r="G43" t="str">
            <v>Europe and Central Asia</v>
          </cell>
          <cell r="H43" t="str">
            <v>2010</v>
          </cell>
          <cell r="I43" t="str">
            <v>0</v>
          </cell>
          <cell r="J43" t="str">
            <v>27.04608349</v>
          </cell>
          <cell r="K43">
            <v>5.0000000000000001E-4</v>
          </cell>
          <cell r="L43" t="str">
            <v>0.541548</v>
          </cell>
          <cell r="M43" t="str">
            <v>0.585756</v>
          </cell>
          <cell r="N43" t="str">
            <v>EU ETS</v>
          </cell>
          <cell r="O43" t="str">
            <v/>
          </cell>
          <cell r="P43">
            <v>5.0000000000000001E-4</v>
          </cell>
        </row>
        <row r="44">
          <cell r="F44" t="str">
            <v>Japan</v>
          </cell>
          <cell r="G44" t="str">
            <v xml:space="preserve">East Asia &amp; Pacific </v>
          </cell>
          <cell r="H44" t="str">
            <v>2012</v>
          </cell>
          <cell r="I44" t="str">
            <v>0</v>
          </cell>
          <cell r="J44" t="str">
            <v>952.6586723</v>
          </cell>
          <cell r="K44">
            <v>1.8599999999999998E-2</v>
          </cell>
          <cell r="L44" t="str">
            <v>1.800327332</v>
          </cell>
          <cell r="M44" t="str">
            <v>2.146481178</v>
          </cell>
          <cell r="N44" t="str">
            <v>Tokyo CaT, Saitama ETS</v>
          </cell>
          <cell r="O44" t="str">
            <v/>
          </cell>
          <cell r="P44">
            <v>1.9099999999999999E-2</v>
          </cell>
        </row>
        <row r="45">
          <cell r="F45" t="str">
            <v>Japan</v>
          </cell>
          <cell r="G45" t="str">
            <v xml:space="preserve">East Asia &amp; Pacific </v>
          </cell>
          <cell r="H45" t="str">
            <v>2011</v>
          </cell>
          <cell r="I45" t="str">
            <v>0</v>
          </cell>
          <cell r="J45" t="str">
            <v>8.16</v>
          </cell>
          <cell r="K45">
            <v>2.0000000000000001E-4</v>
          </cell>
          <cell r="L45" t="str">
            <v>0</v>
          </cell>
          <cell r="M45" t="str">
            <v>0.127804419</v>
          </cell>
          <cell r="N45" t="str">
            <v>Japan carbon tax</v>
          </cell>
          <cell r="O45" t="str">
            <v/>
          </cell>
          <cell r="P45">
            <v>1.9099999999999999E-2</v>
          </cell>
        </row>
        <row r="46">
          <cell r="F46" t="str">
            <v>Japan</v>
          </cell>
          <cell r="G46" t="str">
            <v xml:space="preserve">East Asia &amp; Pacific </v>
          </cell>
          <cell r="H46" t="str">
            <v>2010</v>
          </cell>
          <cell r="I46" t="str">
            <v>0</v>
          </cell>
          <cell r="J46" t="str">
            <v>13.26</v>
          </cell>
          <cell r="K46">
            <v>2.9999999999999997E-4</v>
          </cell>
          <cell r="L46" t="str">
            <v>0</v>
          </cell>
          <cell r="M46" t="str">
            <v>0.053469722</v>
          </cell>
          <cell r="N46" t="str">
            <v>Japan carbon tax</v>
          </cell>
          <cell r="O46" t="str">
            <v>21.64589516</v>
          </cell>
          <cell r="P46">
            <v>1.9099999999999999E-2</v>
          </cell>
        </row>
        <row r="47">
          <cell r="F47" t="str">
            <v>Kazakhstan</v>
          </cell>
          <cell r="G47" t="str">
            <v>Europe and Central Asia</v>
          </cell>
          <cell r="H47" t="str">
            <v>2013</v>
          </cell>
          <cell r="I47" t="str">
            <v>0</v>
          </cell>
          <cell r="J47" t="str">
            <v>169.1768076</v>
          </cell>
          <cell r="K47">
            <v>3.3E-3</v>
          </cell>
          <cell r="L47" t="str">
            <v>0</v>
          </cell>
          <cell r="M47" t="str">
            <v>0.152180309</v>
          </cell>
          <cell r="N47" t="str">
            <v>N/A</v>
          </cell>
          <cell r="O47" t="str">
            <v/>
          </cell>
          <cell r="P47">
            <v>3.3E-3</v>
          </cell>
          <cell r="S47">
            <v>0.73560209424083778</v>
          </cell>
        </row>
        <row r="48">
          <cell r="F48" t="str">
            <v>Korea</v>
          </cell>
          <cell r="G48" t="str">
            <v xml:space="preserve">East Asia &amp; Pacific </v>
          </cell>
          <cell r="H48" t="str">
            <v>2015</v>
          </cell>
          <cell r="I48" t="str">
            <v>0</v>
          </cell>
          <cell r="J48" t="str">
            <v>553.439848</v>
          </cell>
          <cell r="K48">
            <v>1.0800000000000001E-2</v>
          </cell>
          <cell r="L48" t="str">
            <v>0.243495498</v>
          </cell>
          <cell r="M48" t="str">
            <v>11.04344594</v>
          </cell>
          <cell r="N48" t="str">
            <v>N/A</v>
          </cell>
          <cell r="O48" t="str">
            <v/>
          </cell>
          <cell r="P48">
            <v>1.0800000000000001E-2</v>
          </cell>
        </row>
        <row r="49">
          <cell r="F49" t="str">
            <v>Latvia</v>
          </cell>
          <cell r="G49" t="str">
            <v>Europe and Central Asia</v>
          </cell>
          <cell r="H49" t="str">
            <v>2004</v>
          </cell>
          <cell r="I49" t="str">
            <v>0</v>
          </cell>
          <cell r="J49" t="str">
            <v>0.376643586</v>
          </cell>
          <cell r="K49">
            <v>0</v>
          </cell>
          <cell r="L49" t="str">
            <v>0.00668646</v>
          </cell>
          <cell r="M49" t="str">
            <v>0.018312464</v>
          </cell>
          <cell r="N49" t="str">
            <v>EU ETS</v>
          </cell>
          <cell r="O49" t="str">
            <v>0</v>
          </cell>
          <cell r="P49">
            <v>0</v>
          </cell>
        </row>
        <row r="50">
          <cell r="F50" t="str">
            <v>Liechtenstein</v>
          </cell>
          <cell r="G50" t="str">
            <v>Europe and Central Asia</v>
          </cell>
          <cell r="H50" t="str">
            <v>2008</v>
          </cell>
          <cell r="I50" t="str">
            <v>0</v>
          </cell>
          <cell r="J50" t="str">
            <v>0.14610362</v>
          </cell>
          <cell r="K50">
            <v>0</v>
          </cell>
          <cell r="L50" t="str">
            <v>0.006914836</v>
          </cell>
          <cell r="M50" t="str">
            <v>0.002175089</v>
          </cell>
          <cell r="N50" t="str">
            <v>N/A</v>
          </cell>
          <cell r="O50" t="str">
            <v/>
          </cell>
          <cell r="P50">
            <v>0</v>
          </cell>
        </row>
        <row r="51">
          <cell r="F51" t="str">
            <v>Luxembourg</v>
          </cell>
          <cell r="G51" t="str">
            <v>Europe and Central Asia</v>
          </cell>
          <cell r="H51" t="str">
            <v>2021</v>
          </cell>
          <cell r="I51" t="str">
            <v>0</v>
          </cell>
          <cell r="J51" t="str">
            <v>6.801985106</v>
          </cell>
          <cell r="K51">
            <v>1E-4</v>
          </cell>
          <cell r="L51" t="str">
            <v>0.24104412</v>
          </cell>
          <cell r="M51" t="str">
            <v>0.294838465</v>
          </cell>
          <cell r="N51" t="str">
            <v>N/A</v>
          </cell>
          <cell r="O51" t="str">
            <v/>
          </cell>
          <cell r="P51">
            <v>1E-4</v>
          </cell>
        </row>
        <row r="52">
          <cell r="F52" t="str">
            <v>Mexico</v>
          </cell>
          <cell r="G52" t="str">
            <v xml:space="preserve">Latin America and the Caribbean  </v>
          </cell>
          <cell r="H52" t="str">
            <v>2020</v>
          </cell>
          <cell r="I52" t="str">
            <v>0</v>
          </cell>
          <cell r="J52" t="str">
            <v>N/A</v>
          </cell>
          <cell r="K52" t="str">
            <v>N/A</v>
          </cell>
          <cell r="L52" t="str">
            <v>0.001214169</v>
          </cell>
          <cell r="M52" t="str">
            <v>0</v>
          </cell>
          <cell r="N52" t="str">
            <v>N/A</v>
          </cell>
          <cell r="O52" t="str">
            <v/>
          </cell>
          <cell r="P52">
            <v>1.32E-2</v>
          </cell>
        </row>
        <row r="53">
          <cell r="F53" t="str">
            <v>Mexico</v>
          </cell>
          <cell r="G53" t="str">
            <v xml:space="preserve">Latin America and the Caribbean  </v>
          </cell>
          <cell r="H53" t="str">
            <v>2014</v>
          </cell>
          <cell r="I53" t="str">
            <v>0</v>
          </cell>
          <cell r="J53" t="str">
            <v>352.6073585</v>
          </cell>
          <cell r="K53">
            <v>6.8999999999999999E-3</v>
          </cell>
          <cell r="L53" t="str">
            <v>0.314465409</v>
          </cell>
          <cell r="M53" t="str">
            <v>0.314092485</v>
          </cell>
          <cell r="N53" t="str">
            <v>Mexico ETS</v>
          </cell>
          <cell r="O53" t="str">
            <v/>
          </cell>
          <cell r="P53">
            <v>1.32E-2</v>
          </cell>
        </row>
        <row r="54">
          <cell r="F54" t="str">
            <v>Mexico</v>
          </cell>
          <cell r="G54" t="str">
            <v xml:space="preserve">Latin America and the Caribbean  </v>
          </cell>
          <cell r="H54" t="str">
            <v>2020</v>
          </cell>
          <cell r="I54" t="str">
            <v>0</v>
          </cell>
          <cell r="J54" t="str">
            <v>320.5521441</v>
          </cell>
          <cell r="K54">
            <v>6.3E-3</v>
          </cell>
          <cell r="L54" t="str">
            <v>N/A</v>
          </cell>
          <cell r="M54" t="str">
            <v>0</v>
          </cell>
          <cell r="N54" t="str">
            <v>Mexico carbon tax</v>
          </cell>
          <cell r="O54" t="str">
            <v/>
          </cell>
          <cell r="P54">
            <v>1.32E-2</v>
          </cell>
        </row>
        <row r="55">
          <cell r="F55" t="str">
            <v>Mexico</v>
          </cell>
          <cell r="G55" t="str">
            <v xml:space="preserve">Latin America and the Caribbean  </v>
          </cell>
          <cell r="H55" t="str">
            <v>2021</v>
          </cell>
          <cell r="I55" t="str">
            <v>0</v>
          </cell>
          <cell r="J55" t="str">
            <v>N/A</v>
          </cell>
          <cell r="K55" t="str">
            <v>N/A</v>
          </cell>
          <cell r="L55" t="str">
            <v>0.001766298</v>
          </cell>
          <cell r="M55" t="str">
            <v>0</v>
          </cell>
          <cell r="N55" t="str">
            <v>N/A</v>
          </cell>
          <cell r="O55" t="str">
            <v>6.072</v>
          </cell>
          <cell r="P55">
            <v>1.32E-2</v>
          </cell>
        </row>
        <row r="56">
          <cell r="F56" t="str">
            <v>Mexico</v>
          </cell>
          <cell r="G56" t="str">
            <v xml:space="preserve">Latin America and the Caribbean  </v>
          </cell>
          <cell r="H56" t="str">
            <v>2017</v>
          </cell>
          <cell r="I56" t="str">
            <v>0</v>
          </cell>
          <cell r="J56" t="str">
            <v>N/A</v>
          </cell>
          <cell r="K56" t="str">
            <v>N/A</v>
          </cell>
          <cell r="L56" t="str">
            <v>N/A</v>
          </cell>
          <cell r="M56" t="str">
            <v>0.027934003</v>
          </cell>
          <cell r="N56" t="str">
            <v>N/A</v>
          </cell>
          <cell r="O56" t="str">
            <v>204.5122679</v>
          </cell>
          <cell r="P56">
            <v>1.32E-2</v>
          </cell>
        </row>
        <row r="57">
          <cell r="F57" t="str">
            <v>Montenegro</v>
          </cell>
          <cell r="G57" t="str">
            <v>Europe and Central Asia</v>
          </cell>
          <cell r="H57" t="str">
            <v>2022</v>
          </cell>
          <cell r="I57" t="str">
            <v>0</v>
          </cell>
          <cell r="J57" t="str">
            <v>N/A</v>
          </cell>
          <cell r="K57" t="str">
            <v>N/A</v>
          </cell>
          <cell r="L57" t="str">
            <v>N/A</v>
          </cell>
          <cell r="M57" t="str">
            <v>0</v>
          </cell>
          <cell r="N57" t="str">
            <v>N/A</v>
          </cell>
          <cell r="O57" t="str">
            <v>166.6871149</v>
          </cell>
          <cell r="P57" t="str">
            <v>N/A</v>
          </cell>
        </row>
        <row r="58">
          <cell r="F58" t="str">
            <v>Netherlands</v>
          </cell>
          <cell r="G58" t="str">
            <v>Europe and Central Asia</v>
          </cell>
          <cell r="H58" t="str">
            <v>2021</v>
          </cell>
          <cell r="I58" t="str">
            <v>0</v>
          </cell>
          <cell r="J58" t="str">
            <v>25.96280946</v>
          </cell>
          <cell r="K58">
            <v>5.0000000000000001E-4</v>
          </cell>
          <cell r="L58" t="str">
            <v>0</v>
          </cell>
          <cell r="M58" t="str">
            <v>1.197978551</v>
          </cell>
          <cell r="N58" t="str">
            <v>EU ETS</v>
          </cell>
          <cell r="O58" t="str">
            <v/>
          </cell>
          <cell r="P58">
            <v>5.0000000000000001E-4</v>
          </cell>
        </row>
        <row r="59">
          <cell r="F59" t="str">
            <v>New Zealand</v>
          </cell>
          <cell r="G59" t="str">
            <v xml:space="preserve">East Asia &amp; Pacific </v>
          </cell>
          <cell r="H59" t="str">
            <v>2008</v>
          </cell>
          <cell r="I59" t="str">
            <v>0</v>
          </cell>
          <cell r="J59" t="str">
            <v>41.61230129</v>
          </cell>
          <cell r="K59">
            <v>8.0000000000000004E-4</v>
          </cell>
          <cell r="L59" t="str">
            <v>1.647912</v>
          </cell>
          <cell r="M59" t="str">
            <v>1.8154728</v>
          </cell>
          <cell r="N59" t="str">
            <v>N/A</v>
          </cell>
          <cell r="O59" t="str">
            <v/>
          </cell>
          <cell r="P59">
            <v>8.0000000000000004E-4</v>
          </cell>
        </row>
        <row r="60">
          <cell r="F60" t="str">
            <v>Norway</v>
          </cell>
          <cell r="G60" t="str">
            <v>Europe and Central Asia</v>
          </cell>
          <cell r="H60" t="str">
            <v>1991</v>
          </cell>
          <cell r="I60" t="str">
            <v>0</v>
          </cell>
          <cell r="J60" t="str">
            <v>44.73403107</v>
          </cell>
          <cell r="K60">
            <v>8.9999999999999998E-4</v>
          </cell>
          <cell r="L60" t="str">
            <v>1.715886995</v>
          </cell>
          <cell r="M60" t="str">
            <v>1.714514469</v>
          </cell>
          <cell r="N60" t="str">
            <v>EU ETS</v>
          </cell>
          <cell r="O60" t="str">
            <v>23.36652852</v>
          </cell>
          <cell r="P60">
            <v>8.9999999999999998E-4</v>
          </cell>
        </row>
        <row r="61">
          <cell r="F61" t="str">
            <v>Poland</v>
          </cell>
          <cell r="G61" t="str">
            <v>Europe and Central Asia</v>
          </cell>
          <cell r="H61" t="str">
            <v>1990</v>
          </cell>
          <cell r="I61" t="str">
            <v>0</v>
          </cell>
          <cell r="J61" t="str">
            <v>15.93618198</v>
          </cell>
          <cell r="K61">
            <v>2.9999999999999997E-4</v>
          </cell>
          <cell r="L61" t="str">
            <v>0.001145838</v>
          </cell>
          <cell r="M61" t="str">
            <v>0.001110362</v>
          </cell>
          <cell r="N61" t="str">
            <v>N/A</v>
          </cell>
          <cell r="O61" t="str">
            <v/>
          </cell>
          <cell r="P61">
            <v>2.9999999999999997E-4</v>
          </cell>
        </row>
        <row r="62">
          <cell r="F62" t="str">
            <v>Portugal</v>
          </cell>
          <cell r="G62" t="str">
            <v>Europe and Central Asia</v>
          </cell>
          <cell r="H62" t="str">
            <v>2015</v>
          </cell>
          <cell r="I62" t="str">
            <v>0</v>
          </cell>
          <cell r="J62" t="str">
            <v>25.03861083</v>
          </cell>
          <cell r="K62">
            <v>5.0000000000000001E-4</v>
          </cell>
          <cell r="L62" t="str">
            <v>0.33111792</v>
          </cell>
          <cell r="M62" t="str">
            <v>0.525885138</v>
          </cell>
          <cell r="N62" t="str">
            <v>N/A</v>
          </cell>
          <cell r="O62" t="str">
            <v/>
          </cell>
          <cell r="P62">
            <v>5.0000000000000001E-4</v>
          </cell>
        </row>
        <row r="63">
          <cell r="F63" t="str">
            <v>Singapore</v>
          </cell>
          <cell r="G63" t="str">
            <v xml:space="preserve">East Asia &amp; Pacific </v>
          </cell>
          <cell r="H63" t="str">
            <v>2019</v>
          </cell>
          <cell r="I63" t="str">
            <v>0</v>
          </cell>
          <cell r="J63" t="str">
            <v>56.41688507</v>
          </cell>
          <cell r="K63">
            <v>1.1000000000000001E-3</v>
          </cell>
          <cell r="L63" t="str">
            <v>0.152977296</v>
          </cell>
          <cell r="M63" t="str">
            <v>0.141006929</v>
          </cell>
          <cell r="N63" t="str">
            <v>N/A</v>
          </cell>
          <cell r="O63" t="str">
            <v/>
          </cell>
          <cell r="P63">
            <v>1.1000000000000001E-3</v>
          </cell>
        </row>
        <row r="64">
          <cell r="F64" t="str">
            <v>Slovenia</v>
          </cell>
          <cell r="G64" t="str">
            <v>Europe and Central Asia</v>
          </cell>
          <cell r="H64" t="str">
            <v>1996</v>
          </cell>
          <cell r="I64" t="str">
            <v>0</v>
          </cell>
          <cell r="J64" t="str">
            <v>10.64899126</v>
          </cell>
          <cell r="K64">
            <v>2.0000000000000001E-4</v>
          </cell>
          <cell r="L64" t="str">
            <v>0.145187339</v>
          </cell>
          <cell r="M64" t="str">
            <v>0.081728039</v>
          </cell>
          <cell r="N64" t="str">
            <v>N/A</v>
          </cell>
          <cell r="O64" t="str">
            <v/>
          </cell>
          <cell r="P64">
            <v>2.0000000000000001E-4</v>
          </cell>
        </row>
        <row r="65">
          <cell r="F65" t="str">
            <v>South Africa</v>
          </cell>
          <cell r="G65" t="str">
            <v>Sub-Saharan Africa</v>
          </cell>
          <cell r="H65" t="str">
            <v>2019</v>
          </cell>
          <cell r="I65" t="str">
            <v>0</v>
          </cell>
          <cell r="J65" t="str">
            <v>459.1671443</v>
          </cell>
          <cell r="K65">
            <v>8.9999999999999993E-3</v>
          </cell>
          <cell r="L65" t="str">
            <v>0.093928681</v>
          </cell>
          <cell r="M65" t="str">
            <v>0.119524906</v>
          </cell>
          <cell r="N65" t="str">
            <v>N/A</v>
          </cell>
          <cell r="O65" t="str">
            <v/>
          </cell>
          <cell r="P65">
            <v>8.9999999999999993E-3</v>
          </cell>
        </row>
        <row r="66">
          <cell r="F66" t="str">
            <v>Spain</v>
          </cell>
          <cell r="G66" t="str">
            <v>Europe and Central Asia</v>
          </cell>
          <cell r="H66" t="str">
            <v>2014</v>
          </cell>
          <cell r="I66" t="str">
            <v>0</v>
          </cell>
          <cell r="J66" t="str">
            <v>6.231775</v>
          </cell>
          <cell r="K66">
            <v>1E-4</v>
          </cell>
          <cell r="L66" t="str">
            <v>0.077364</v>
          </cell>
          <cell r="M66" t="str">
            <v>0.121572</v>
          </cell>
          <cell r="N66" t="str">
            <v>N/A</v>
          </cell>
          <cell r="O66" t="str">
            <v/>
          </cell>
          <cell r="P66">
            <v>1E-4</v>
          </cell>
        </row>
        <row r="67">
          <cell r="F67" t="str">
            <v>Sweden</v>
          </cell>
          <cell r="G67" t="str">
            <v>Europe and Central Asia</v>
          </cell>
          <cell r="H67" t="str">
            <v>1991</v>
          </cell>
          <cell r="I67" t="str">
            <v>0</v>
          </cell>
          <cell r="J67" t="str">
            <v>25.83529432</v>
          </cell>
          <cell r="K67">
            <v>5.0000000000000001E-4</v>
          </cell>
          <cell r="L67" t="str">
            <v>2.267025456</v>
          </cell>
          <cell r="M67" t="str">
            <v>2.4347209</v>
          </cell>
          <cell r="N67" t="str">
            <v>EU ETS</v>
          </cell>
          <cell r="O67" t="str">
            <v/>
          </cell>
          <cell r="P67">
            <v>5.0000000000000001E-4</v>
          </cell>
        </row>
        <row r="68">
          <cell r="F68" t="str">
            <v>Switzerland</v>
          </cell>
          <cell r="G68" t="str">
            <v>Europe and Central Asia</v>
          </cell>
          <cell r="H68" t="str">
            <v>2008</v>
          </cell>
          <cell r="I68" t="str">
            <v>0</v>
          </cell>
          <cell r="J68" t="str">
            <v>5.059056761</v>
          </cell>
          <cell r="K68">
            <v>1E-4</v>
          </cell>
          <cell r="L68" t="str">
            <v>0.01753057</v>
          </cell>
          <cell r="M68" t="str">
            <v>0.28901093</v>
          </cell>
          <cell r="N68" t="str">
            <v>N/A</v>
          </cell>
          <cell r="O68" t="str">
            <v/>
          </cell>
          <cell r="P68">
            <v>3.9999999999999996E-4</v>
          </cell>
        </row>
        <row r="69">
          <cell r="F69" t="str">
            <v>Switzerland</v>
          </cell>
          <cell r="G69" t="str">
            <v>Europe and Central Asia</v>
          </cell>
          <cell r="H69" t="str">
            <v>2008</v>
          </cell>
          <cell r="I69" t="str">
            <v>0</v>
          </cell>
          <cell r="J69" t="str">
            <v>15.74989369</v>
          </cell>
          <cell r="K69">
            <v>2.9999999999999997E-4</v>
          </cell>
          <cell r="L69" t="str">
            <v>1.261768207</v>
          </cell>
          <cell r="M69" t="str">
            <v>1.268261011</v>
          </cell>
          <cell r="N69" t="str">
            <v>N/A</v>
          </cell>
          <cell r="O69" t="str">
            <v>19.16853231</v>
          </cell>
          <cell r="P69">
            <v>3.9999999999999996E-4</v>
          </cell>
        </row>
        <row r="70">
          <cell r="F70" t="str">
            <v>Ukraine</v>
          </cell>
          <cell r="G70" t="str">
            <v>Europe and Central Asia</v>
          </cell>
          <cell r="H70" t="str">
            <v>2011</v>
          </cell>
          <cell r="I70" t="str">
            <v>0</v>
          </cell>
          <cell r="J70" t="str">
            <v>197.4845544</v>
          </cell>
          <cell r="K70">
            <v>3.8999999999999998E-3</v>
          </cell>
          <cell r="L70" t="str">
            <v>0.040454761</v>
          </cell>
          <cell r="M70" t="str">
            <v>0.042386062</v>
          </cell>
          <cell r="N70" t="str">
            <v>N/A</v>
          </cell>
          <cell r="O70" t="str">
            <v/>
          </cell>
          <cell r="P70">
            <v>3.8999999999999998E-3</v>
          </cell>
        </row>
        <row r="71">
          <cell r="F71" t="str">
            <v>United Kingdom</v>
          </cell>
          <cell r="G71" t="str">
            <v>Europe and Central Asia</v>
          </cell>
          <cell r="H71" t="str">
            <v>2013</v>
          </cell>
          <cell r="I71" t="str">
            <v>0</v>
          </cell>
          <cell r="J71" t="str">
            <v>97.38434524</v>
          </cell>
          <cell r="K71">
            <v>1.9E-3</v>
          </cell>
          <cell r="L71" t="str">
            <v>0.6899025</v>
          </cell>
          <cell r="M71" t="str">
            <v>0.904572539</v>
          </cell>
          <cell r="N71" t="str">
            <v>UK ETS</v>
          </cell>
          <cell r="O71" t="str">
            <v/>
          </cell>
          <cell r="P71">
            <v>4.4000000000000003E-3</v>
          </cell>
        </row>
        <row r="72">
          <cell r="F72" t="str">
            <v>United Kingdom</v>
          </cell>
          <cell r="G72" t="str">
            <v>Europe and Central Asia</v>
          </cell>
          <cell r="H72" t="str">
            <v>2021</v>
          </cell>
          <cell r="I72" t="str">
            <v>0</v>
          </cell>
          <cell r="J72" t="str">
            <v>129.8457937</v>
          </cell>
          <cell r="K72">
            <v>2.5000000000000001E-3</v>
          </cell>
          <cell r="L72" t="str">
            <v>5.663799247</v>
          </cell>
          <cell r="M72" t="str">
            <v>12.56197732</v>
          </cell>
          <cell r="N72" t="str">
            <v>UK CPS</v>
          </cell>
          <cell r="O72" t="str">
            <v/>
          </cell>
          <cell r="P72">
            <v>4.4000000000000003E-3</v>
          </cell>
        </row>
        <row r="73">
          <cell r="F73" t="str">
            <v>United States</v>
          </cell>
          <cell r="G73" t="str">
            <v>North America</v>
          </cell>
          <cell r="H73" t="str">
            <v>2012</v>
          </cell>
          <cell r="I73" t="str">
            <v>0</v>
          </cell>
          <cell r="J73" t="str">
            <v>309.468</v>
          </cell>
          <cell r="K73">
            <v>6.0000000000000001E-3</v>
          </cell>
          <cell r="L73" t="str">
            <v>3.9923</v>
          </cell>
          <cell r="M73" t="str">
            <v>9.47715</v>
          </cell>
          <cell r="N73" t="str">
            <v>N/A</v>
          </cell>
          <cell r="O73" t="str">
            <v/>
          </cell>
          <cell r="P73">
            <v>7.9000000000000008E-3</v>
          </cell>
        </row>
        <row r="74">
          <cell r="F74" t="str">
            <v>United States</v>
          </cell>
          <cell r="G74" t="str">
            <v>North America</v>
          </cell>
          <cell r="H74" t="str">
            <v>2018</v>
          </cell>
          <cell r="I74" t="str">
            <v>0</v>
          </cell>
          <cell r="J74" t="str">
            <v>6.072</v>
          </cell>
          <cell r="K74">
            <v>1E-4</v>
          </cell>
          <cell r="L74" t="str">
            <v>0.0443</v>
          </cell>
          <cell r="M74" t="str">
            <v>0.004</v>
          </cell>
          <cell r="N74" t="str">
            <v>RGGI</v>
          </cell>
          <cell r="O74" t="str">
            <v/>
          </cell>
          <cell r="P74">
            <v>7.9000000000000008E-3</v>
          </cell>
        </row>
        <row r="75">
          <cell r="F75" t="str">
            <v>United States</v>
          </cell>
          <cell r="G75" t="str">
            <v>North America</v>
          </cell>
          <cell r="H75" t="str">
            <v>2021</v>
          </cell>
          <cell r="I75" t="str">
            <v>0</v>
          </cell>
          <cell r="J75" t="str">
            <v>27.09</v>
          </cell>
          <cell r="K75">
            <v>5.0000000000000001E-4</v>
          </cell>
          <cell r="L75" t="str">
            <v>N/A</v>
          </cell>
          <cell r="M75" t="str">
            <v>0</v>
          </cell>
          <cell r="N75" t="str">
            <v>N/A</v>
          </cell>
          <cell r="O75" t="str">
            <v/>
          </cell>
          <cell r="P75">
            <v>7.9000000000000008E-3</v>
          </cell>
        </row>
        <row r="76">
          <cell r="F76" t="str">
            <v>United States</v>
          </cell>
          <cell r="G76" t="str">
            <v>North America</v>
          </cell>
          <cell r="H76" t="str">
            <v>2009</v>
          </cell>
          <cell r="I76" t="str">
            <v>0</v>
          </cell>
          <cell r="J76" t="str">
            <v>67.342</v>
          </cell>
          <cell r="K76">
            <v>1.2999999999999999E-3</v>
          </cell>
          <cell r="L76" t="str">
            <v>0.926</v>
          </cell>
          <cell r="M76" t="str">
            <v>1.22232</v>
          </cell>
          <cell r="N76" t="str">
            <v>Massachusetts ETS</v>
          </cell>
          <cell r="O76" t="str">
            <v/>
          </cell>
          <cell r="P76">
            <v>7.9000000000000008E-3</v>
          </cell>
        </row>
        <row r="77">
          <cell r="F77" t="str">
            <v>Uruguay</v>
          </cell>
          <cell r="G77" t="str">
            <v xml:space="preserve">Latin America and the Caribbean  </v>
          </cell>
          <cell r="H77" t="str">
            <v>2022</v>
          </cell>
          <cell r="I77" t="str">
            <v>0</v>
          </cell>
          <cell r="J77" t="str">
            <v>4.38135106</v>
          </cell>
          <cell r="K77">
            <v>1E-4</v>
          </cell>
          <cell r="L77" t="str">
            <v>N/A</v>
          </cell>
          <cell r="M77" t="str">
            <v>0.601539394</v>
          </cell>
          <cell r="N77" t="str">
            <v>N/A</v>
          </cell>
          <cell r="O77" t="str">
            <v/>
          </cell>
          <cell r="P77">
            <v>1E-4</v>
          </cell>
          <cell r="U77">
            <v>0.6083544303797469</v>
          </cell>
        </row>
        <row r="79">
          <cell r="R79">
            <v>23.803797468354428</v>
          </cell>
        </row>
      </sheetData>
      <sheetData sheetId="3" refreshError="1"/>
      <sheetData sheetId="4" refreshError="1"/>
      <sheetData sheetId="5">
        <row r="2">
          <cell r="A2" t="str">
            <v>Argentina</v>
          </cell>
          <cell r="B2">
            <v>5</v>
          </cell>
        </row>
        <row r="3">
          <cell r="A3" t="str">
            <v>Austria</v>
          </cell>
          <cell r="B3">
            <v>33</v>
          </cell>
        </row>
        <row r="4">
          <cell r="A4" t="str">
            <v>Canada (federal)</v>
          </cell>
          <cell r="B4">
            <v>40</v>
          </cell>
        </row>
        <row r="5">
          <cell r="A5" t="str">
            <v>Chile</v>
          </cell>
          <cell r="B5">
            <v>5</v>
          </cell>
        </row>
        <row r="6">
          <cell r="A6" t="str">
            <v>China</v>
          </cell>
          <cell r="B6">
            <v>9</v>
          </cell>
        </row>
        <row r="7">
          <cell r="A7" t="str">
            <v>Colombia</v>
          </cell>
          <cell r="B7">
            <v>5</v>
          </cell>
        </row>
        <row r="8">
          <cell r="A8" t="str">
            <v>Denmark</v>
          </cell>
          <cell r="B8">
            <v>27</v>
          </cell>
        </row>
        <row r="9">
          <cell r="A9" t="str">
            <v>Estonia</v>
          </cell>
          <cell r="B9">
            <v>2</v>
          </cell>
        </row>
        <row r="10">
          <cell r="A10" t="str">
            <v>EU</v>
          </cell>
          <cell r="B10">
            <v>87</v>
          </cell>
        </row>
        <row r="11">
          <cell r="A11" t="str">
            <v>Finland</v>
          </cell>
          <cell r="B11">
            <v>85</v>
          </cell>
        </row>
        <row r="12">
          <cell r="A12" t="str">
            <v>France</v>
          </cell>
          <cell r="B12">
            <v>49</v>
          </cell>
        </row>
        <row r="13">
          <cell r="A13" t="str">
            <v>Germany</v>
          </cell>
          <cell r="B13">
            <v>33</v>
          </cell>
        </row>
        <row r="14">
          <cell r="A14" t="str">
            <v>Iceland</v>
          </cell>
          <cell r="B14">
            <v>34</v>
          </cell>
        </row>
        <row r="15">
          <cell r="A15" t="str">
            <v>Indonesia</v>
          </cell>
          <cell r="B15">
            <v>2</v>
          </cell>
        </row>
        <row r="16">
          <cell r="A16" t="str">
            <v>Ireland</v>
          </cell>
          <cell r="B16">
            <v>45</v>
          </cell>
        </row>
        <row r="17">
          <cell r="A17" t="str">
            <v>Japan</v>
          </cell>
          <cell r="B17">
            <v>2</v>
          </cell>
        </row>
        <row r="18">
          <cell r="A18" t="str">
            <v>Kazakhstan</v>
          </cell>
          <cell r="B18">
            <v>1</v>
          </cell>
        </row>
        <row r="19">
          <cell r="A19" t="str">
            <v>Korea</v>
          </cell>
          <cell r="B19">
            <v>19</v>
          </cell>
        </row>
        <row r="20">
          <cell r="A20" t="str">
            <v>Latvia</v>
          </cell>
          <cell r="B20">
            <v>17</v>
          </cell>
        </row>
        <row r="21">
          <cell r="A21" t="str">
            <v>Liechtenstein</v>
          </cell>
          <cell r="B21">
            <v>130</v>
          </cell>
        </row>
        <row r="22">
          <cell r="A22" t="str">
            <v>Luxembourg</v>
          </cell>
          <cell r="B22">
            <v>43</v>
          </cell>
        </row>
        <row r="23">
          <cell r="A23" t="str">
            <v>Mexico</v>
          </cell>
          <cell r="B23">
            <v>4</v>
          </cell>
        </row>
        <row r="24">
          <cell r="A24" t="str">
            <v>Netherlands</v>
          </cell>
          <cell r="B24">
            <v>46</v>
          </cell>
        </row>
        <row r="25">
          <cell r="A25" t="str">
            <v>New Zealand</v>
          </cell>
          <cell r="B25">
            <v>53</v>
          </cell>
        </row>
        <row r="26">
          <cell r="A26" t="str">
            <v>Norway</v>
          </cell>
          <cell r="B26">
            <v>88</v>
          </cell>
        </row>
        <row r="27">
          <cell r="A27" t="str">
            <v>Poland</v>
          </cell>
          <cell r="B27">
            <v>0.08</v>
          </cell>
        </row>
        <row r="28">
          <cell r="A28" t="str">
            <v>Portugal</v>
          </cell>
          <cell r="B28">
            <v>26</v>
          </cell>
        </row>
        <row r="29">
          <cell r="A29" t="str">
            <v>Singapore</v>
          </cell>
          <cell r="B29">
            <v>4</v>
          </cell>
        </row>
        <row r="30">
          <cell r="A30" t="str">
            <v>Slovakia</v>
          </cell>
          <cell r="B30" t="str">
            <v>N/A</v>
          </cell>
        </row>
        <row r="31">
          <cell r="A31" t="str">
            <v>Slovenia</v>
          </cell>
          <cell r="B31">
            <v>19</v>
          </cell>
        </row>
        <row r="32">
          <cell r="A32" t="str">
            <v>South Africa</v>
          </cell>
          <cell r="B32">
            <v>10</v>
          </cell>
        </row>
        <row r="33">
          <cell r="A33" t="str">
            <v>Spain</v>
          </cell>
          <cell r="B33">
            <v>17</v>
          </cell>
        </row>
        <row r="34">
          <cell r="A34" t="str">
            <v>Sweden</v>
          </cell>
          <cell r="B34">
            <v>130</v>
          </cell>
        </row>
        <row r="35">
          <cell r="A35" t="str">
            <v>Switzerland</v>
          </cell>
          <cell r="B35">
            <v>130</v>
          </cell>
        </row>
        <row r="36">
          <cell r="A36" t="str">
            <v>United Kingdom</v>
          </cell>
          <cell r="B36">
            <v>24</v>
          </cell>
        </row>
        <row r="37">
          <cell r="A37" t="str">
            <v>Ukraine</v>
          </cell>
          <cell r="B37">
            <v>1</v>
          </cell>
        </row>
        <row r="38">
          <cell r="A38" t="str">
            <v>Uruguay</v>
          </cell>
          <cell r="B38">
            <v>137</v>
          </cell>
        </row>
        <row r="41">
          <cell r="A41" t="str">
            <v>Canada</v>
          </cell>
        </row>
        <row r="42">
          <cell r="A42" t="str">
            <v>Alberta</v>
          </cell>
          <cell r="B42">
            <v>40</v>
          </cell>
        </row>
        <row r="43">
          <cell r="A43" t="str">
            <v>British Columbia</v>
          </cell>
          <cell r="B43">
            <v>40</v>
          </cell>
        </row>
        <row r="44">
          <cell r="A44" t="str">
            <v>New Brunswick</v>
          </cell>
          <cell r="B44">
            <v>40</v>
          </cell>
        </row>
        <row r="45">
          <cell r="A45" t="str">
            <v>NL</v>
          </cell>
          <cell r="B45">
            <v>40</v>
          </cell>
        </row>
        <row r="46">
          <cell r="A46" t="str">
            <v>Northwest Territories</v>
          </cell>
          <cell r="B46">
            <v>32</v>
          </cell>
        </row>
        <row r="47">
          <cell r="A47" t="str">
            <v>Novia Scotia</v>
          </cell>
          <cell r="B47">
            <v>23</v>
          </cell>
        </row>
        <row r="48">
          <cell r="A48" t="str">
            <v>Ontario</v>
          </cell>
          <cell r="B48">
            <v>32</v>
          </cell>
        </row>
        <row r="49">
          <cell r="A49" t="str">
            <v>Prince Edward Island</v>
          </cell>
          <cell r="B49">
            <v>24</v>
          </cell>
        </row>
        <row r="50">
          <cell r="A50" t="str">
            <v>Quebec</v>
          </cell>
          <cell r="B50">
            <v>31</v>
          </cell>
        </row>
        <row r="51">
          <cell r="A51" t="str">
            <v>Saskatchewan</v>
          </cell>
          <cell r="B51">
            <v>40</v>
          </cell>
        </row>
        <row r="52">
          <cell r="A52" t="str">
            <v>China</v>
          </cell>
        </row>
        <row r="53">
          <cell r="A53" t="str">
            <v>Beijing</v>
          </cell>
          <cell r="B53">
            <v>7</v>
          </cell>
        </row>
        <row r="54">
          <cell r="A54" t="str">
            <v>Chongqing</v>
          </cell>
          <cell r="B54">
            <v>6</v>
          </cell>
        </row>
        <row r="55">
          <cell r="A55" t="str">
            <v>Fujian</v>
          </cell>
          <cell r="B55">
            <v>2</v>
          </cell>
        </row>
        <row r="56">
          <cell r="A56" t="str">
            <v>Guangdong</v>
          </cell>
          <cell r="B56">
            <v>13</v>
          </cell>
        </row>
        <row r="57">
          <cell r="A57" t="str">
            <v>Hubei</v>
          </cell>
          <cell r="B57">
            <v>7</v>
          </cell>
        </row>
        <row r="58">
          <cell r="A58" t="str">
            <v>Shanghai</v>
          </cell>
          <cell r="B58">
            <v>9</v>
          </cell>
        </row>
        <row r="59">
          <cell r="A59" t="str">
            <v>Shenzhen</v>
          </cell>
          <cell r="B59">
            <v>0.64</v>
          </cell>
        </row>
        <row r="60">
          <cell r="A60" t="str">
            <v>Tianjin</v>
          </cell>
          <cell r="B60">
            <v>4</v>
          </cell>
        </row>
        <row r="61">
          <cell r="A61" t="str">
            <v>Japan</v>
          </cell>
        </row>
        <row r="62">
          <cell r="A62" t="str">
            <v>Saitama</v>
          </cell>
          <cell r="B62">
            <v>4</v>
          </cell>
        </row>
        <row r="63">
          <cell r="A63" t="str">
            <v>Tokyo</v>
          </cell>
          <cell r="B63">
            <v>4</v>
          </cell>
        </row>
        <row r="64">
          <cell r="A64" t="str">
            <v>Mexico</v>
          </cell>
        </row>
        <row r="65">
          <cell r="A65" t="str">
            <v>Baja California</v>
          </cell>
          <cell r="B65">
            <v>9</v>
          </cell>
        </row>
        <row r="66">
          <cell r="A66" t="str">
            <v>Tamaulipas</v>
          </cell>
          <cell r="B66">
            <v>15</v>
          </cell>
        </row>
        <row r="67">
          <cell r="A67" t="str">
            <v>Zacatecas</v>
          </cell>
          <cell r="B67">
            <v>13</v>
          </cell>
        </row>
        <row r="68">
          <cell r="A68" t="str">
            <v>United States</v>
          </cell>
        </row>
        <row r="69">
          <cell r="A69" t="str">
            <v>California</v>
          </cell>
          <cell r="B69">
            <v>31</v>
          </cell>
        </row>
        <row r="70">
          <cell r="A70" t="str">
            <v>Massachussetts</v>
          </cell>
          <cell r="B70">
            <v>0.5</v>
          </cell>
        </row>
        <row r="71">
          <cell r="A71" t="str">
            <v>Oregon</v>
          </cell>
          <cell r="B71">
            <v>0</v>
          </cell>
        </row>
        <row r="72">
          <cell r="A72" t="str">
            <v>RGGI</v>
          </cell>
          <cell r="B72">
            <v>14</v>
          </cell>
        </row>
        <row r="73">
          <cell r="A73" t="str">
            <v>Washington</v>
          </cell>
          <cell r="B73" t="str">
            <v>N/A</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tip"/>
      <sheetName val="UK"/>
      <sheetName val="US"/>
      <sheetName val="France"/>
      <sheetName val="DEU"/>
      <sheetName val="Feuil2"/>
    </sheetNames>
    <sheetDataSet>
      <sheetData sheetId="0"/>
      <sheetData sheetId="1">
        <row r="1">
          <cell r="B1" t="str">
            <v>Q1 1980</v>
          </cell>
          <cell r="C1" t="str">
            <v>Q2 1980</v>
          </cell>
          <cell r="D1" t="str">
            <v>Q3 1980</v>
          </cell>
          <cell r="E1" t="str">
            <v>Q4 1980</v>
          </cell>
          <cell r="F1" t="str">
            <v>Q1 1981</v>
          </cell>
          <cell r="G1" t="str">
            <v>Q2 1981</v>
          </cell>
          <cell r="H1" t="str">
            <v>Q3 1981</v>
          </cell>
          <cell r="I1" t="str">
            <v>Q4 1981</v>
          </cell>
          <cell r="J1" t="str">
            <v>Q1 1982</v>
          </cell>
          <cell r="K1" t="str">
            <v>Q2 1982</v>
          </cell>
          <cell r="L1" t="str">
            <v>Q3 1982</v>
          </cell>
          <cell r="M1" t="str">
            <v>Q4 1982</v>
          </cell>
          <cell r="N1" t="str">
            <v>Q1 1983</v>
          </cell>
          <cell r="O1" t="str">
            <v>Q2 1983</v>
          </cell>
          <cell r="P1" t="str">
            <v>Q3 1983</v>
          </cell>
          <cell r="Q1" t="str">
            <v>Q4 1983</v>
          </cell>
          <cell r="R1" t="str">
            <v>Q1 1984</v>
          </cell>
          <cell r="S1" t="str">
            <v>Q2 1984</v>
          </cell>
          <cell r="T1" t="str">
            <v>Q3 1984</v>
          </cell>
          <cell r="U1" t="str">
            <v>Q4 1984</v>
          </cell>
          <cell r="V1" t="str">
            <v>Q1 1985</v>
          </cell>
          <cell r="W1" t="str">
            <v>Q2 1985</v>
          </cell>
          <cell r="X1" t="str">
            <v>Q3 1985</v>
          </cell>
          <cell r="Y1" t="str">
            <v>Q4 1985</v>
          </cell>
          <cell r="Z1" t="str">
            <v>Q1 1986</v>
          </cell>
          <cell r="AA1" t="str">
            <v>Q2 1986</v>
          </cell>
          <cell r="AB1" t="str">
            <v>Q3 1986</v>
          </cell>
          <cell r="AC1" t="str">
            <v>Q4 1986</v>
          </cell>
          <cell r="AD1" t="str">
            <v>Q1 1987</v>
          </cell>
          <cell r="AE1" t="str">
            <v>Q2 1987</v>
          </cell>
          <cell r="AF1" t="str">
            <v>Q3 1987</v>
          </cell>
          <cell r="AG1" t="str">
            <v>Q4 1987</v>
          </cell>
          <cell r="AH1" t="str">
            <v>Q1 1988</v>
          </cell>
          <cell r="AI1" t="str">
            <v>Q2 1988</v>
          </cell>
          <cell r="AJ1" t="str">
            <v>Q3 1988</v>
          </cell>
          <cell r="AK1" t="str">
            <v>Q4 1988</v>
          </cell>
          <cell r="AL1" t="str">
            <v>Q1 1989</v>
          </cell>
          <cell r="AM1" t="str">
            <v>Q2 1989</v>
          </cell>
          <cell r="AN1" t="str">
            <v>Q3 1989</v>
          </cell>
          <cell r="AO1" t="str">
            <v>Q4 1989</v>
          </cell>
          <cell r="AP1" t="str">
            <v>Q1 1990</v>
          </cell>
          <cell r="AQ1" t="str">
            <v>Q2 1990</v>
          </cell>
          <cell r="AR1" t="str">
            <v>Q3 1990</v>
          </cell>
          <cell r="AS1" t="str">
            <v>Q4 1990</v>
          </cell>
          <cell r="AT1" t="str">
            <v>Q1 1991</v>
          </cell>
          <cell r="AU1" t="str">
            <v>Q2 1991</v>
          </cell>
          <cell r="AV1" t="str">
            <v>Q3 1991</v>
          </cell>
          <cell r="AW1" t="str">
            <v>Q4 1991</v>
          </cell>
          <cell r="AX1" t="str">
            <v>Q1 1992</v>
          </cell>
          <cell r="AY1" t="str">
            <v>Q2 1992</v>
          </cell>
          <cell r="AZ1" t="str">
            <v>Q3 1992</v>
          </cell>
          <cell r="BA1" t="str">
            <v>Q4 1992</v>
          </cell>
          <cell r="BB1" t="str">
            <v>Q1 1993</v>
          </cell>
          <cell r="BC1" t="str">
            <v>Q2 1993</v>
          </cell>
          <cell r="BD1" t="str">
            <v>Q3 1993</v>
          </cell>
          <cell r="BE1" t="str">
            <v>Q4 1993</v>
          </cell>
          <cell r="BF1" t="str">
            <v>Q1 1994</v>
          </cell>
          <cell r="BG1" t="str">
            <v>Q2 1994</v>
          </cell>
          <cell r="BH1" t="str">
            <v>Q3 1994</v>
          </cell>
          <cell r="BI1" t="str">
            <v>Q4 1994</v>
          </cell>
          <cell r="BJ1" t="str">
            <v>Q1 1995</v>
          </cell>
          <cell r="BK1" t="str">
            <v>Q2 1995</v>
          </cell>
          <cell r="BL1" t="str">
            <v>Q3 1995</v>
          </cell>
          <cell r="BM1" t="str">
            <v>Q4 1995</v>
          </cell>
          <cell r="BN1" t="str">
            <v>Q1 1996</v>
          </cell>
          <cell r="BO1" t="str">
            <v>Q2 1996</v>
          </cell>
          <cell r="BP1" t="str">
            <v>Q3 1996</v>
          </cell>
          <cell r="BQ1" t="str">
            <v>Q4 1996</v>
          </cell>
          <cell r="BR1" t="str">
            <v>Q1 1997</v>
          </cell>
          <cell r="BS1" t="str">
            <v>Q2 1997</v>
          </cell>
          <cell r="BT1" t="str">
            <v>Q3 1997</v>
          </cell>
          <cell r="BU1" t="str">
            <v>Q4 1997</v>
          </cell>
          <cell r="BV1" t="str">
            <v>Q1 1998</v>
          </cell>
          <cell r="BW1" t="str">
            <v>Q2 1998</v>
          </cell>
          <cell r="BX1" t="str">
            <v>Q3 1998</v>
          </cell>
          <cell r="BY1" t="str">
            <v>Q4 1998</v>
          </cell>
          <cell r="BZ1" t="str">
            <v>Q1 1999</v>
          </cell>
          <cell r="CA1" t="str">
            <v>Q2 1999</v>
          </cell>
          <cell r="CB1" t="str">
            <v>Q3 1999</v>
          </cell>
          <cell r="CC1" t="str">
            <v>Q4 1999</v>
          </cell>
          <cell r="CD1" t="str">
            <v>Q1 2000</v>
          </cell>
          <cell r="CE1" t="str">
            <v>Q2 2000</v>
          </cell>
          <cell r="CF1" t="str">
            <v>Q3 2000</v>
          </cell>
          <cell r="CG1" t="str">
            <v>Q4 2000</v>
          </cell>
          <cell r="CH1" t="str">
            <v>Q1 2001</v>
          </cell>
          <cell r="CI1" t="str">
            <v>Q2 2001</v>
          </cell>
          <cell r="CJ1" t="str">
            <v>Q3 2001</v>
          </cell>
          <cell r="CK1" t="str">
            <v>Q4 2001</v>
          </cell>
          <cell r="CL1" t="str">
            <v>Q1 2002</v>
          </cell>
          <cell r="CM1" t="str">
            <v>Q2 2002</v>
          </cell>
          <cell r="CN1" t="str">
            <v>Q3 2002</v>
          </cell>
          <cell r="CO1" t="str">
            <v>Q4 2002</v>
          </cell>
          <cell r="CP1" t="str">
            <v>Q1 2003</v>
          </cell>
          <cell r="CQ1" t="str">
            <v>Q2 2003</v>
          </cell>
          <cell r="CR1" t="str">
            <v>Q3 2003</v>
          </cell>
          <cell r="CS1" t="str">
            <v>Q4 2003</v>
          </cell>
          <cell r="CT1" t="str">
            <v>Q1 2004</v>
          </cell>
          <cell r="CU1" t="str">
            <v>Q2 2004</v>
          </cell>
          <cell r="CV1" t="str">
            <v>Q3 2004</v>
          </cell>
          <cell r="CW1" t="str">
            <v>Q4 2004</v>
          </cell>
          <cell r="CX1" t="str">
            <v>Q1 2005</v>
          </cell>
          <cell r="CY1" t="str">
            <v>Q2 2005</v>
          </cell>
          <cell r="CZ1" t="str">
            <v>Q3 2005</v>
          </cell>
          <cell r="DA1" t="str">
            <v>Q4 2005</v>
          </cell>
          <cell r="DB1" t="str">
            <v>Q1 2006</v>
          </cell>
          <cell r="DC1" t="str">
            <v>Q2 2006</v>
          </cell>
          <cell r="DD1" t="str">
            <v>Q3 2006</v>
          </cell>
          <cell r="DE1" t="str">
            <v>Q4 2006</v>
          </cell>
          <cell r="DF1" t="str">
            <v>Q1 2007</v>
          </cell>
          <cell r="DG1" t="str">
            <v>Q2 2007</v>
          </cell>
          <cell r="DH1" t="str">
            <v>Q3 2007</v>
          </cell>
          <cell r="DI1" t="str">
            <v>Q4 2007</v>
          </cell>
          <cell r="DJ1" t="str">
            <v>Q1 2008</v>
          </cell>
          <cell r="DK1" t="str">
            <v>Q2 2008</v>
          </cell>
          <cell r="DL1" t="str">
            <v>Q3 2008</v>
          </cell>
          <cell r="DM1" t="str">
            <v>Q4 2008</v>
          </cell>
          <cell r="DN1" t="str">
            <v>Q1 2009</v>
          </cell>
          <cell r="DO1" t="str">
            <v>Q2 2009</v>
          </cell>
          <cell r="DP1" t="str">
            <v>Q3 2009</v>
          </cell>
          <cell r="DQ1" t="str">
            <v>Q4 2009</v>
          </cell>
          <cell r="DR1" t="str">
            <v>Q1 2010</v>
          </cell>
          <cell r="DS1" t="str">
            <v>Q2 2010</v>
          </cell>
          <cell r="DT1" t="str">
            <v>Q3 2010</v>
          </cell>
          <cell r="DU1" t="str">
            <v>Q4 2010</v>
          </cell>
          <cell r="DV1" t="str">
            <v>Q1 2011</v>
          </cell>
          <cell r="DW1" t="str">
            <v>Q2 2011</v>
          </cell>
          <cell r="DX1" t="str">
            <v>Q3 2011</v>
          </cell>
          <cell r="DY1" t="str">
            <v>Q4 2011</v>
          </cell>
          <cell r="DZ1" t="str">
            <v>Q1 2012</v>
          </cell>
          <cell r="EA1" t="str">
            <v>Q2 2012</v>
          </cell>
          <cell r="EB1" t="str">
            <v>Q3 2012</v>
          </cell>
          <cell r="EC1" t="str">
            <v>Q4 2012</v>
          </cell>
          <cell r="ED1" t="str">
            <v>Q1 2013</v>
          </cell>
          <cell r="EE1" t="str">
            <v>Q2 2013</v>
          </cell>
          <cell r="EF1" t="str">
            <v>Q3 2013</v>
          </cell>
          <cell r="EG1" t="str">
            <v>Q4 2013</v>
          </cell>
          <cell r="EH1" t="str">
            <v>Q1 2014</v>
          </cell>
          <cell r="EI1" t="str">
            <v>Q2 2014</v>
          </cell>
          <cell r="EJ1" t="str">
            <v>Q3 2014</v>
          </cell>
          <cell r="EK1" t="str">
            <v>Q4 2014</v>
          </cell>
          <cell r="EL1" t="str">
            <v>Q1 2015</v>
          </cell>
          <cell r="EM1" t="str">
            <v>Q2 2015</v>
          </cell>
          <cell r="EN1" t="str">
            <v>Q3 2015</v>
          </cell>
          <cell r="EO1" t="str">
            <v>Q4 2015</v>
          </cell>
          <cell r="EP1" t="str">
            <v>Q1 2016</v>
          </cell>
          <cell r="EQ1" t="str">
            <v>Q2 2016</v>
          </cell>
          <cell r="ER1" t="str">
            <v>Q3 2016</v>
          </cell>
          <cell r="ES1" t="str">
            <v>Q4 2016</v>
          </cell>
          <cell r="ET1" t="str">
            <v>Q1 2017</v>
          </cell>
          <cell r="EU1" t="str">
            <v>Q2 2017</v>
          </cell>
          <cell r="EV1" t="str">
            <v>Q3 2017</v>
          </cell>
          <cell r="EW1" t="str">
            <v>Q4 2017</v>
          </cell>
          <cell r="EX1" t="str">
            <v>Q1 2018</v>
          </cell>
          <cell r="EY1" t="str">
            <v>Q2 2018</v>
          </cell>
          <cell r="EZ1" t="str">
            <v>Q3 2018</v>
          </cell>
          <cell r="FA1" t="str">
            <v>Q4 2018</v>
          </cell>
          <cell r="FB1" t="str">
            <v>Q1 2019</v>
          </cell>
          <cell r="FC1" t="str">
            <v>Q2 2019</v>
          </cell>
          <cell r="FD1" t="str">
            <v>Q3 2019</v>
          </cell>
          <cell r="FE1" t="str">
            <v>Q4 2019</v>
          </cell>
          <cell r="FF1" t="str">
            <v>Q1 2020</v>
          </cell>
          <cell r="FG1" t="str">
            <v>Q2 2020</v>
          </cell>
          <cell r="FH1" t="str">
            <v>Q3 2020</v>
          </cell>
          <cell r="FI1" t="str">
            <v>Q4 2020</v>
          </cell>
          <cell r="FJ1" t="str">
            <v>Q1 2021</v>
          </cell>
          <cell r="FK1" t="str">
            <v>Q2 2021</v>
          </cell>
          <cell r="FL1" t="str">
            <v>Q3 2021</v>
          </cell>
          <cell r="FM1" t="str">
            <v>Q4 2021</v>
          </cell>
          <cell r="FN1" t="str">
            <v>Q1 2022</v>
          </cell>
          <cell r="FO1" t="str">
            <v>Q2 2022</v>
          </cell>
          <cell r="FP1" t="str">
            <v>Q3 2022</v>
          </cell>
          <cell r="FQ1" t="str">
            <v>Q4 2022</v>
          </cell>
        </row>
        <row r="5">
          <cell r="B5">
            <v>131.887476284467</v>
          </cell>
          <cell r="C5">
            <v>136.93503544898999</v>
          </cell>
          <cell r="D5">
            <v>140.95477955922101</v>
          </cell>
          <cell r="E5">
            <v>147.94970382192699</v>
          </cell>
          <cell r="F5">
            <v>151.680048067531</v>
          </cell>
          <cell r="G5">
            <v>148.511766055435</v>
          </cell>
          <cell r="H5">
            <v>138.08288513076499</v>
          </cell>
          <cell r="I5">
            <v>137.04004305603601</v>
          </cell>
          <cell r="J5">
            <v>139.956211865727</v>
          </cell>
          <cell r="K5">
            <v>138.88800770533101</v>
          </cell>
          <cell r="L5">
            <v>139.86518071525299</v>
          </cell>
          <cell r="M5">
            <v>136.066151866707</v>
          </cell>
          <cell r="N5">
            <v>122.73318540344501</v>
          </cell>
          <cell r="O5">
            <v>128.08383696500101</v>
          </cell>
          <cell r="P5">
            <v>130.42454351531799</v>
          </cell>
          <cell r="Q5">
            <v>128.27354914264799</v>
          </cell>
          <cell r="R5">
            <v>125.79609359646901</v>
          </cell>
          <cell r="S5">
            <v>122.65144130908099</v>
          </cell>
          <cell r="T5">
            <v>121.238667103338</v>
          </cell>
          <cell r="U5">
            <v>117.57321786915099</v>
          </cell>
          <cell r="V5">
            <v>113.92353766511</v>
          </cell>
          <cell r="W5">
            <v>125.59854323462299</v>
          </cell>
          <cell r="X5">
            <v>130.404474462004</v>
          </cell>
          <cell r="Y5">
            <v>126.56832523672</v>
          </cell>
          <cell r="Z5">
            <v>119.209800355327</v>
          </cell>
          <cell r="AA5">
            <v>120.719419254141</v>
          </cell>
          <cell r="AB5">
            <v>114.101207579158</v>
          </cell>
          <cell r="AC5">
            <v>108.194369759738</v>
          </cell>
          <cell r="AD5">
            <v>111.419574081607</v>
          </cell>
          <cell r="AE5">
            <v>115.571191806537</v>
          </cell>
          <cell r="AF5">
            <v>115.567017731989</v>
          </cell>
          <cell r="AG5">
            <v>119.006698580937</v>
          </cell>
          <cell r="AH5">
            <v>115.634388573176</v>
          </cell>
          <cell r="AI5">
            <v>120.385461789899</v>
          </cell>
          <cell r="AJ5">
            <v>118.58690235617</v>
          </cell>
          <cell r="AK5">
            <v>120.997076514068</v>
          </cell>
          <cell r="AL5">
            <v>122.380143036419</v>
          </cell>
          <cell r="AM5">
            <v>118.244817552718</v>
          </cell>
          <cell r="AN5">
            <v>116.02219896075999</v>
          </cell>
          <cell r="AO5">
            <v>111.921955971953</v>
          </cell>
          <cell r="AP5">
            <v>113.13376521945899</v>
          </cell>
          <cell r="AQ5">
            <v>115.862971953029</v>
          </cell>
          <cell r="AR5">
            <v>124.287802368215</v>
          </cell>
          <cell r="AS5">
            <v>125.01835822326601</v>
          </cell>
          <cell r="AT5">
            <v>124.96113060416</v>
          </cell>
          <cell r="AU5">
            <v>123.47561316289</v>
          </cell>
          <cell r="AV5">
            <v>122.95367741571501</v>
          </cell>
          <cell r="AW5">
            <v>123.29088237059</v>
          </cell>
          <cell r="AX5">
            <v>123.01895524071099</v>
          </cell>
          <cell r="AY5">
            <v>125.531891410122</v>
          </cell>
          <cell r="AZ5">
            <v>123.700601658484</v>
          </cell>
          <cell r="BA5">
            <v>108.608749860709</v>
          </cell>
          <cell r="BB5">
            <v>106.314069625331</v>
          </cell>
          <cell r="BC5">
            <v>108.53082120662</v>
          </cell>
          <cell r="BD5">
            <v>110.103109971024</v>
          </cell>
          <cell r="BE5">
            <v>109.517126450918</v>
          </cell>
          <cell r="BF5">
            <v>110.510398491713</v>
          </cell>
          <cell r="BG5">
            <v>108.615681545131</v>
          </cell>
          <cell r="BH5">
            <v>107.14425488147199</v>
          </cell>
          <cell r="BI5">
            <v>108.539931691693</v>
          </cell>
          <cell r="BJ5">
            <v>106.694509862945</v>
          </cell>
          <cell r="BK5">
            <v>103.082558583422</v>
          </cell>
          <cell r="BL5">
            <v>103.621478634718</v>
          </cell>
          <cell r="BM5">
            <v>102.886062220089</v>
          </cell>
          <cell r="BN5">
            <v>103.083312094581</v>
          </cell>
          <cell r="BO5">
            <v>104.315652729296</v>
          </cell>
          <cell r="BP5">
            <v>105.63061602010499</v>
          </cell>
          <cell r="BQ5">
            <v>112.822403967564</v>
          </cell>
          <cell r="BR5">
            <v>118.957711195082</v>
          </cell>
          <cell r="BS5">
            <v>121.977137183701</v>
          </cell>
          <cell r="BT5">
            <v>125.210989257306</v>
          </cell>
          <cell r="BU5">
            <v>127.20181512124201</v>
          </cell>
          <cell r="BV5">
            <v>130.65788668201</v>
          </cell>
          <cell r="BW5">
            <v>130.59220402885001</v>
          </cell>
          <cell r="BX5">
            <v>129.845752330735</v>
          </cell>
          <cell r="BY5">
            <v>125.976025997349</v>
          </cell>
          <cell r="BZ5">
            <v>126.626943264118</v>
          </cell>
          <cell r="CA5">
            <v>129.70350811008001</v>
          </cell>
          <cell r="CB5">
            <v>128.94840167654701</v>
          </cell>
          <cell r="CC5">
            <v>131.216636488088</v>
          </cell>
          <cell r="CD5">
            <v>132.928905201329</v>
          </cell>
          <cell r="CE5">
            <v>131.097240003303</v>
          </cell>
          <cell r="CF5">
            <v>128.42120036246101</v>
          </cell>
          <cell r="CG5">
            <v>129.29552227593501</v>
          </cell>
          <cell r="CH5">
            <v>126.01461566463</v>
          </cell>
          <cell r="CI5">
            <v>127.729209673816</v>
          </cell>
          <cell r="CJ5">
            <v>127.623315054391</v>
          </cell>
          <cell r="CK5">
            <v>127.749043156366</v>
          </cell>
          <cell r="CL5">
            <v>128.55638719623499</v>
          </cell>
          <cell r="CM5">
            <v>127.193992442443</v>
          </cell>
          <cell r="CN5">
            <v>128.21048850087999</v>
          </cell>
          <cell r="CO5">
            <v>128.75747907975801</v>
          </cell>
          <cell r="CP5">
            <v>124.814951561135</v>
          </cell>
          <cell r="CQ5">
            <v>121.792284929947</v>
          </cell>
          <cell r="CR5">
            <v>121.698137329335</v>
          </cell>
          <cell r="CS5">
            <v>123.49509491339001</v>
          </cell>
          <cell r="CT5">
            <v>128.51946586698901</v>
          </cell>
          <cell r="CU5">
            <v>128.78919935999701</v>
          </cell>
          <cell r="CV5">
            <v>128.082189405262</v>
          </cell>
          <cell r="CW5">
            <v>125.692319273224</v>
          </cell>
          <cell r="CX5">
            <v>126.182564103799</v>
          </cell>
          <cell r="CY5">
            <v>127.098823351758</v>
          </cell>
          <cell r="CZ5">
            <v>124.47116747245499</v>
          </cell>
          <cell r="DA5">
            <v>123.981405658245</v>
          </cell>
          <cell r="DB5">
            <v>122.923564657071</v>
          </cell>
          <cell r="DC5">
            <v>124.71263039788499</v>
          </cell>
          <cell r="DD5">
            <v>127.579474631145</v>
          </cell>
          <cell r="DE5">
            <v>129.514336728871</v>
          </cell>
          <cell r="DF5">
            <v>130.47600948478899</v>
          </cell>
          <cell r="DG5">
            <v>129.27405639400001</v>
          </cell>
          <cell r="DH5">
            <v>128.69084127894499</v>
          </cell>
          <cell r="DI5">
            <v>124.64740957406499</v>
          </cell>
          <cell r="DJ5">
            <v>116.908627839009</v>
          </cell>
          <cell r="DK5">
            <v>113.368327406049</v>
          </cell>
          <cell r="DL5">
            <v>113.09083545021301</v>
          </cell>
          <cell r="DM5">
            <v>103.703930410708</v>
          </cell>
          <cell r="DN5">
            <v>96.650445529497901</v>
          </cell>
          <cell r="DO5">
            <v>101.153562039815</v>
          </cell>
          <cell r="DP5">
            <v>103.387157179033</v>
          </cell>
          <cell r="DQ5">
            <v>100.04134157806099</v>
          </cell>
          <cell r="DR5">
            <v>99.079530684736994</v>
          </cell>
          <cell r="DS5">
            <v>98.877669109892096</v>
          </cell>
          <cell r="DT5">
            <v>102.29329233289199</v>
          </cell>
          <cell r="DU5">
            <v>99.7495078724791</v>
          </cell>
          <cell r="DV5">
            <v>100.22133405259601</v>
          </cell>
          <cell r="DW5">
            <v>99.283113290123197</v>
          </cell>
          <cell r="DX5">
            <v>99.071098520477705</v>
          </cell>
          <cell r="DY5">
            <v>100.74236115468899</v>
          </cell>
          <cell r="DZ5">
            <v>101.396171052075</v>
          </cell>
          <cell r="EA5">
            <v>103.85292382480201</v>
          </cell>
          <cell r="EB5">
            <v>104.95708601962799</v>
          </cell>
          <cell r="EC5">
            <v>103.387877526289</v>
          </cell>
          <cell r="ED5">
            <v>100.716994871925</v>
          </cell>
          <cell r="EE5">
            <v>100.98553142258299</v>
          </cell>
          <cell r="EF5">
            <v>101.86885749712501</v>
          </cell>
          <cell r="EG5">
            <v>104.73337642055</v>
          </cell>
          <cell r="EH5">
            <v>106.87194399155401</v>
          </cell>
          <cell r="EI5">
            <v>108.72954515457801</v>
          </cell>
          <cell r="EJ5">
            <v>109.656295245309</v>
          </cell>
          <cell r="EK5">
            <v>109.672045993162</v>
          </cell>
          <cell r="EL5">
            <v>111.45894747327</v>
          </cell>
          <cell r="EM5">
            <v>113.138820760737</v>
          </cell>
          <cell r="EN5">
            <v>115.872538296914</v>
          </cell>
          <cell r="EO5">
            <v>114.578655365342</v>
          </cell>
          <cell r="EP5">
            <v>108.991209713896</v>
          </cell>
          <cell r="EQ5">
            <v>106.784667647752</v>
          </cell>
          <cell r="ER5">
            <v>98.406600102408703</v>
          </cell>
          <cell r="ES5">
            <v>95.859492192492297</v>
          </cell>
          <cell r="ET5">
            <v>96.519322291371495</v>
          </cell>
          <cell r="EU5">
            <v>98.056103101229098</v>
          </cell>
          <cell r="EV5">
            <v>96.558865986445298</v>
          </cell>
          <cell r="EW5">
            <v>98.077172425949996</v>
          </cell>
          <cell r="EX5">
            <v>99.447572933472401</v>
          </cell>
          <cell r="EY5">
            <v>99.742976026848794</v>
          </cell>
          <cell r="EZ5">
            <v>98.411780264056006</v>
          </cell>
          <cell r="FA5">
            <v>98.546127796955403</v>
          </cell>
          <cell r="FB5">
            <v>99.582617009120796</v>
          </cell>
          <cell r="FC5">
            <v>99.074488489094804</v>
          </cell>
          <cell r="FD5">
            <v>95.785332226698699</v>
          </cell>
          <cell r="FE5">
            <v>99.946764694904601</v>
          </cell>
          <cell r="FF5">
            <v>100.00988054662101</v>
          </cell>
          <cell r="FG5">
            <v>98.398691844184</v>
          </cell>
          <cell r="FH5">
            <v>98.413955398588698</v>
          </cell>
          <cell r="FI5">
            <v>98.371210147735297</v>
          </cell>
          <cell r="FJ5">
            <v>101.314916762941</v>
          </cell>
          <cell r="FK5">
            <v>103.00551934341399</v>
          </cell>
          <cell r="FL5">
            <v>102.99761418818601</v>
          </cell>
          <cell r="FM5">
            <v>103.14907143558899</v>
          </cell>
          <cell r="FN5">
            <v>103.723469524376</v>
          </cell>
          <cell r="FO5">
            <v>101.578322365359</v>
          </cell>
          <cell r="FP5">
            <v>99.279421899349003</v>
          </cell>
          <cell r="FQ5">
            <v>100.05697346452</v>
          </cell>
          <cell r="FR5">
            <v>100.138103023779</v>
          </cell>
        </row>
        <row r="6">
          <cell r="AP6">
            <v>86.991120865834404</v>
          </cell>
          <cell r="AQ6">
            <v>87.897777014269394</v>
          </cell>
          <cell r="AR6">
            <v>94.148017640674993</v>
          </cell>
          <cell r="AS6">
            <v>93.822548319889094</v>
          </cell>
          <cell r="AT6">
            <v>93.089665112007097</v>
          </cell>
          <cell r="AU6">
            <v>90.095368578717896</v>
          </cell>
          <cell r="AV6">
            <v>88.523061680140202</v>
          </cell>
          <cell r="AW6">
            <v>88.101822459478896</v>
          </cell>
          <cell r="AX6">
            <v>88.402330824302098</v>
          </cell>
          <cell r="AY6">
            <v>90.518779225999296</v>
          </cell>
          <cell r="AZ6">
            <v>88.5431487904997</v>
          </cell>
          <cell r="BA6">
            <v>76.913440014660907</v>
          </cell>
          <cell r="BB6">
            <v>75.317429884333606</v>
          </cell>
          <cell r="BC6">
            <v>77.558256898963506</v>
          </cell>
          <cell r="BD6">
            <v>79.605002168818103</v>
          </cell>
          <cell r="BE6">
            <v>79.538319379594796</v>
          </cell>
          <cell r="BF6">
            <v>79.238746085649694</v>
          </cell>
          <cell r="BG6">
            <v>77.611430605898704</v>
          </cell>
          <cell r="BH6">
            <v>76.942054886622799</v>
          </cell>
          <cell r="BI6">
            <v>78.248535304011398</v>
          </cell>
          <cell r="BJ6">
            <v>77.600405989651094</v>
          </cell>
          <cell r="BK6">
            <v>75.255799117648394</v>
          </cell>
          <cell r="BL6">
            <v>75.262386887747596</v>
          </cell>
          <cell r="BM6">
            <v>74.724645787588003</v>
          </cell>
          <cell r="BN6">
            <v>74.651525915202996</v>
          </cell>
          <cell r="BO6">
            <v>75.658467011045602</v>
          </cell>
          <cell r="BP6">
            <v>76.534770637182206</v>
          </cell>
          <cell r="BQ6">
            <v>81.593332519357105</v>
          </cell>
          <cell r="BR6">
            <v>87.138860150626698</v>
          </cell>
          <cell r="BS6">
            <v>91.052115937199503</v>
          </cell>
          <cell r="BT6">
            <v>95.387761642833794</v>
          </cell>
          <cell r="BU6">
            <v>98.579256967910695</v>
          </cell>
          <cell r="BV6">
            <v>102.587875179341</v>
          </cell>
          <cell r="BW6">
            <v>103.953239724494</v>
          </cell>
          <cell r="BX6">
            <v>104.956196328719</v>
          </cell>
          <cell r="BY6">
            <v>102.96754026275499</v>
          </cell>
          <cell r="BZ6">
            <v>103.907590572999</v>
          </cell>
          <cell r="CA6">
            <v>105.719524255705</v>
          </cell>
          <cell r="CB6">
            <v>104.005709600499</v>
          </cell>
          <cell r="CC6">
            <v>105.620500929464</v>
          </cell>
          <cell r="CD6">
            <v>107.16557198529399</v>
          </cell>
          <cell r="CE6">
            <v>107.61799750315799</v>
          </cell>
          <cell r="CF6">
            <v>107.081879931294</v>
          </cell>
          <cell r="CG6">
            <v>108.716992269805</v>
          </cell>
          <cell r="CH6">
            <v>105.644519001112</v>
          </cell>
          <cell r="CI6">
            <v>105.97998498118</v>
          </cell>
          <cell r="CJ6">
            <v>104.672228469155</v>
          </cell>
          <cell r="CK6">
            <v>104.730204325946</v>
          </cell>
          <cell r="CL6">
            <v>106.71171833778899</v>
          </cell>
          <cell r="CM6">
            <v>107.014684044204</v>
          </cell>
          <cell r="CN6">
            <v>109.039616431385</v>
          </cell>
          <cell r="CO6">
            <v>110.12835264042801</v>
          </cell>
          <cell r="CP6">
            <v>106.75698281942201</v>
          </cell>
          <cell r="CQ6">
            <v>103.678127366862</v>
          </cell>
          <cell r="CR6">
            <v>104.046108051628</v>
          </cell>
          <cell r="CS6">
            <v>105.183755519096</v>
          </cell>
          <cell r="CT6">
            <v>110.53507858190299</v>
          </cell>
          <cell r="CU6">
            <v>111.536337415593</v>
          </cell>
          <cell r="CV6">
            <v>110.482273803483</v>
          </cell>
          <cell r="CW6">
            <v>108.044015255064</v>
          </cell>
          <cell r="CX6">
            <v>109.796758111557</v>
          </cell>
          <cell r="CY6">
            <v>111.188246264033</v>
          </cell>
          <cell r="CZ6">
            <v>109.501207920604</v>
          </cell>
          <cell r="DA6">
            <v>110.53696701172299</v>
          </cell>
          <cell r="DB6">
            <v>110.064448284587</v>
          </cell>
          <cell r="DC6">
            <v>112.08648627785701</v>
          </cell>
          <cell r="DD6">
            <v>115.391123071843</v>
          </cell>
          <cell r="DE6">
            <v>117.496484087116</v>
          </cell>
          <cell r="DF6">
            <v>118.433465784688</v>
          </cell>
          <cell r="DG6">
            <v>117.88681490259999</v>
          </cell>
          <cell r="DH6">
            <v>118.73831314274</v>
          </cell>
          <cell r="DI6">
            <v>114.946997069735</v>
          </cell>
          <cell r="DJ6">
            <v>107.07293469972601</v>
          </cell>
          <cell r="DK6">
            <v>102.605886713949</v>
          </cell>
          <cell r="DL6">
            <v>101.966335958236</v>
          </cell>
          <cell r="DM6">
            <v>92.908409635692095</v>
          </cell>
          <cell r="DN6">
            <v>86.708254822963397</v>
          </cell>
          <cell r="DO6">
            <v>92.230998655138194</v>
          </cell>
          <cell r="DP6">
            <v>96.650848061934198</v>
          </cell>
          <cell r="DQ6">
            <v>95.668885037563498</v>
          </cell>
          <cell r="DR6">
            <v>97.149355387088903</v>
          </cell>
          <cell r="DS6">
            <v>98.872348752397002</v>
          </cell>
          <cell r="DT6">
            <v>102.847415163387</v>
          </cell>
          <cell r="DU6">
            <v>101.130880697127</v>
          </cell>
          <cell r="DV6">
            <v>102.031335742751</v>
          </cell>
          <cell r="DW6">
            <v>99.974605853596202</v>
          </cell>
          <cell r="DX6">
            <v>98.889769738934902</v>
          </cell>
          <cell r="DY6">
            <v>100.389561143715</v>
          </cell>
          <cell r="DZ6">
            <v>99.473607751236102</v>
          </cell>
          <cell r="EA6">
            <v>103.348316888303</v>
          </cell>
          <cell r="EB6">
            <v>106.440480090123</v>
          </cell>
          <cell r="EC6">
            <v>105.913668030019</v>
          </cell>
          <cell r="ED6">
            <v>106.860977743414</v>
          </cell>
          <cell r="EE6">
            <v>107.441082866805</v>
          </cell>
          <cell r="EF6">
            <v>107.132181640759</v>
          </cell>
          <cell r="EG6">
            <v>108.749200627877</v>
          </cell>
          <cell r="EH6">
            <v>110.144808731312</v>
          </cell>
          <cell r="EI6">
            <v>111.361509199637</v>
          </cell>
          <cell r="EJ6">
            <v>112.195958280255</v>
          </cell>
          <cell r="EK6">
            <v>112.61518932709301</v>
          </cell>
          <cell r="EL6">
            <v>114.19564375054399</v>
          </cell>
          <cell r="EM6">
            <v>116.863939373739</v>
          </cell>
          <cell r="EN6">
            <v>118.914792947951</v>
          </cell>
          <cell r="EO6">
            <v>117.49832579336601</v>
          </cell>
          <cell r="EP6">
            <v>111.85191577347101</v>
          </cell>
          <cell r="EQ6">
            <v>109.174972103345</v>
          </cell>
          <cell r="ER6">
            <v>99.9083314254014</v>
          </cell>
          <cell r="ES6">
            <v>96.7845463557138</v>
          </cell>
          <cell r="ET6">
            <v>95.894646391177503</v>
          </cell>
          <cell r="EU6">
            <v>97.058839190753702</v>
          </cell>
          <cell r="EV6">
            <v>95.413234834430398</v>
          </cell>
          <cell r="EW6">
            <v>97.359076608526095</v>
          </cell>
          <cell r="EX6">
            <v>99.207270133631297</v>
          </cell>
          <cell r="EY6">
            <v>99.939349924083402</v>
          </cell>
          <cell r="EZ6">
            <v>98.110482185854707</v>
          </cell>
          <cell r="FA6">
            <v>98.796279643107297</v>
          </cell>
          <cell r="FB6">
            <v>99.924455612639406</v>
          </cell>
          <cell r="FC6">
            <v>100.635111618233</v>
          </cell>
          <cell r="FD6">
            <v>98.464260838496003</v>
          </cell>
          <cell r="FE6">
            <v>104.576999984732</v>
          </cell>
          <cell r="FF6">
            <v>106.229310643259</v>
          </cell>
          <cell r="FG6">
            <v>104.287480907581</v>
          </cell>
          <cell r="FH6">
            <v>104.38838979531501</v>
          </cell>
          <cell r="FI6">
            <v>105.258959243617</v>
          </cell>
          <cell r="FJ6">
            <v>110.44468550836601</v>
          </cell>
          <cell r="FK6">
            <v>112.434896220318</v>
          </cell>
          <cell r="FL6">
            <v>112.950135741145</v>
          </cell>
          <cell r="FM6">
            <v>112.98109718403801</v>
          </cell>
          <cell r="FN6">
            <v>114.863137785032</v>
          </cell>
          <cell r="FO6">
            <v>112.06098879569799</v>
          </cell>
          <cell r="FP6">
            <v>109.334273722538</v>
          </cell>
          <cell r="FQ6">
            <v>108.083606243639</v>
          </cell>
          <cell r="FR6">
            <v>107.984642073526</v>
          </cell>
        </row>
        <row r="8">
          <cell r="B8">
            <v>1.6747848191935695</v>
          </cell>
          <cell r="C8">
            <v>1.7179708898093955</v>
          </cell>
          <cell r="D8">
            <v>15.941382761911251</v>
          </cell>
          <cell r="E8">
            <v>21.313689390434483</v>
          </cell>
          <cell r="F8">
            <v>21.726695098223235</v>
          </cell>
          <cell r="G8">
            <v>13.526036391272095</v>
          </cell>
          <cell r="H8">
            <v>5.7673811017591712</v>
          </cell>
          <cell r="I8">
            <v>9.1282245241585311</v>
          </cell>
          <cell r="J8">
            <v>5.0773115166016449</v>
          </cell>
          <cell r="K8">
            <v>3.6865627242373771</v>
          </cell>
          <cell r="L8">
            <v>5.6487745496540747</v>
          </cell>
          <cell r="M8">
            <v>9.1694034632509531</v>
          </cell>
          <cell r="N8">
            <v>4.1450572023797312</v>
          </cell>
          <cell r="O8">
            <v>0.75288942859494368</v>
          </cell>
          <cell r="P8">
            <v>4.2093893320244664</v>
          </cell>
          <cell r="Q8">
            <v>4.0593798300220589</v>
          </cell>
          <cell r="R8">
            <v>2.855804210408964</v>
          </cell>
          <cell r="S8">
            <v>-0.17308494310197162</v>
          </cell>
          <cell r="T8">
            <v>0.9933945942259117</v>
          </cell>
          <cell r="U8">
            <v>2.2061990703163343</v>
          </cell>
          <cell r="V8">
            <v>0.15060450155302077</v>
          </cell>
          <cell r="W8">
            <v>2.1632941922673865</v>
          </cell>
          <cell r="X8">
            <v>3.4168565160511761</v>
          </cell>
          <cell r="Y8">
            <v>3.6864799942089896</v>
          </cell>
          <cell r="Z8">
            <v>1.1823523215186593</v>
          </cell>
          <cell r="AA8">
            <v>0.34020763413899852</v>
          </cell>
          <cell r="AB8">
            <v>-0.67994174276410235</v>
          </cell>
          <cell r="AC8">
            <v>1.5064950522922977</v>
          </cell>
          <cell r="AD8">
            <v>0.83155000502334064</v>
          </cell>
          <cell r="AE8">
            <v>-2.6322180735423331</v>
          </cell>
          <cell r="AF8">
            <v>-2.9076543536668549</v>
          </cell>
          <cell r="AG8">
            <v>-4.1986459663123501</v>
          </cell>
          <cell r="AH8">
            <v>-7.5604479120493506</v>
          </cell>
          <cell r="AI8">
            <v>-8.9743957672112717</v>
          </cell>
          <cell r="AJ8">
            <v>-9.5919022209905247</v>
          </cell>
          <cell r="AK8">
            <v>-10.808561392471891</v>
          </cell>
          <cell r="AL8">
            <v>-10.572525839991318</v>
          </cell>
          <cell r="AM8">
            <v>-11.238598960033061</v>
          </cell>
          <cell r="AN8">
            <v>-11.109011318055991</v>
          </cell>
          <cell r="AO8">
            <v>-5.5103980849145939</v>
          </cell>
          <cell r="AP8">
            <v>-10.217257889756432</v>
          </cell>
          <cell r="AQ8">
            <v>-10.034785465478279</v>
          </cell>
          <cell r="AR8">
            <v>-8.4075044739138232</v>
          </cell>
          <cell r="AS8">
            <v>-2.5364604690708559</v>
          </cell>
          <cell r="AT8">
            <v>-8.3178980519234003</v>
          </cell>
          <cell r="AU8">
            <v>-4.690541123408722</v>
          </cell>
          <cell r="AV8">
            <v>-4.1047213308987516</v>
          </cell>
          <cell r="AW8">
            <v>-0.10655180931231278</v>
          </cell>
          <cell r="AX8">
            <v>-3.0427906206980859</v>
          </cell>
          <cell r="AY8">
            <v>-4.2056563260588753</v>
          </cell>
          <cell r="AZ8">
            <v>-5.6869648386836307</v>
          </cell>
          <cell r="BA8">
            <v>-0.44888366477703862</v>
          </cell>
          <cell r="BB8">
            <v>-1.4298160355763903</v>
          </cell>
          <cell r="BC8">
            <v>-3.9815937515242603</v>
          </cell>
          <cell r="BD8">
            <v>-2.1534201702543032</v>
          </cell>
          <cell r="BE8">
            <v>-0.22936784180274095</v>
          </cell>
          <cell r="BF8">
            <v>2.2165076361514006E-3</v>
          </cell>
          <cell r="BG8">
            <v>-2.1540649055920498</v>
          </cell>
          <cell r="BH8">
            <v>0.53623118172286899</v>
          </cell>
          <cell r="BI8">
            <v>0.23340986335751857</v>
          </cell>
          <cell r="BJ8">
            <v>2.3071775809044688</v>
          </cell>
          <cell r="BK8">
            <v>-3.5162381068357207</v>
          </cell>
          <cell r="BL8">
            <v>-1.8714847250229565</v>
          </cell>
          <cell r="BM8">
            <v>1.9156300652695646</v>
          </cell>
          <cell r="BN8">
            <v>-0.60859718909918903</v>
          </cell>
          <cell r="BO8">
            <v>-1.5125823024638132</v>
          </cell>
          <cell r="BP8">
            <v>-1.084374416907891</v>
          </cell>
          <cell r="BQ8">
            <v>1.2793204386296573</v>
          </cell>
          <cell r="BR8">
            <v>2.238132085801948</v>
          </cell>
          <cell r="BS8">
            <v>0.92978620084708941</v>
          </cell>
          <cell r="BT8">
            <v>2.3411745078226471</v>
          </cell>
          <cell r="BU8">
            <v>0.15593743607594876</v>
          </cell>
          <cell r="BV8">
            <v>6.2764206675896481E-2</v>
          </cell>
          <cell r="BW8">
            <v>-0.81588071895717396</v>
          </cell>
          <cell r="BX8">
            <v>3.9198665912410493</v>
          </cell>
          <cell r="BY8">
            <v>2.4867484430605833</v>
          </cell>
          <cell r="BZ8">
            <v>-4.2562694727899197</v>
          </cell>
          <cell r="CA8">
            <v>-5.5622747571539879</v>
          </cell>
          <cell r="CB8">
            <v>-1.6542815791692891</v>
          </cell>
          <cell r="CC8">
            <v>-2.8709030128658766</v>
          </cell>
          <cell r="CD8">
            <v>-0.40276447370318308</v>
          </cell>
          <cell r="CE8">
            <v>-2.9085428868290073</v>
          </cell>
          <cell r="CF8">
            <v>-1.2362932436149883</v>
          </cell>
          <cell r="CG8">
            <v>-3.9406433461736237</v>
          </cell>
          <cell r="CH8">
            <v>0.26305822896519149</v>
          </cell>
          <cell r="CI8">
            <v>-4.0918686600362157</v>
          </cell>
          <cell r="CJ8">
            <v>-2.2809594584347366</v>
          </cell>
          <cell r="CK8">
            <v>-3.9283019408620299</v>
          </cell>
          <cell r="CL8">
            <v>-1.0732939703410331</v>
          </cell>
          <cell r="CM8">
            <v>-5.5690235069975751</v>
          </cell>
          <cell r="CN8">
            <v>-1.5661068192423904</v>
          </cell>
          <cell r="CO8">
            <v>-3.1928239862928169</v>
          </cell>
          <cell r="CP8">
            <v>1.279905890140876</v>
          </cell>
          <cell r="CQ8">
            <v>-4.6306327947568455</v>
          </cell>
          <cell r="CR8">
            <v>-3.6355526685550825</v>
          </cell>
          <cell r="CS8">
            <v>-4.2076866233213117</v>
          </cell>
          <cell r="CT8">
            <v>-3.9459134831858611</v>
          </cell>
          <cell r="CU8">
            <v>-7.6988759780589273</v>
          </cell>
          <cell r="CV8">
            <v>-7.7868857501660047</v>
          </cell>
          <cell r="CW8">
            <v>-1.2594240024460341</v>
          </cell>
          <cell r="CX8">
            <v>-2.7643006540149506</v>
          </cell>
          <cell r="CY8">
            <v>-0.94125899019703563</v>
          </cell>
          <cell r="CZ8">
            <v>-5.8504578728907592</v>
          </cell>
          <cell r="DA8">
            <v>-5.1945696984013257</v>
          </cell>
          <cell r="DB8">
            <v>-6.8106026345871848</v>
          </cell>
          <cell r="DC8">
            <v>-8.2391770215077766</v>
          </cell>
          <cell r="DD8">
            <v>-9.7056996117535697</v>
          </cell>
          <cell r="DE8">
            <v>-6.8695652904986693</v>
          </cell>
          <cell r="DF8">
            <v>-11.405304351442524</v>
          </cell>
          <cell r="DG8">
            <v>-8.9816022098027517</v>
          </cell>
          <cell r="DH8">
            <v>-15.046243637191658</v>
          </cell>
          <cell r="DI8">
            <v>-11.303536487616508</v>
          </cell>
          <cell r="DJ8">
            <v>-9.0725064568014613</v>
          </cell>
          <cell r="DK8">
            <v>-13.6528725122089</v>
          </cell>
          <cell r="DL8">
            <v>-10.91081270314373</v>
          </cell>
          <cell r="DM8">
            <v>-8.8512962983597063</v>
          </cell>
          <cell r="DN8">
            <v>-6.143987001355776</v>
          </cell>
          <cell r="DO8">
            <v>-6.6943230233700319</v>
          </cell>
          <cell r="DP8">
            <v>-5.0862003683233707</v>
          </cell>
          <cell r="DQ8">
            <v>-2.6845797093401065</v>
          </cell>
          <cell r="DR8">
            <v>-2.9787520727729158</v>
          </cell>
          <cell r="DS8">
            <v>-2.5806844456051263</v>
          </cell>
          <cell r="DT8">
            <v>-6.4173154812383375</v>
          </cell>
          <cell r="DU8">
            <v>-3.8371200922610087</v>
          </cell>
          <cell r="DV8">
            <v>0.92474800488384135</v>
          </cell>
          <cell r="DW8">
            <v>-0.76069622048929375</v>
          </cell>
          <cell r="DX8">
            <v>-5.1612149083350305</v>
          </cell>
          <cell r="DY8">
            <v>-0.72462997203068302</v>
          </cell>
          <cell r="DZ8">
            <v>-2.4591143270905058</v>
          </cell>
          <cell r="EA8">
            <v>-6.8447820184835306</v>
          </cell>
          <cell r="EB8">
            <v>-6.7098546292452603</v>
          </cell>
          <cell r="EC8">
            <v>-4.6521481509285447</v>
          </cell>
          <cell r="ED8">
            <v>-7.9423675009371006</v>
          </cell>
          <cell r="EE8">
            <v>-5.656278238862817</v>
          </cell>
          <cell r="EF8">
            <v>-10.090859341894296</v>
          </cell>
          <cell r="EG8">
            <v>-8.9385836927915996</v>
          </cell>
          <cell r="EH8">
            <v>-8.2265865897526567</v>
          </cell>
          <cell r="EI8">
            <v>-7.3325288243022397</v>
          </cell>
          <cell r="EJ8">
            <v>-14.761933380399924</v>
          </cell>
          <cell r="EK8">
            <v>-11.282454509570167</v>
          </cell>
          <cell r="EL8">
            <v>-11.207686548915511</v>
          </cell>
          <cell r="EM8">
            <v>-4.018168923187071</v>
          </cell>
          <cell r="EN8">
            <v>-11.28413078969016</v>
          </cell>
          <cell r="EO8">
            <v>-9.1984198267813841</v>
          </cell>
          <cell r="EP8">
            <v>-9.5752236715588683</v>
          </cell>
          <cell r="EQ8">
            <v>-8.4872026155757876</v>
          </cell>
          <cell r="ER8">
            <v>-11.5905168084427</v>
          </cell>
          <cell r="ES8">
            <v>-2.6062208018213533</v>
          </cell>
          <cell r="ET8">
            <v>-3.3266717349994845</v>
          </cell>
          <cell r="EU8">
            <v>-4.6253736212210423</v>
          </cell>
          <cell r="EV8">
            <v>-6.0476282889014739</v>
          </cell>
          <cell r="EW8">
            <v>-2.8246000413534365</v>
          </cell>
          <cell r="EX8">
            <v>-5.2458169112103521</v>
          </cell>
          <cell r="EY8">
            <v>-4.4224918077443904</v>
          </cell>
          <cell r="EZ8">
            <v>-5.7733164143262563</v>
          </cell>
          <cell r="FA8">
            <v>-5.0743793239977331</v>
          </cell>
          <cell r="FB8">
            <v>-6.8410643662097304</v>
          </cell>
          <cell r="FC8">
            <v>-2.8118790244494654</v>
          </cell>
          <cell r="FD8">
            <v>-4.0845584611800705</v>
          </cell>
          <cell r="FE8">
            <v>2.8578084476479768</v>
          </cell>
          <cell r="FF8">
            <v>-0.55284240005947127</v>
          </cell>
          <cell r="FG8">
            <v>1.0559136066134145</v>
          </cell>
          <cell r="FH8">
            <v>-3.9375290523601336</v>
          </cell>
          <cell r="FI8">
            <v>-9.2060358422058055</v>
          </cell>
          <cell r="FJ8">
            <v>-2.1186977143145236</v>
          </cell>
          <cell r="FK8">
            <v>0.35295243263600512</v>
          </cell>
          <cell r="FL8">
            <v>-5.6414863288156747</v>
          </cell>
          <cell r="FM8">
            <v>1.8297282218479607</v>
          </cell>
          <cell r="FN8">
            <v>-14.126052357401633</v>
          </cell>
          <cell r="FO8">
            <v>-5.5246604814169915</v>
          </cell>
          <cell r="FP8">
            <v>-2.4788663668185511</v>
          </cell>
          <cell r="FQ8">
            <v>1.7563080423177144</v>
          </cell>
        </row>
        <row r="9">
          <cell r="B9">
            <v>1.6502757730590303</v>
          </cell>
          <cell r="C9">
            <v>3.4195801520962825</v>
          </cell>
          <cell r="D9">
            <v>15.701017270616941</v>
          </cell>
          <cell r="E9">
            <v>21.372105923611105</v>
          </cell>
          <cell r="F9">
            <v>19.26103863173493</v>
          </cell>
          <cell r="G9">
            <v>11.499550617087637</v>
          </cell>
          <cell r="H9">
            <v>3.929171985660612</v>
          </cell>
          <cell r="I9">
            <v>8.2280606265528533</v>
          </cell>
          <cell r="J9">
            <v>4.3909505143574137</v>
          </cell>
          <cell r="K9">
            <v>2.2119376345424371</v>
          </cell>
          <cell r="L9">
            <v>3.8842261146934427</v>
          </cell>
          <cell r="M9">
            <v>7.6537724139290582</v>
          </cell>
          <cell r="N9">
            <v>1.8151736626008557</v>
          </cell>
          <cell r="O9">
            <v>-0.23510301859471514</v>
          </cell>
          <cell r="P9">
            <v>1.3567878764385088</v>
          </cell>
          <cell r="Q9">
            <v>2.8204009832490726</v>
          </cell>
          <cell r="R9">
            <v>0.99908244782386713</v>
          </cell>
          <cell r="S9">
            <v>-2.0436535450593776</v>
          </cell>
          <cell r="T9">
            <v>-1.2772216211476994</v>
          </cell>
          <cell r="U9">
            <v>0.18686385568253838</v>
          </cell>
          <cell r="V9">
            <v>-0.83711002113261135</v>
          </cell>
          <cell r="W9">
            <v>1.2320242859278649</v>
          </cell>
          <cell r="X9">
            <v>1.7920953607093326</v>
          </cell>
          <cell r="Y9">
            <v>3.6864799942089896</v>
          </cell>
          <cell r="Z9">
            <v>-0.60359181518561045</v>
          </cell>
          <cell r="AA9">
            <v>-2.0639263137768245</v>
          </cell>
          <cell r="AB9">
            <v>-3.6112022210175452</v>
          </cell>
          <cell r="AC9">
            <v>-0.33909384529906972</v>
          </cell>
          <cell r="AD9">
            <v>-0.35752633066222594</v>
          </cell>
          <cell r="AE9">
            <v>-3.2935905138692774</v>
          </cell>
          <cell r="AF9">
            <v>-4.0065131115282941</v>
          </cell>
          <cell r="AG9">
            <v>-2.9997071518735061</v>
          </cell>
          <cell r="AH9">
            <v>-7.7637378046909618</v>
          </cell>
          <cell r="AI9">
            <v>-10.181099938849091</v>
          </cell>
          <cell r="AJ9">
            <v>-10.562098875727379</v>
          </cell>
          <cell r="AK9">
            <v>-10.16616368707772</v>
          </cell>
          <cell r="AL9">
            <v>-11.143680558902664</v>
          </cell>
          <cell r="AM9">
            <v>-10.99977655309579</v>
          </cell>
          <cell r="AN9">
            <v>-11.002650184505587</v>
          </cell>
          <cell r="AO9">
            <v>-4.1402962408281105</v>
          </cell>
          <cell r="AP9">
            <v>-8.1711162323870745</v>
          </cell>
          <cell r="AQ9">
            <v>-8.2107358290392831</v>
          </cell>
          <cell r="AR9">
            <v>-8.5416343494947302</v>
          </cell>
          <cell r="AS9">
            <v>-0.89796021850847663</v>
          </cell>
          <cell r="AT9">
            <v>-5.5382831652695872</v>
          </cell>
          <cell r="AU9">
            <v>-2.9982999619245012</v>
          </cell>
          <cell r="AV9">
            <v>-3.5544391259770736</v>
          </cell>
          <cell r="AW9">
            <v>0.96770003867207821</v>
          </cell>
          <cell r="AX9">
            <v>-3.1376084587368749</v>
          </cell>
          <cell r="AY9">
            <v>-4.0122928168147691</v>
          </cell>
          <cell r="AZ9">
            <v>-6.2198082875188119</v>
          </cell>
          <cell r="BA9">
            <v>-0.33096795582065319</v>
          </cell>
          <cell r="BB9">
            <v>-1.4778963185982006</v>
          </cell>
          <cell r="BC9">
            <v>-3.7563372819012364</v>
          </cell>
          <cell r="BD9">
            <v>-2.7425194042620822</v>
          </cell>
          <cell r="BE9">
            <v>0.39577196232638467</v>
          </cell>
          <cell r="BF9">
            <v>-0.93758273009688398</v>
          </cell>
          <cell r="BG9">
            <v>-2.9469584526973729</v>
          </cell>
          <cell r="BH9">
            <v>-1.3488458359636006</v>
          </cell>
          <cell r="BI9">
            <v>-6.046887651750074E-3</v>
          </cell>
          <cell r="BJ9">
            <v>2.4522001717041766</v>
          </cell>
          <cell r="BK9">
            <v>-3.6936795766966526</v>
          </cell>
          <cell r="BL9">
            <v>-3.0677626070290396</v>
          </cell>
          <cell r="BM9">
            <v>0.68774809698817863</v>
          </cell>
          <cell r="BN9">
            <v>-0.59483760047611556</v>
          </cell>
          <cell r="BO9">
            <v>-2.838019819714571</v>
          </cell>
          <cell r="BP9">
            <v>-1.1200653464092418</v>
          </cell>
          <cell r="BQ9">
            <v>2.1428903676599012</v>
          </cell>
          <cell r="BR9">
            <v>1.9545214550820109</v>
          </cell>
          <cell r="BS9">
            <v>-1.1713038359451602</v>
          </cell>
          <cell r="BT9">
            <v>0.11293235102669359</v>
          </cell>
          <cell r="BU9">
            <v>1.1120501828189557</v>
          </cell>
          <cell r="BV9">
            <v>-0.56047335435122925</v>
          </cell>
          <cell r="BW9">
            <v>-2.9078825624372637</v>
          </cell>
          <cell r="BX9">
            <v>-2.6476196665845997</v>
          </cell>
          <cell r="BY9">
            <v>-1.7137804545426329</v>
          </cell>
          <cell r="BZ9">
            <v>-3.8006863767288435</v>
          </cell>
          <cell r="CA9">
            <v>-3.2417429397475375</v>
          </cell>
          <cell r="CB9">
            <v>-3.1059381365113388</v>
          </cell>
          <cell r="CC9">
            <v>-0.52586831502979947</v>
          </cell>
          <cell r="CD9">
            <v>-1.872617882441262</v>
          </cell>
          <cell r="CE9">
            <v>-2.1197419449062944</v>
          </cell>
          <cell r="CF9">
            <v>-4.1800737140710407</v>
          </cell>
          <cell r="CG9">
            <v>-2.8689328563051588</v>
          </cell>
          <cell r="CH9">
            <v>-2.0788383824813828</v>
          </cell>
          <cell r="CI9">
            <v>-4.4214718498635541</v>
          </cell>
          <cell r="CJ9">
            <v>-5.0565330043365124</v>
          </cell>
          <cell r="CK9">
            <v>-2.9572285868858437</v>
          </cell>
          <cell r="CL9">
            <v>-4.3662127361183538</v>
          </cell>
          <cell r="CM9">
            <v>-5.4656793126684269</v>
          </cell>
          <cell r="CN9">
            <v>-6.1579384186059833</v>
          </cell>
          <cell r="CO9">
            <v>-5.9173994700365533</v>
          </cell>
          <cell r="CP9">
            <v>-4.4997213605083868</v>
          </cell>
          <cell r="CQ9">
            <v>-5.4770476307526401</v>
          </cell>
          <cell r="CR9">
            <v>-7.4536162734070182</v>
          </cell>
          <cell r="CS9">
            <v>-5.7361081899591833</v>
          </cell>
          <cell r="CT9">
            <v>-8.0474904847712665</v>
          </cell>
          <cell r="CU9">
            <v>-7.935643050679916</v>
          </cell>
          <cell r="CV9">
            <v>-10.063665524846659</v>
          </cell>
          <cell r="CW9">
            <v>-5.7208256685333998</v>
          </cell>
          <cell r="CX9">
            <v>-8.6925978061358933</v>
          </cell>
          <cell r="CY9">
            <v>-6.1794839167346156</v>
          </cell>
          <cell r="CZ9">
            <v>-9.2826182500645853</v>
          </cell>
          <cell r="DA9">
            <v>-4.9131579693095802</v>
          </cell>
          <cell r="DB9">
            <v>-7.5501463555171844</v>
          </cell>
          <cell r="DC9">
            <v>-6.4514824035647731</v>
          </cell>
          <cell r="DD9">
            <v>-8.0813107856798894</v>
          </cell>
          <cell r="DE9">
            <v>-3.8684424340327128</v>
          </cell>
          <cell r="DF9">
            <v>-9.3722949295428393</v>
          </cell>
          <cell r="DG9">
            <v>-5.0659952002786337</v>
          </cell>
          <cell r="DH9">
            <v>-11.214598027970899</v>
          </cell>
          <cell r="DI9">
            <v>-6.3071385368581101</v>
          </cell>
          <cell r="DJ9">
            <v>-10.180327994818079</v>
          </cell>
          <cell r="DK9">
            <v>-7.2817900887404168</v>
          </cell>
          <cell r="DL9">
            <v>-8.7351879331095841</v>
          </cell>
          <cell r="DM9">
            <v>-0.6474593750375095</v>
          </cell>
          <cell r="DN9">
            <v>-3.0801883030633093</v>
          </cell>
          <cell r="DO9">
            <v>-2.4207729018384154</v>
          </cell>
          <cell r="DP9">
            <v>-6.2964438893477412</v>
          </cell>
          <cell r="DQ9">
            <v>-1.2443250381320314</v>
          </cell>
          <cell r="DR9">
            <v>-3.6508399016153747</v>
          </cell>
          <cell r="DS9">
            <v>-2.2857177509513193</v>
          </cell>
          <cell r="DT9">
            <v>-6.7660109914690025</v>
          </cell>
          <cell r="DU9">
            <v>-3.5471444086630886</v>
          </cell>
          <cell r="DV9">
            <v>-0.48284925568949366</v>
          </cell>
          <cell r="DW9">
            <v>-2.9625754165314686</v>
          </cell>
          <cell r="DX9">
            <v>-5.3561182734844204</v>
          </cell>
          <cell r="DY9">
            <v>-1.2861295425275465</v>
          </cell>
          <cell r="DZ9">
            <v>-0.99715862813334355</v>
          </cell>
          <cell r="EA9">
            <v>-3.7938840851351929</v>
          </cell>
          <cell r="EB9">
            <v>-4.6441267035462523</v>
          </cell>
          <cell r="EC9">
            <v>-1.9549815542569897</v>
          </cell>
          <cell r="ED9">
            <v>-1.8257685888527233</v>
          </cell>
          <cell r="EE9">
            <v>-2.4135232522996781</v>
          </cell>
          <cell r="EF9">
            <v>-5.4037721272882191</v>
          </cell>
          <cell r="EG9">
            <v>-5.6773963937045648</v>
          </cell>
          <cell r="EH9">
            <v>-4.6488845172330304</v>
          </cell>
          <cell r="EI9">
            <v>-2.3225815756709394</v>
          </cell>
          <cell r="EJ9">
            <v>-8.8309359292689624</v>
          </cell>
          <cell r="EK9">
            <v>-6.4534760238464415</v>
          </cell>
          <cell r="EL9">
            <v>-6.2664394162433084</v>
          </cell>
          <cell r="EM9">
            <v>-0.66091866060504856</v>
          </cell>
          <cell r="EN9">
            <v>-6.7525861945036585</v>
          </cell>
          <cell r="EO9">
            <v>-1.8528011415798507</v>
          </cell>
          <cell r="EP9">
            <v>-3.5806299127736549</v>
          </cell>
          <cell r="EQ9">
            <v>-1.8923607317970912</v>
          </cell>
          <cell r="ER9">
            <v>-7.9066984940847362</v>
          </cell>
          <cell r="ES9">
            <v>-0.87693020694430968</v>
          </cell>
          <cell r="ET9">
            <v>-2.5439779026115223</v>
          </cell>
          <cell r="EU9">
            <v>-1.9815366901745144</v>
          </cell>
          <cell r="EV9">
            <v>-4.2229072005392121</v>
          </cell>
          <cell r="EW9">
            <v>-0.87105133102000909</v>
          </cell>
          <cell r="EX9">
            <v>-3.1449418664778896</v>
          </cell>
          <cell r="EY9">
            <v>-1.4270109312553325</v>
          </cell>
          <cell r="EZ9">
            <v>-3.7953280080266536</v>
          </cell>
          <cell r="FA9">
            <v>-2.4598012962807969</v>
          </cell>
          <cell r="FB9">
            <v>-8.6183318415494128</v>
          </cell>
          <cell r="FC9">
            <v>-3.0185387711249492</v>
          </cell>
          <cell r="FD9">
            <v>-3.5041708871649124</v>
          </cell>
          <cell r="FE9">
            <v>4.388985979925617</v>
          </cell>
          <cell r="FF9">
            <v>0.49346303116418744</v>
          </cell>
          <cell r="FG9">
            <v>7.1787234990391386</v>
          </cell>
          <cell r="FH9">
            <v>-1.2504505193651463</v>
          </cell>
          <cell r="FI9">
            <v>-3.960526748339162</v>
          </cell>
          <cell r="FJ9">
            <v>-2.9353747925898119</v>
          </cell>
          <cell r="FK9">
            <v>0.39433306266919027</v>
          </cell>
          <cell r="FL9">
            <v>-6.3098901813992807</v>
          </cell>
          <cell r="FM9">
            <v>-0.51231163852344319</v>
          </cell>
          <cell r="FN9">
            <v>-12.635208239976231</v>
          </cell>
          <cell r="FO9">
            <v>-7.5532846005914838</v>
          </cell>
          <cell r="FP9">
            <v>-2.7840390275263376</v>
          </cell>
          <cell r="FQ9">
            <v>-0.39449248418098309</v>
          </cell>
        </row>
      </sheetData>
      <sheetData sheetId="2">
        <row r="1">
          <cell r="B1" t="str">
            <v>Q1 1980</v>
          </cell>
          <cell r="C1" t="str">
            <v>Q2 1980</v>
          </cell>
          <cell r="D1" t="str">
            <v>Q3 1980</v>
          </cell>
          <cell r="E1" t="str">
            <v>Q4 1980</v>
          </cell>
          <cell r="F1" t="str">
            <v>Q1 1981</v>
          </cell>
          <cell r="G1" t="str">
            <v>Q2 1981</v>
          </cell>
          <cell r="H1" t="str">
            <v>Q3 1981</v>
          </cell>
          <cell r="I1" t="str">
            <v>Q4 1981</v>
          </cell>
          <cell r="J1" t="str">
            <v>Q1 1982</v>
          </cell>
          <cell r="K1" t="str">
            <v>Q2 1982</v>
          </cell>
          <cell r="L1" t="str">
            <v>Q3 1982</v>
          </cell>
          <cell r="M1" t="str">
            <v>Q4 1982</v>
          </cell>
          <cell r="N1" t="str">
            <v>Q1 1983</v>
          </cell>
          <cell r="O1" t="str">
            <v>Q2 1983</v>
          </cell>
          <cell r="P1" t="str">
            <v>Q3 1983</v>
          </cell>
          <cell r="Q1" t="str">
            <v>Q4 1983</v>
          </cell>
          <cell r="R1" t="str">
            <v>Q1 1984</v>
          </cell>
          <cell r="S1" t="str">
            <v>Q2 1984</v>
          </cell>
          <cell r="T1" t="str">
            <v>Q3 1984</v>
          </cell>
          <cell r="U1" t="str">
            <v>Q4 1984</v>
          </cell>
          <cell r="V1" t="str">
            <v>Q1 1985</v>
          </cell>
          <cell r="W1" t="str">
            <v>Q2 1985</v>
          </cell>
          <cell r="X1" t="str">
            <v>Q3 1985</v>
          </cell>
          <cell r="Y1" t="str">
            <v>Q4 1985</v>
          </cell>
          <cell r="Z1" t="str">
            <v>Q1 1986</v>
          </cell>
          <cell r="AA1" t="str">
            <v>Q2 1986</v>
          </cell>
          <cell r="AB1" t="str">
            <v>Q3 1986</v>
          </cell>
          <cell r="AC1" t="str">
            <v>Q4 1986</v>
          </cell>
          <cell r="AD1" t="str">
            <v>Q1 1987</v>
          </cell>
          <cell r="AE1" t="str">
            <v>Q2 1987</v>
          </cell>
          <cell r="AF1" t="str">
            <v>Q3 1987</v>
          </cell>
          <cell r="AG1" t="str">
            <v>Q4 1987</v>
          </cell>
          <cell r="AH1" t="str">
            <v>Q1 1988</v>
          </cell>
          <cell r="AI1" t="str">
            <v>Q2 1988</v>
          </cell>
          <cell r="AJ1" t="str">
            <v>Q3 1988</v>
          </cell>
          <cell r="AK1" t="str">
            <v>Q4 1988</v>
          </cell>
          <cell r="AL1" t="str">
            <v>Q1 1989</v>
          </cell>
          <cell r="AM1" t="str">
            <v>Q2 1989</v>
          </cell>
          <cell r="AN1" t="str">
            <v>Q3 1989</v>
          </cell>
          <cell r="AO1" t="str">
            <v>Q4 1989</v>
          </cell>
          <cell r="AP1" t="str">
            <v>Q1 1990</v>
          </cell>
          <cell r="AQ1" t="str">
            <v>Q2 1990</v>
          </cell>
          <cell r="AR1" t="str">
            <v>Q3 1990</v>
          </cell>
          <cell r="AS1" t="str">
            <v>Q4 1990</v>
          </cell>
          <cell r="AT1" t="str">
            <v>Q1 1991</v>
          </cell>
          <cell r="AU1" t="str">
            <v>Q2 1991</v>
          </cell>
          <cell r="AV1" t="str">
            <v>Q3 1991</v>
          </cell>
          <cell r="AW1" t="str">
            <v>Q4 1991</v>
          </cell>
          <cell r="AX1" t="str">
            <v>Q1 1992</v>
          </cell>
          <cell r="AY1" t="str">
            <v>Q2 1992</v>
          </cell>
          <cell r="AZ1" t="str">
            <v>Q3 1992</v>
          </cell>
          <cell r="BA1" t="str">
            <v>Q4 1992</v>
          </cell>
          <cell r="BB1" t="str">
            <v>Q1 1993</v>
          </cell>
          <cell r="BC1" t="str">
            <v>Q2 1993</v>
          </cell>
          <cell r="BD1" t="str">
            <v>Q3 1993</v>
          </cell>
          <cell r="BE1" t="str">
            <v>Q4 1993</v>
          </cell>
          <cell r="BF1" t="str">
            <v>Q1 1994</v>
          </cell>
          <cell r="BG1" t="str">
            <v>Q2 1994</v>
          </cell>
          <cell r="BH1" t="str">
            <v>Q3 1994</v>
          </cell>
          <cell r="BI1" t="str">
            <v>Q4 1994</v>
          </cell>
          <cell r="BJ1" t="str">
            <v>Q1 1995</v>
          </cell>
          <cell r="BK1" t="str">
            <v>Q2 1995</v>
          </cell>
          <cell r="BL1" t="str">
            <v>Q3 1995</v>
          </cell>
          <cell r="BM1" t="str">
            <v>Q4 1995</v>
          </cell>
          <cell r="BN1" t="str">
            <v>Q1 1996</v>
          </cell>
          <cell r="BO1" t="str">
            <v>Q2 1996</v>
          </cell>
          <cell r="BP1" t="str">
            <v>Q3 1996</v>
          </cell>
          <cell r="BQ1" t="str">
            <v>Q4 1996</v>
          </cell>
          <cell r="BR1" t="str">
            <v>Q1 1997</v>
          </cell>
          <cell r="BS1" t="str">
            <v>Q2 1997</v>
          </cell>
          <cell r="BT1" t="str">
            <v>Q3 1997</v>
          </cell>
          <cell r="BU1" t="str">
            <v>Q4 1997</v>
          </cell>
          <cell r="BV1" t="str">
            <v>Q1 1998</v>
          </cell>
          <cell r="BW1" t="str">
            <v>Q2 1998</v>
          </cell>
          <cell r="BX1" t="str">
            <v>Q3 1998</v>
          </cell>
          <cell r="BY1" t="str">
            <v>Q4 1998</v>
          </cell>
          <cell r="BZ1" t="str">
            <v>Q1 1999</v>
          </cell>
          <cell r="CA1" t="str">
            <v>Q2 1999</v>
          </cell>
          <cell r="CB1" t="str">
            <v>Q3 1999</v>
          </cell>
          <cell r="CC1" t="str">
            <v>Q4 1999</v>
          </cell>
          <cell r="CD1" t="str">
            <v>Q1 2000</v>
          </cell>
          <cell r="CE1" t="str">
            <v>Q2 2000</v>
          </cell>
          <cell r="CF1" t="str">
            <v>Q3 2000</v>
          </cell>
          <cell r="CG1" t="str">
            <v>Q4 2000</v>
          </cell>
          <cell r="CH1" t="str">
            <v>Q1 2001</v>
          </cell>
          <cell r="CI1" t="str">
            <v>Q2 2001</v>
          </cell>
          <cell r="CJ1" t="str">
            <v>Q3 2001</v>
          </cell>
          <cell r="CK1" t="str">
            <v>Q4 2001</v>
          </cell>
          <cell r="CL1" t="str">
            <v>Q1 2002</v>
          </cell>
          <cell r="CM1" t="str">
            <v>Q2 2002</v>
          </cell>
          <cell r="CN1" t="str">
            <v>Q3 2002</v>
          </cell>
          <cell r="CO1" t="str">
            <v>Q4 2002</v>
          </cell>
          <cell r="CP1" t="str">
            <v>Q1 2003</v>
          </cell>
          <cell r="CQ1" t="str">
            <v>Q2 2003</v>
          </cell>
          <cell r="CR1" t="str">
            <v>Q3 2003</v>
          </cell>
          <cell r="CS1" t="str">
            <v>Q4 2003</v>
          </cell>
          <cell r="CT1" t="str">
            <v>Q1 2004</v>
          </cell>
          <cell r="CU1" t="str">
            <v>Q2 2004</v>
          </cell>
          <cell r="CV1" t="str">
            <v>Q3 2004</v>
          </cell>
          <cell r="CW1" t="str">
            <v>Q4 2004</v>
          </cell>
          <cell r="CX1" t="str">
            <v>Q1 2005</v>
          </cell>
          <cell r="CY1" t="str">
            <v>Q2 2005</v>
          </cell>
          <cell r="CZ1" t="str">
            <v>Q3 2005</v>
          </cell>
          <cell r="DA1" t="str">
            <v>Q4 2005</v>
          </cell>
          <cell r="DB1" t="str">
            <v>Q1 2006</v>
          </cell>
          <cell r="DC1" t="str">
            <v>Q2 2006</v>
          </cell>
          <cell r="DD1" t="str">
            <v>Q3 2006</v>
          </cell>
          <cell r="DE1" t="str">
            <v>Q4 2006</v>
          </cell>
          <cell r="DF1" t="str">
            <v>Q1 2007</v>
          </cell>
          <cell r="DG1" t="str">
            <v>Q2 2007</v>
          </cell>
          <cell r="DH1" t="str">
            <v>Q3 2007</v>
          </cell>
          <cell r="DI1" t="str">
            <v>Q4 2007</v>
          </cell>
          <cell r="DJ1" t="str">
            <v>Q1 2008</v>
          </cell>
          <cell r="DK1" t="str">
            <v>Q2 2008</v>
          </cell>
          <cell r="DL1" t="str">
            <v>Q3 2008</v>
          </cell>
          <cell r="DM1" t="str">
            <v>Q4 2008</v>
          </cell>
          <cell r="DN1" t="str">
            <v>Q1 2009</v>
          </cell>
          <cell r="DO1" t="str">
            <v>Q2 2009</v>
          </cell>
          <cell r="DP1" t="str">
            <v>Q3 2009</v>
          </cell>
          <cell r="DQ1" t="str">
            <v>Q4 2009</v>
          </cell>
          <cell r="DR1" t="str">
            <v>Q1 2010</v>
          </cell>
          <cell r="DS1" t="str">
            <v>Q2 2010</v>
          </cell>
          <cell r="DT1" t="str">
            <v>Q3 2010</v>
          </cell>
          <cell r="DU1" t="str">
            <v>Q4 2010</v>
          </cell>
          <cell r="DV1" t="str">
            <v>Q1 2011</v>
          </cell>
          <cell r="DW1" t="str">
            <v>Q2 2011</v>
          </cell>
          <cell r="DX1" t="str">
            <v>Q3 2011</v>
          </cell>
          <cell r="DY1" t="str">
            <v>Q4 2011</v>
          </cell>
          <cell r="DZ1" t="str">
            <v>Q1 2012</v>
          </cell>
          <cell r="EA1" t="str">
            <v>Q2 2012</v>
          </cell>
          <cell r="EB1" t="str">
            <v>Q3 2012</v>
          </cell>
          <cell r="EC1" t="str">
            <v>Q4 2012</v>
          </cell>
          <cell r="ED1" t="str">
            <v>Q1 2013</v>
          </cell>
          <cell r="EE1" t="str">
            <v>Q2 2013</v>
          </cell>
          <cell r="EF1" t="str">
            <v>Q3 2013</v>
          </cell>
          <cell r="EG1" t="str">
            <v>Q4 2013</v>
          </cell>
          <cell r="EH1" t="str">
            <v>Q1 2014</v>
          </cell>
          <cell r="EI1" t="str">
            <v>Q2 2014</v>
          </cell>
          <cell r="EJ1" t="str">
            <v>Q3 2014</v>
          </cell>
          <cell r="EK1" t="str">
            <v>Q4 2014</v>
          </cell>
          <cell r="EL1" t="str">
            <v>Q1 2015</v>
          </cell>
          <cell r="EM1" t="str">
            <v>Q2 2015</v>
          </cell>
          <cell r="EN1" t="str">
            <v>Q3 2015</v>
          </cell>
          <cell r="EO1" t="str">
            <v>Q4 2015</v>
          </cell>
          <cell r="EP1" t="str">
            <v>Q1 2016</v>
          </cell>
          <cell r="EQ1" t="str">
            <v>Q2 2016</v>
          </cell>
          <cell r="ER1" t="str">
            <v>Q3 2016</v>
          </cell>
          <cell r="ES1" t="str">
            <v>Q4 2016</v>
          </cell>
          <cell r="ET1" t="str">
            <v>Q1 2017</v>
          </cell>
          <cell r="EU1" t="str">
            <v>Q2 2017</v>
          </cell>
          <cell r="EV1" t="str">
            <v>Q3 2017</v>
          </cell>
          <cell r="EW1" t="str">
            <v>Q4 2017</v>
          </cell>
          <cell r="EX1" t="str">
            <v>Q1 2018</v>
          </cell>
          <cell r="EY1" t="str">
            <v>Q2 2018</v>
          </cell>
          <cell r="EZ1" t="str">
            <v>Q3 2018</v>
          </cell>
          <cell r="FA1" t="str">
            <v>Q4 2018</v>
          </cell>
          <cell r="FB1" t="str">
            <v>Q1 2019</v>
          </cell>
          <cell r="FC1" t="str">
            <v>Q2 2019</v>
          </cell>
          <cell r="FD1" t="str">
            <v>Q3 2019</v>
          </cell>
          <cell r="FE1" t="str">
            <v>Q4 2019</v>
          </cell>
          <cell r="FF1" t="str">
            <v>Q1 2020</v>
          </cell>
          <cell r="FG1" t="str">
            <v>Q2 2020</v>
          </cell>
          <cell r="FH1" t="str">
            <v>Q3 2020</v>
          </cell>
          <cell r="FI1" t="str">
            <v>Q4 2020</v>
          </cell>
          <cell r="FJ1" t="str">
            <v>Q1 2021</v>
          </cell>
          <cell r="FK1" t="str">
            <v>Q2 2021</v>
          </cell>
          <cell r="FL1" t="str">
            <v>Q3 2021</v>
          </cell>
          <cell r="FM1" t="str">
            <v>Q4 2021</v>
          </cell>
          <cell r="FN1" t="str">
            <v>Q1 2022</v>
          </cell>
          <cell r="FO1" t="str">
            <v>Q2 2022</v>
          </cell>
          <cell r="FP1" t="str">
            <v>Q3 2022</v>
          </cell>
          <cell r="FQ1" t="str">
            <v>Q4 2022</v>
          </cell>
        </row>
        <row r="8">
          <cell r="B8">
            <v>-1.3361330139843044</v>
          </cell>
          <cell r="C8">
            <v>-0.60757459197126429</v>
          </cell>
          <cell r="D8">
            <v>-0.52134036706394771</v>
          </cell>
          <cell r="E8">
            <v>-0.22267200239874818</v>
          </cell>
          <cell r="F8">
            <v>-0.31137511418901315</v>
          </cell>
          <cell r="G8">
            <v>-0.48113347153483349</v>
          </cell>
          <cell r="H8">
            <v>-0.67251236364051226</v>
          </cell>
          <cell r="I8">
            <v>-0.4830502636842397</v>
          </cell>
          <cell r="J8">
            <v>-0.39116733887100208</v>
          </cell>
          <cell r="K8">
            <v>-0.26650884221115906</v>
          </cell>
          <cell r="L8">
            <v>-1.2638125526910378</v>
          </cell>
          <cell r="M8">
            <v>-0.8792200416556798</v>
          </cell>
          <cell r="N8">
            <v>-0.54781849737888932</v>
          </cell>
          <cell r="O8">
            <v>-1.4690760825829989</v>
          </cell>
          <cell r="P8">
            <v>-2.2475460124029754</v>
          </cell>
          <cell r="Q8">
            <v>-1.9506122476945511</v>
          </cell>
          <cell r="R8">
            <v>-2.223408376649862</v>
          </cell>
          <cell r="S8">
            <v>-2.8564436782391223</v>
          </cell>
          <cell r="T8">
            <v>-3.0111770826957214</v>
          </cell>
          <cell r="U8">
            <v>-2.6201918395029087</v>
          </cell>
          <cell r="V8">
            <v>-1.9822380576847067</v>
          </cell>
          <cell r="W8">
            <v>-2.8976779646273361</v>
          </cell>
          <cell r="X8">
            <v>-3.1428112125787582</v>
          </cell>
          <cell r="Y8">
            <v>-3.1105552672828254</v>
          </cell>
          <cell r="Z8">
            <v>-2.6982888240051786</v>
          </cell>
          <cell r="AA8">
            <v>-2.9874112827643255</v>
          </cell>
          <cell r="AB8">
            <v>-3.3572722625139844</v>
          </cell>
          <cell r="AC8">
            <v>-3.0485909220042342</v>
          </cell>
          <cell r="AD8">
            <v>-2.7236711366587634</v>
          </cell>
          <cell r="AE8">
            <v>-3.2185362118614447</v>
          </cell>
          <cell r="AF8">
            <v>-3.4138625355283114</v>
          </cell>
          <cell r="AG8">
            <v>-3.1278791468200637</v>
          </cell>
          <cell r="AH8">
            <v>-2.1264752515683849</v>
          </cell>
          <cell r="AI8">
            <v>-2.189040692588645</v>
          </cell>
          <cell r="AJ8">
            <v>-2.263254397941469</v>
          </cell>
          <cell r="AK8">
            <v>-2.1776053275360656</v>
          </cell>
          <cell r="AL8">
            <v>-1.49577595164744</v>
          </cell>
          <cell r="AM8">
            <v>-1.6016496999036001</v>
          </cell>
          <cell r="AN8">
            <v>-1.8497848039665656</v>
          </cell>
          <cell r="AO8">
            <v>-1.6499058016954651</v>
          </cell>
          <cell r="AP8">
            <v>-1.0850202969631759</v>
          </cell>
          <cell r="AQ8">
            <v>-1.1106659230459992</v>
          </cell>
          <cell r="AR8">
            <v>-1.7194680867334895</v>
          </cell>
          <cell r="AS8">
            <v>-1.4998834586022907</v>
          </cell>
          <cell r="AT8">
            <v>-0.37360952734119851</v>
          </cell>
          <cell r="AU8">
            <v>-0.30188373754786707</v>
          </cell>
          <cell r="AV8">
            <v>-0.78067177347524563</v>
          </cell>
          <cell r="AW8">
            <v>-0.56233977275266822</v>
          </cell>
          <cell r="AX8">
            <v>8.7234182321766954E-2</v>
          </cell>
          <cell r="AY8">
            <v>-0.50829243759066933</v>
          </cell>
          <cell r="AZ8">
            <v>-1.0817524185728316</v>
          </cell>
          <cell r="BA8">
            <v>-0.8749546761084056</v>
          </cell>
          <cell r="BB8">
            <v>-0.41982571199777835</v>
          </cell>
          <cell r="BC8">
            <v>-0.99234253699900854</v>
          </cell>
          <cell r="BD8">
            <v>-1.4844310557623561</v>
          </cell>
          <cell r="BE8">
            <v>-1.187155836160404</v>
          </cell>
          <cell r="BF8">
            <v>-0.8199951318586125</v>
          </cell>
          <cell r="BG8">
            <v>-1.2855096513128206</v>
          </cell>
          <cell r="BH8">
            <v>-1.7773654811234236</v>
          </cell>
          <cell r="BI8">
            <v>-1.5054549200513783</v>
          </cell>
          <cell r="BJ8">
            <v>-1.0474470989496123</v>
          </cell>
          <cell r="BK8">
            <v>-1.5603224335711401</v>
          </cell>
          <cell r="BL8">
            <v>-1.4385812689867399</v>
          </cell>
          <cell r="BM8">
            <v>-1.002755067618422</v>
          </cell>
          <cell r="BN8">
            <v>-0.74708316790511187</v>
          </cell>
          <cell r="BO8">
            <v>-1.3109684744125365</v>
          </cell>
          <cell r="BP8">
            <v>-1.944214335327904</v>
          </cell>
          <cell r="BQ8">
            <v>-1.137513349038046</v>
          </cell>
          <cell r="BR8">
            <v>-0.94410205983381923</v>
          </cell>
          <cell r="BS8">
            <v>-1.1427866837788854</v>
          </cell>
          <cell r="BT8">
            <v>-1.6628297343064788</v>
          </cell>
          <cell r="BU8">
            <v>-1.2868034925124465</v>
          </cell>
          <cell r="BV8">
            <v>-1.160460520973374</v>
          </cell>
          <cell r="BW8">
            <v>-1.8619130505513497</v>
          </cell>
          <cell r="BX8">
            <v>-2.4429078554277441</v>
          </cell>
          <cell r="BY8">
            <v>-1.8485061617015519</v>
          </cell>
          <cell r="BZ8">
            <v>-1.9015092095121786</v>
          </cell>
          <cell r="CA8">
            <v>-2.5294004646128943</v>
          </cell>
          <cell r="CB8">
            <v>-3.2654507358909077</v>
          </cell>
          <cell r="CC8">
            <v>-2.8991423702132284</v>
          </cell>
          <cell r="CD8">
            <v>-3.1454345469035387</v>
          </cell>
          <cell r="CE8">
            <v>-3.4267915204552817</v>
          </cell>
          <cell r="CF8">
            <v>-4.0847184730091355</v>
          </cell>
          <cell r="CG8">
            <v>-3.7516060186988103</v>
          </cell>
          <cell r="CH8">
            <v>-3.3426195975500526</v>
          </cell>
          <cell r="CI8">
            <v>-3.2535899613171058</v>
          </cell>
          <cell r="CJ8">
            <v>-3.7023519487602399</v>
          </cell>
          <cell r="CK8">
            <v>-3.32338217285302</v>
          </cell>
          <cell r="CL8">
            <v>-3.0272546019381461</v>
          </cell>
          <cell r="CM8">
            <v>-3.7562480137699703</v>
          </cell>
          <cell r="CN8">
            <v>-4.3211787284095831</v>
          </cell>
          <cell r="CO8">
            <v>-4.2726832179396066</v>
          </cell>
          <cell r="CP8">
            <v>-4.0518593609961133</v>
          </cell>
          <cell r="CQ8">
            <v>-4.3114477926972059</v>
          </cell>
          <cell r="CR8">
            <v>-4.6805868711106573</v>
          </cell>
          <cell r="CS8">
            <v>-4.2737172910426349</v>
          </cell>
          <cell r="CT8">
            <v>-4.1774160747740803</v>
          </cell>
          <cell r="CU8">
            <v>-4.9332875151930002</v>
          </cell>
          <cell r="CV8">
            <v>-5.4875509324952088</v>
          </cell>
          <cell r="CW8">
            <v>-5.3676739297340976</v>
          </cell>
          <cell r="CX8">
            <v>-4.7613251555577278</v>
          </cell>
          <cell r="CY8">
            <v>-5.3510671490442832</v>
          </cell>
          <cell r="CZ8">
            <v>-5.9862545141228072</v>
          </cell>
          <cell r="DA8">
            <v>-5.8540382599966199</v>
          </cell>
          <cell r="DB8">
            <v>-5.1896734798325781</v>
          </cell>
          <cell r="DC8">
            <v>-5.6252755677422588</v>
          </cell>
          <cell r="DD8">
            <v>-6.22448664718892</v>
          </cell>
          <cell r="DE8">
            <v>-5.0668539469897915</v>
          </cell>
          <cell r="DF8">
            <v>-4.584862070898307</v>
          </cell>
          <cell r="DG8">
            <v>-4.9865290310109325</v>
          </cell>
          <cell r="DH8">
            <v>-5.2268186910772734</v>
          </cell>
          <cell r="DI8">
            <v>-4.844207885555055</v>
          </cell>
          <cell r="DJ8">
            <v>-4.485324826277945</v>
          </cell>
          <cell r="DK8">
            <v>-5.0832180052159268</v>
          </cell>
          <cell r="DL8">
            <v>-5.7158738554734603</v>
          </cell>
          <cell r="DM8">
            <v>-3.987539060232439</v>
          </cell>
          <cell r="DN8">
            <v>-2.3346012513757635</v>
          </cell>
          <cell r="DO8">
            <v>-2.3852191842203272</v>
          </cell>
          <cell r="DP8">
            <v>-3.2604321912242065</v>
          </cell>
          <cell r="DQ8">
            <v>-2.9218807844901677</v>
          </cell>
          <cell r="DR8">
            <v>-2.7844146685013964</v>
          </cell>
          <cell r="DS8">
            <v>-3.5835852904754257</v>
          </cell>
          <cell r="DT8">
            <v>-3.9817442869267259</v>
          </cell>
          <cell r="DU8">
            <v>-3.0143170457775188</v>
          </cell>
          <cell r="DV8">
            <v>-3.0952658264590616</v>
          </cell>
          <cell r="DW8">
            <v>-3.7486400802101354</v>
          </cell>
          <cell r="DX8">
            <v>-3.9580816613262799</v>
          </cell>
          <cell r="DY8">
            <v>-3.4108501843726007</v>
          </cell>
          <cell r="DZ8">
            <v>-3.1160463267255896</v>
          </cell>
          <cell r="EA8">
            <v>-3.4930305365601431</v>
          </cell>
          <cell r="EB8">
            <v>-3.5526001345626161</v>
          </cell>
          <cell r="EC8">
            <v>-2.7832963244591205</v>
          </cell>
          <cell r="ED8">
            <v>-2.3592929241297611</v>
          </cell>
          <cell r="EE8">
            <v>-2.8352139188028</v>
          </cell>
          <cell r="EF8">
            <v>-3.1070539128575438</v>
          </cell>
          <cell r="EG8">
            <v>-2.3124576186208765</v>
          </cell>
          <cell r="EH8">
            <v>-2.3765592458901108</v>
          </cell>
          <cell r="EI8">
            <v>-2.928687466898023</v>
          </cell>
          <cell r="EJ8">
            <v>-3.0724286729530244</v>
          </cell>
          <cell r="EK8">
            <v>-2.6426715750251786</v>
          </cell>
          <cell r="EL8">
            <v>-2.403244048194721</v>
          </cell>
          <cell r="EM8">
            <v>-2.7260414523984426</v>
          </cell>
          <cell r="EN8">
            <v>-3.0254067305549368</v>
          </cell>
          <cell r="EO8">
            <v>-2.6232049008385259</v>
          </cell>
          <cell r="EP8">
            <v>-2.3700664727087846</v>
          </cell>
          <cell r="EQ8">
            <v>-2.6049751334881313</v>
          </cell>
          <cell r="ER8">
            <v>-2.7833566914837427</v>
          </cell>
          <cell r="ES8">
            <v>-2.4975483499055247</v>
          </cell>
          <cell r="ET8">
            <v>-2.335739861419829</v>
          </cell>
          <cell r="EU8">
            <v>-2.7744196095978833</v>
          </cell>
          <cell r="EV8">
            <v>-2.7744754393950362</v>
          </cell>
          <cell r="EW8">
            <v>-2.5925231530931527</v>
          </cell>
          <cell r="EX8">
            <v>-2.4239752889114161</v>
          </cell>
          <cell r="EY8">
            <v>-2.6200040710892618</v>
          </cell>
          <cell r="EZ8">
            <v>-3.1550405036370659</v>
          </cell>
          <cell r="FA8">
            <v>-3.0588201434083002</v>
          </cell>
          <cell r="FB8">
            <v>-2.3654594043144126</v>
          </cell>
          <cell r="FC8">
            <v>-2.8189139303572395</v>
          </cell>
          <cell r="FD8">
            <v>-3.0010627238940186</v>
          </cell>
          <cell r="FE8">
            <v>-2.2841419347871876</v>
          </cell>
          <cell r="FF8">
            <v>-2.1073234546220379</v>
          </cell>
          <cell r="FG8">
            <v>-3.1410523152651804</v>
          </cell>
          <cell r="FH8">
            <v>-3.6878392287618245</v>
          </cell>
          <cell r="FI8">
            <v>-3.4898975365065992</v>
          </cell>
          <cell r="FJ8">
            <v>-3.0488687519186515</v>
          </cell>
          <cell r="FK8">
            <v>-3.5449400774957742</v>
          </cell>
          <cell r="FL8">
            <v>-4.1772843117022962</v>
          </cell>
          <cell r="FM8">
            <v>-3.6925850120619552</v>
          </cell>
          <cell r="FN8">
            <v>-4.0170926352277725</v>
          </cell>
          <cell r="FO8">
            <v>-4.0886428155109238</v>
          </cell>
          <cell r="FP8">
            <v>-3.7493166093848793</v>
          </cell>
          <cell r="FQ8">
            <v>-3.024914844261946</v>
          </cell>
        </row>
        <row r="9">
          <cell r="B9">
            <v>7.3265797848050179E-2</v>
          </cell>
          <cell r="C9">
            <v>0.21177170409730342</v>
          </cell>
          <cell r="D9">
            <v>0.29084715079017442</v>
          </cell>
          <cell r="E9">
            <v>0.87862995892358053</v>
          </cell>
          <cell r="F9">
            <v>0.71160480454873976</v>
          </cell>
          <cell r="G9">
            <v>0.52818437884581093</v>
          </cell>
          <cell r="H9">
            <v>0.17518198746418306</v>
          </cell>
          <cell r="I9">
            <v>0.6764166741343165</v>
          </cell>
          <cell r="J9">
            <v>0.50184741664024879</v>
          </cell>
          <cell r="K9">
            <v>0.69148240141273698</v>
          </cell>
          <cell r="L9">
            <v>-0.4950209754147108</v>
          </cell>
          <cell r="M9">
            <v>-6.9359516590032236E-3</v>
          </cell>
          <cell r="N9">
            <v>0.23504258001898534</v>
          </cell>
          <cell r="O9">
            <v>-0.64165899194377629</v>
          </cell>
          <cell r="P9">
            <v>-1.4525724312876966</v>
          </cell>
          <cell r="Q9">
            <v>-0.97240734855348476</v>
          </cell>
          <cell r="R9">
            <v>-1.4369299912437239</v>
          </cell>
          <cell r="S9">
            <v>-2.1177168442587258</v>
          </cell>
          <cell r="T9">
            <v>-2.3141580461529045</v>
          </cell>
          <cell r="U9">
            <v>-1.8687969911037858</v>
          </cell>
          <cell r="V9">
            <v>-1.5108619799497325</v>
          </cell>
          <cell r="W9">
            <v>-2.4071412166540718</v>
          </cell>
          <cell r="X9">
            <v>-2.8275909044032637</v>
          </cell>
          <cell r="Y9">
            <v>-2.5634921313545571</v>
          </cell>
          <cell r="Z9">
            <v>-2.1957038031506508</v>
          </cell>
          <cell r="AA9">
            <v>-2.6955079267997553</v>
          </cell>
          <cell r="AB9">
            <v>-3.0699252455015649</v>
          </cell>
          <cell r="AC9">
            <v>-2.7746316837036678</v>
          </cell>
          <cell r="AD9">
            <v>-2.457013279527402</v>
          </cell>
          <cell r="AE9">
            <v>-2.9279924097408325</v>
          </cell>
          <cell r="AF9">
            <v>-3.1954598445320053</v>
          </cell>
          <cell r="AG9">
            <v>-2.7295559858897596</v>
          </cell>
          <cell r="AH9">
            <v>-1.6734432247428339</v>
          </cell>
          <cell r="AI9">
            <v>-1.8398330955700499</v>
          </cell>
          <cell r="AJ9">
            <v>-2.0535942518138746</v>
          </cell>
          <cell r="AK9">
            <v>-1.7606044638279343</v>
          </cell>
          <cell r="AL9">
            <v>-1.1328820820643841</v>
          </cell>
          <cell r="AM9">
            <v>-1.3115809828383374</v>
          </cell>
          <cell r="AN9">
            <v>-1.6018639155922783</v>
          </cell>
          <cell r="AO9">
            <v>-1.1487954594948682</v>
          </cell>
          <cell r="AP9">
            <v>-0.63139599201811936</v>
          </cell>
          <cell r="AQ9">
            <v>-0.70060073543278656</v>
          </cell>
          <cell r="AR9">
            <v>-1.4621164413121874</v>
          </cell>
          <cell r="AS9">
            <v>-0.70584318384037448</v>
          </cell>
          <cell r="AT9">
            <v>0.20035863068164683</v>
          </cell>
          <cell r="AU9">
            <v>1.6060423753627876E-2</v>
          </cell>
          <cell r="AV9">
            <v>-0.55765952642898164</v>
          </cell>
          <cell r="AW9">
            <v>-0.10644037710669897</v>
          </cell>
          <cell r="AX9">
            <v>0.52639105895206462</v>
          </cell>
          <cell r="AY9">
            <v>-0.13850607297760489</v>
          </cell>
          <cell r="AZ9">
            <v>-0.79198479734205673</v>
          </cell>
          <cell r="BA9">
            <v>-0.48512130996464614</v>
          </cell>
          <cell r="BB9">
            <v>7.0317686152254255E-2</v>
          </cell>
          <cell r="BC9">
            <v>-0.64421195007880228</v>
          </cell>
          <cell r="BD9">
            <v>-1.0893771056442383</v>
          </cell>
          <cell r="BE9">
            <v>-0.93793067263134144</v>
          </cell>
          <cell r="BF9">
            <v>-0.48034951681167093</v>
          </cell>
          <cell r="BG9">
            <v>-1.0551776729990205</v>
          </cell>
          <cell r="BH9">
            <v>-1.6167887624451049</v>
          </cell>
          <cell r="BI9">
            <v>-1.2921298278483675</v>
          </cell>
          <cell r="BJ9">
            <v>-0.69185321936306321</v>
          </cell>
          <cell r="BK9">
            <v>-1.2268940028100785</v>
          </cell>
          <cell r="BL9">
            <v>-1.3364457473633253</v>
          </cell>
          <cell r="BM9">
            <v>-0.69752846735951202</v>
          </cell>
          <cell r="BN9">
            <v>-0.31915234325157066</v>
          </cell>
          <cell r="BO9">
            <v>-1.0676174304480111</v>
          </cell>
          <cell r="BP9">
            <v>-1.7670002538305789</v>
          </cell>
          <cell r="BQ9">
            <v>-0.87516225631044109</v>
          </cell>
          <cell r="BR9">
            <v>-0.73525929898437048</v>
          </cell>
          <cell r="BS9">
            <v>-0.91479750048163933</v>
          </cell>
          <cell r="BT9">
            <v>-1.5429704256229082</v>
          </cell>
          <cell r="BU9">
            <v>-1.2499653201895637</v>
          </cell>
          <cell r="BV9">
            <v>-0.97618446102624734</v>
          </cell>
          <cell r="BW9">
            <v>-1.7730806402069761</v>
          </cell>
          <cell r="BX9">
            <v>-2.4978047597168462</v>
          </cell>
          <cell r="BY9">
            <v>-1.8719535693126115</v>
          </cell>
          <cell r="BZ9">
            <v>-1.7987008060833334</v>
          </cell>
          <cell r="CA9">
            <v>-2.4374436423299506</v>
          </cell>
          <cell r="CB9">
            <v>-3.1802611146543693</v>
          </cell>
          <cell r="CC9">
            <v>-2.7659325256784504</v>
          </cell>
          <cell r="CD9">
            <v>-2.988228805178776</v>
          </cell>
          <cell r="CE9">
            <v>-3.3085993762514976</v>
          </cell>
          <cell r="CF9">
            <v>-4.0092011707662909</v>
          </cell>
          <cell r="CG9">
            <v>-3.5323978817418293</v>
          </cell>
          <cell r="CH9">
            <v>-3.1781151117274282</v>
          </cell>
          <cell r="CI9">
            <v>-3.0689310312293614</v>
          </cell>
          <cell r="CJ9">
            <v>-3.7491531437004268</v>
          </cell>
          <cell r="CK9">
            <v>-2.7497861913193056</v>
          </cell>
          <cell r="CL9">
            <v>-2.811703064867622</v>
          </cell>
          <cell r="CM9">
            <v>-3.7386865255991752</v>
          </cell>
          <cell r="CN9">
            <v>-4.2059205902382004</v>
          </cell>
          <cell r="CO9">
            <v>-3.981545537878401</v>
          </cell>
          <cell r="CP9">
            <v>-3.9179786824014884</v>
          </cell>
          <cell r="CQ9">
            <v>-4.0716479064448077</v>
          </cell>
          <cell r="CR9">
            <v>-4.4899356160371564</v>
          </cell>
          <cell r="CS9">
            <v>-3.8245587031314532</v>
          </cell>
          <cell r="CT9">
            <v>-3.6126129698465057</v>
          </cell>
          <cell r="CU9">
            <v>-4.5777962500410307</v>
          </cell>
          <cell r="CV9">
            <v>-5.0931194956270573</v>
          </cell>
          <cell r="CW9">
            <v>-5.1491097701372386</v>
          </cell>
          <cell r="CX9">
            <v>-4.3123025520067459</v>
          </cell>
          <cell r="CY9">
            <v>-5.019092050426786</v>
          </cell>
          <cell r="CZ9">
            <v>-5.5964394373673114</v>
          </cell>
          <cell r="DA9">
            <v>-5.6643383724836394</v>
          </cell>
          <cell r="DB9">
            <v>-4.9865432864971071</v>
          </cell>
          <cell r="DC9">
            <v>-5.4837544454384597</v>
          </cell>
          <cell r="DD9">
            <v>-6.2106151697439138</v>
          </cell>
          <cell r="DE9">
            <v>-4.9606967739729741</v>
          </cell>
          <cell r="DF9">
            <v>-4.4807233311970966</v>
          </cell>
          <cell r="DG9">
            <v>-4.7674218213727704</v>
          </cell>
          <cell r="DH9">
            <v>-4.6523932119963991</v>
          </cell>
          <cell r="DI9">
            <v>-3.9784009006284586</v>
          </cell>
          <cell r="DJ9">
            <v>-3.6530691315658386</v>
          </cell>
          <cell r="DK9">
            <v>-4.2135113007652807</v>
          </cell>
          <cell r="DL9">
            <v>-4.7875967400548625</v>
          </cell>
          <cell r="DM9">
            <v>-3.5898995961722342</v>
          </cell>
          <cell r="DN9">
            <v>-1.6892361511005287</v>
          </cell>
          <cell r="DO9">
            <v>-1.7316453189419883</v>
          </cell>
          <cell r="DP9">
            <v>-2.3008839022977696</v>
          </cell>
          <cell r="DQ9">
            <v>-1.9909566748170533</v>
          </cell>
          <cell r="DR9">
            <v>-1.6564743675742712</v>
          </cell>
          <cell r="DS9">
            <v>-2.4218379239594858</v>
          </cell>
          <cell r="DT9">
            <v>-2.8436086815947359</v>
          </cell>
          <cell r="DU9">
            <v>-1.9251612034777532</v>
          </cell>
          <cell r="DV9">
            <v>-1.8582225880510002</v>
          </cell>
          <cell r="DW9">
            <v>-2.4957938067207461</v>
          </cell>
          <cell r="DX9">
            <v>-2.6427685656070241</v>
          </cell>
          <cell r="DY9">
            <v>-2.0278915633994608</v>
          </cell>
          <cell r="DZ9">
            <v>-1.8000072687335427</v>
          </cell>
          <cell r="EA9">
            <v>-2.310563313800778</v>
          </cell>
          <cell r="EB9">
            <v>-2.3418307133656953</v>
          </cell>
          <cell r="EC9">
            <v>-1.6200837178858034</v>
          </cell>
          <cell r="ED9">
            <v>-1.2681903055195576</v>
          </cell>
          <cell r="EE9">
            <v>-1.6763085225907151</v>
          </cell>
          <cell r="EF9">
            <v>-1.893127033727261</v>
          </cell>
          <cell r="EG9">
            <v>-1.1345748356078176</v>
          </cell>
          <cell r="EH9">
            <v>-1.1968305792837788</v>
          </cell>
          <cell r="EI9">
            <v>-1.8234977503368437</v>
          </cell>
          <cell r="EJ9">
            <v>-1.8370051644269088</v>
          </cell>
          <cell r="EK9">
            <v>-1.5963890852506144</v>
          </cell>
          <cell r="EL9">
            <v>-1.3404665398056888</v>
          </cell>
          <cell r="EM9">
            <v>-1.770238448159702</v>
          </cell>
          <cell r="EN9">
            <v>-2.0739434619401584</v>
          </cell>
          <cell r="EO9">
            <v>-1.5238206040480122</v>
          </cell>
          <cell r="EP9">
            <v>-1.376454751959072</v>
          </cell>
          <cell r="EQ9">
            <v>-1.6215463533174324</v>
          </cell>
          <cell r="ER9">
            <v>-1.8050796861469038</v>
          </cell>
          <cell r="ES9">
            <v>-1.253434645639635</v>
          </cell>
          <cell r="ET9">
            <v>-1.0679858372021926</v>
          </cell>
          <cell r="EU9">
            <v>-1.6041021717934663</v>
          </cell>
          <cell r="EV9">
            <v>-1.4028088074898262</v>
          </cell>
          <cell r="EW9">
            <v>-1.1109463551942094</v>
          </cell>
          <cell r="EX9">
            <v>-1.0226694608108184</v>
          </cell>
          <cell r="EY9">
            <v>-1.335678388090956</v>
          </cell>
          <cell r="EZ9">
            <v>-2.040017057826554</v>
          </cell>
          <cell r="FA9">
            <v>-1.8815453906518489</v>
          </cell>
          <cell r="FB9">
            <v>-1.1607814734411299</v>
          </cell>
          <cell r="FC9">
            <v>-1.639980504359442</v>
          </cell>
          <cell r="FD9">
            <v>-1.8635658397448926</v>
          </cell>
          <cell r="FE9">
            <v>-1.245873822681578</v>
          </cell>
          <cell r="FF9">
            <v>-1.0712585068125073</v>
          </cell>
          <cell r="FG9">
            <v>-2.464768677996672</v>
          </cell>
          <cell r="FH9">
            <v>-2.9143129236058751</v>
          </cell>
          <cell r="FI9">
            <v>-2.8856046241768953</v>
          </cell>
          <cell r="FJ9">
            <v>-2.3042729067372956</v>
          </cell>
          <cell r="FK9">
            <v>-3.0923158802815163</v>
          </cell>
          <cell r="FL9">
            <v>-3.604419793787117</v>
          </cell>
          <cell r="FM9">
            <v>-3.0658354930690477</v>
          </cell>
          <cell r="FN9">
            <v>-3.3703954005742816</v>
          </cell>
          <cell r="FO9">
            <v>-3.2170496151926158</v>
          </cell>
          <cell r="FP9">
            <v>-3.0925121225203238</v>
          </cell>
          <cell r="FQ9">
            <v>-2.410942661547987</v>
          </cell>
        </row>
        <row r="10">
          <cell r="B10">
            <v>107.10032602188301</v>
          </cell>
          <cell r="C10">
            <v>103.52884058548899</v>
          </cell>
          <cell r="D10">
            <v>105.72165064091899</v>
          </cell>
          <cell r="E10">
            <v>109.18138209066301</v>
          </cell>
          <cell r="F10">
            <v>116.15922143716</v>
          </cell>
          <cell r="G10">
            <v>122.62552162572101</v>
          </cell>
          <cell r="H10">
            <v>118.82350041004599</v>
          </cell>
          <cell r="I10">
            <v>123.391135119488</v>
          </cell>
          <cell r="J10">
            <v>128.225930220153</v>
          </cell>
          <cell r="K10">
            <v>134.96840693837001</v>
          </cell>
          <cell r="L10">
            <v>135.54754628320501</v>
          </cell>
          <cell r="M10">
            <v>132.38901464274699</v>
          </cell>
          <cell r="N10">
            <v>135.620287726843</v>
          </cell>
          <cell r="O10">
            <v>139.16551088991901</v>
          </cell>
          <cell r="P10">
            <v>139.41644867646099</v>
          </cell>
          <cell r="Q10">
            <v>140.39053201911801</v>
          </cell>
          <cell r="R10">
            <v>141.07321326626601</v>
          </cell>
          <cell r="S10">
            <v>147.778314141945</v>
          </cell>
          <cell r="T10">
            <v>151.02871753469699</v>
          </cell>
          <cell r="U10">
            <v>157.79318765065699</v>
          </cell>
          <cell r="V10">
            <v>154.455466251492</v>
          </cell>
          <cell r="W10">
            <v>148.55790111708899</v>
          </cell>
          <cell r="X10">
            <v>139.99097670749299</v>
          </cell>
          <cell r="Y10">
            <v>133.04435187571701</v>
          </cell>
          <cell r="Z10">
            <v>127.107006397155</v>
          </cell>
          <cell r="AA10">
            <v>122.460221340318</v>
          </cell>
          <cell r="AB10">
            <v>121.865815974291</v>
          </cell>
          <cell r="AC10">
            <v>116.652251129994</v>
          </cell>
          <cell r="AD10">
            <v>113.41445905505201</v>
          </cell>
          <cell r="AE10">
            <v>114.897496092116</v>
          </cell>
          <cell r="AF10">
            <v>109.16559519576801</v>
          </cell>
          <cell r="AG10">
            <v>106.49671844768901</v>
          </cell>
          <cell r="AH10">
            <v>105.73207313893499</v>
          </cell>
          <cell r="AI10">
            <v>110.956067462208</v>
          </cell>
          <cell r="AJ10">
            <v>106.182627440942</v>
          </cell>
          <cell r="AK10">
            <v>108.200205527488</v>
          </cell>
          <cell r="AL10">
            <v>113.291434263759</v>
          </cell>
          <cell r="AM10">
            <v>112.645397293006</v>
          </cell>
          <cell r="AN10">
            <v>109.864845146954</v>
          </cell>
          <cell r="AO10">
            <v>108.755983033037</v>
          </cell>
          <cell r="AP10">
            <v>108.891788344696</v>
          </cell>
          <cell r="AQ10">
            <v>104.708214771317</v>
          </cell>
          <cell r="AR10">
            <v>101.008967568285</v>
          </cell>
          <cell r="AS10">
            <v>102.270870702401</v>
          </cell>
          <cell r="AT10">
            <v>106.908135273328</v>
          </cell>
          <cell r="AU10">
            <v>106.21491283538199</v>
          </cell>
          <cell r="AV10">
            <v>102.128238620494</v>
          </cell>
          <cell r="AW10">
            <v>102.56438256195401</v>
          </cell>
          <cell r="AX10">
            <v>102.64110650112001</v>
          </cell>
          <cell r="AY10">
            <v>98.706390784970594</v>
          </cell>
          <cell r="AZ10">
            <v>103.26727729078</v>
          </cell>
          <cell r="BA10">
            <v>105.901116515141</v>
          </cell>
          <cell r="BB10">
            <v>103.271543426639</v>
          </cell>
          <cell r="BC10">
            <v>104.32280289162</v>
          </cell>
          <cell r="BD10">
            <v>105.547599219055</v>
          </cell>
          <cell r="BE10">
            <v>106.93281870374901</v>
          </cell>
          <cell r="BF10">
            <v>105.69468446053899</v>
          </cell>
          <cell r="BG10">
            <v>102.574808246557</v>
          </cell>
          <cell r="BH10">
            <v>101.608525279182</v>
          </cell>
          <cell r="BI10">
            <v>103.029421604845</v>
          </cell>
          <cell r="BJ10">
            <v>97.849399927045297</v>
          </cell>
          <cell r="BK10">
            <v>100.089841375822</v>
          </cell>
          <cell r="BL10">
            <v>102.031298335287</v>
          </cell>
          <cell r="BM10">
            <v>103.847627290161</v>
          </cell>
          <cell r="BN10">
            <v>103.91165311548301</v>
          </cell>
          <cell r="BO10">
            <v>103.387545692899</v>
          </cell>
          <cell r="BP10">
            <v>103.830675072262</v>
          </cell>
          <cell r="BQ10">
            <v>106.966842864727</v>
          </cell>
          <cell r="BR10">
            <v>107.625024165304</v>
          </cell>
          <cell r="BS10">
            <v>108.79998244865099</v>
          </cell>
          <cell r="BT10">
            <v>112.064790109561</v>
          </cell>
          <cell r="BU10">
            <v>116.515074750835</v>
          </cell>
          <cell r="BV10">
            <v>116.584161699803</v>
          </cell>
          <cell r="BW10">
            <v>119.077220624177</v>
          </cell>
          <cell r="BX10">
            <v>114.684067829375</v>
          </cell>
          <cell r="BY10">
            <v>115.421339419899</v>
          </cell>
          <cell r="BZ10">
            <v>116.451727844652</v>
          </cell>
          <cell r="CA10">
            <v>115.766856269019</v>
          </cell>
          <cell r="CB10">
            <v>114.613141298057</v>
          </cell>
          <cell r="CC10">
            <v>115.93148183245</v>
          </cell>
          <cell r="CD10">
            <v>118.789268125695</v>
          </cell>
          <cell r="CE10">
            <v>119.900329252367</v>
          </cell>
          <cell r="CF10">
            <v>123.22589825454</v>
          </cell>
          <cell r="CG10">
            <v>124.41890115599701</v>
          </cell>
          <cell r="CH10">
            <v>126.969832054319</v>
          </cell>
          <cell r="CI10">
            <v>126.403918988445</v>
          </cell>
          <cell r="CJ10">
            <v>127.106948255821</v>
          </cell>
          <cell r="CK10">
            <v>128.71197454003601</v>
          </cell>
          <cell r="CL10">
            <v>126.325198639064</v>
          </cell>
          <cell r="CM10">
            <v>123.63668726455199</v>
          </cell>
          <cell r="CN10">
            <v>124.996882033951</v>
          </cell>
          <cell r="CO10">
            <v>122.246484252383</v>
          </cell>
          <cell r="CP10">
            <v>117.67328590711099</v>
          </cell>
          <cell r="CQ10">
            <v>117.944810903716</v>
          </cell>
          <cell r="CR10">
            <v>114.113355185066</v>
          </cell>
          <cell r="CS10">
            <v>111.794948284901</v>
          </cell>
          <cell r="CT10">
            <v>114.601481812087</v>
          </cell>
          <cell r="CU10">
            <v>113.37857489859201</v>
          </cell>
          <cell r="CV10">
            <v>109.82860163137001</v>
          </cell>
          <cell r="CW10">
            <v>108.679935546091</v>
          </cell>
          <cell r="CX10">
            <v>110.231249619358</v>
          </cell>
          <cell r="CY10">
            <v>111.38567035696499</v>
          </cell>
          <cell r="CZ10">
            <v>113.06589661093901</v>
          </cell>
          <cell r="DA10">
            <v>111.51319872182</v>
          </cell>
          <cell r="DB10">
            <v>110.101436564135</v>
          </cell>
          <cell r="DC10">
            <v>109.681739773315</v>
          </cell>
          <cell r="DD10">
            <v>108.407552772559</v>
          </cell>
          <cell r="DE10">
            <v>108.614524858837</v>
          </cell>
          <cell r="DF10">
            <v>106.404374707944</v>
          </cell>
          <cell r="DG10">
            <v>103.90400621260601</v>
          </cell>
          <cell r="DH10">
            <v>100.644967122338</v>
          </cell>
          <cell r="DI10">
            <v>98.622809486132795</v>
          </cell>
          <cell r="DJ10">
            <v>96.826870885732703</v>
          </cell>
          <cell r="DK10">
            <v>98.781126732645106</v>
          </cell>
          <cell r="DL10">
            <v>107.535125051318</v>
          </cell>
          <cell r="DM10">
            <v>110.113893633975</v>
          </cell>
          <cell r="DN10">
            <v>105.864298706903</v>
          </cell>
          <cell r="DO10">
            <v>102.540649091272</v>
          </cell>
          <cell r="DP10">
            <v>100.27097521851</v>
          </cell>
          <cell r="DQ10">
            <v>100.997608217327</v>
          </cell>
          <cell r="DR10">
            <v>101.83552022062401</v>
          </cell>
          <cell r="DS10">
            <v>100.292902159413</v>
          </cell>
          <cell r="DT10">
            <v>96.873969402635893</v>
          </cell>
          <cell r="DU10">
            <v>95.727130613995399</v>
          </cell>
          <cell r="DV10">
            <v>93.385919283414594</v>
          </cell>
          <cell r="DW10">
            <v>93.6765742902071</v>
          </cell>
          <cell r="DX10">
            <v>97.244293508517302</v>
          </cell>
          <cell r="DY10">
            <v>96.721262822892101</v>
          </cell>
          <cell r="DZ10">
            <v>98.124841509759307</v>
          </cell>
          <cell r="EA10">
            <v>97.874671349479698</v>
          </cell>
          <cell r="EB10">
            <v>96.757416445271105</v>
          </cell>
          <cell r="EC10">
            <v>97.131801899509199</v>
          </cell>
          <cell r="ED10">
            <v>97.484473911279693</v>
          </cell>
          <cell r="EE10">
            <v>98.280508509793606</v>
          </cell>
          <cell r="EF10">
            <v>97.327294594541399</v>
          </cell>
          <cell r="EG10">
            <v>98.505297761183598</v>
          </cell>
          <cell r="EH10">
            <v>97.614178095883403</v>
          </cell>
          <cell r="EI10">
            <v>98.4507487101028</v>
          </cell>
          <cell r="EJ10">
            <v>102.211867160262</v>
          </cell>
          <cell r="EK10">
            <v>107.141787399191</v>
          </cell>
          <cell r="EL10">
            <v>107.876468952924</v>
          </cell>
          <cell r="EM10">
            <v>111.418516753703</v>
          </cell>
          <cell r="EN10">
            <v>113.184868354004</v>
          </cell>
          <cell r="EO10">
            <v>115.035566950457</v>
          </cell>
          <cell r="EP10">
            <v>112.39006478638299</v>
          </cell>
          <cell r="EQ10">
            <v>113.404084260776</v>
          </cell>
          <cell r="ER10">
            <v>117.441036905687</v>
          </cell>
          <cell r="ES10">
            <v>118.5811514426</v>
          </cell>
          <cell r="ET10">
            <v>115.177690465113</v>
          </cell>
          <cell r="EU10">
            <v>111.280689242851</v>
          </cell>
          <cell r="EV10">
            <v>112.313509528837</v>
          </cell>
          <cell r="EW10">
            <v>109.301375358668</v>
          </cell>
          <cell r="EX10">
            <v>111.85874861552399</v>
          </cell>
          <cell r="EY10">
            <v>114.904166648168</v>
          </cell>
          <cell r="EZ10">
            <v>116.75899392839401</v>
          </cell>
          <cell r="FA10">
            <v>115.39203581962001</v>
          </cell>
          <cell r="FB10">
            <v>116.294418551718</v>
          </cell>
          <cell r="FC10">
            <v>117.177340746605</v>
          </cell>
          <cell r="FD10">
            <v>116.92941060339901</v>
          </cell>
          <cell r="FE10">
            <v>117.75163690214001</v>
          </cell>
          <cell r="FF10">
            <v>121.614869710505</v>
          </cell>
          <cell r="FG10">
            <v>117.948587481259</v>
          </cell>
          <cell r="FH10">
            <v>114.688783801648</v>
          </cell>
          <cell r="FI10">
            <v>113.13078288444299</v>
          </cell>
          <cell r="FJ10">
            <v>114.142600029153</v>
          </cell>
          <cell r="FK10">
            <v>116.317205157342</v>
          </cell>
          <cell r="FL10">
            <v>118.879142211728</v>
          </cell>
          <cell r="FM10">
            <v>120.552426575954</v>
          </cell>
          <cell r="FN10">
            <v>124.947053758325</v>
          </cell>
          <cell r="FO10">
            <v>129.70475197856501</v>
          </cell>
          <cell r="FP10">
            <v>131.06281541270999</v>
          </cell>
          <cell r="FQ10">
            <v>126.425835262267</v>
          </cell>
        </row>
        <row r="11">
          <cell r="AP11">
            <v>117.614581937061</v>
          </cell>
          <cell r="AQ11">
            <v>119.49012061147199</v>
          </cell>
          <cell r="AR11">
            <v>113.959416833582</v>
          </cell>
          <cell r="AS11">
            <v>109.33300583260301</v>
          </cell>
          <cell r="AT11">
            <v>110.262630807099</v>
          </cell>
          <cell r="AU11">
            <v>115.800438909872</v>
          </cell>
          <cell r="AV11">
            <v>114.52478824434201</v>
          </cell>
          <cell r="AW11">
            <v>109.66822611172201</v>
          </cell>
          <cell r="AX11">
            <v>110.526671618705</v>
          </cell>
          <cell r="AY11">
            <v>109.844496652232</v>
          </cell>
          <cell r="AZ11">
            <v>104.55778110103201</v>
          </cell>
          <cell r="BA11">
            <v>109.543023058687</v>
          </cell>
          <cell r="BB11">
            <v>111.428178313733</v>
          </cell>
          <cell r="BC11">
            <v>109.35532294094899</v>
          </cell>
          <cell r="BD11">
            <v>111.88734665533001</v>
          </cell>
          <cell r="BE11">
            <v>113.064683928265</v>
          </cell>
          <cell r="BF11">
            <v>113.753878516567</v>
          </cell>
          <cell r="BG11">
            <v>111.26435940947999</v>
          </cell>
          <cell r="BH11">
            <v>108.153577334551</v>
          </cell>
          <cell r="BI11">
            <v>107.129183684818</v>
          </cell>
          <cell r="BJ11">
            <v>103.71628406422801</v>
          </cell>
          <cell r="BK11">
            <v>98.229559003667404</v>
          </cell>
          <cell r="BL11">
            <v>100.595269572989</v>
          </cell>
          <cell r="BM11">
            <v>101.690322762847</v>
          </cell>
          <cell r="BN11">
            <v>102.217848136122</v>
          </cell>
          <cell r="BO11">
            <v>103.20346550075899</v>
          </cell>
          <cell r="BP11">
            <v>102.69811308032</v>
          </cell>
          <cell r="BQ11">
            <v>103.56728274013</v>
          </cell>
          <cell r="BR11">
            <v>106.838767876093</v>
          </cell>
          <cell r="BS11">
            <v>108.42824518655</v>
          </cell>
          <cell r="BT11">
            <v>109.534563512462</v>
          </cell>
          <cell r="BU11">
            <v>112.55445084310399</v>
          </cell>
          <cell r="BV11">
            <v>118.206020579285</v>
          </cell>
          <cell r="BW11">
            <v>119.034127507384</v>
          </cell>
          <cell r="BX11">
            <v>120.284295185093</v>
          </cell>
          <cell r="BY11">
            <v>113.79748350530301</v>
          </cell>
          <cell r="BZ11">
            <v>114.172295074226</v>
          </cell>
          <cell r="CA11">
            <v>116.877838903437</v>
          </cell>
          <cell r="CB11">
            <v>118.189842864772</v>
          </cell>
          <cell r="CC11">
            <v>116.790322836485</v>
          </cell>
          <cell r="CD11">
            <v>123.162816796744</v>
          </cell>
          <cell r="CE11">
            <v>125.34394104105699</v>
          </cell>
          <cell r="CF11">
            <v>130.639127710087</v>
          </cell>
          <cell r="CG11">
            <v>133.58291037689099</v>
          </cell>
          <cell r="CH11">
            <v>133.157709356514</v>
          </cell>
          <cell r="CI11">
            <v>135.907945439613</v>
          </cell>
          <cell r="CJ11">
            <v>133.36685293102599</v>
          </cell>
          <cell r="CK11">
            <v>133.723152917927</v>
          </cell>
          <cell r="CL11">
            <v>137.45585225002301</v>
          </cell>
          <cell r="CM11">
            <v>132.87511035375701</v>
          </cell>
          <cell r="CN11">
            <v>126.342003642911</v>
          </cell>
          <cell r="CO11">
            <v>126.80307576390901</v>
          </cell>
          <cell r="CP11">
            <v>123.068234347306</v>
          </cell>
          <cell r="CQ11">
            <v>119.705225682679</v>
          </cell>
          <cell r="CR11">
            <v>119.953801033727</v>
          </cell>
          <cell r="CS11">
            <v>117.178335864076</v>
          </cell>
          <cell r="CT11">
            <v>109.293273295886</v>
          </cell>
          <cell r="CU11">
            <v>113.38890521886501</v>
          </cell>
          <cell r="CV11">
            <v>113.47586427030799</v>
          </cell>
          <cell r="CW11">
            <v>106.808779745948</v>
          </cell>
          <cell r="CX11">
            <v>103.392372178131</v>
          </cell>
          <cell r="CY11">
            <v>106.582676145392</v>
          </cell>
          <cell r="CZ11">
            <v>109.478829800955</v>
          </cell>
          <cell r="DA11">
            <v>110.52746757953101</v>
          </cell>
          <cell r="DB11">
            <v>110.793360724794</v>
          </cell>
          <cell r="DC11">
            <v>106.52854725775499</v>
          </cell>
          <cell r="DD11">
            <v>105.367579735514</v>
          </cell>
          <cell r="DE11">
            <v>106.872276799657</v>
          </cell>
          <cell r="DF11">
            <v>107.221653923133</v>
          </cell>
          <cell r="DG11">
            <v>103.213897610134</v>
          </cell>
          <cell r="DH11">
            <v>100.126383190784</v>
          </cell>
          <cell r="DI11">
            <v>96.005250236911294</v>
          </cell>
          <cell r="DJ11">
            <v>94.385144529494994</v>
          </cell>
          <cell r="DK11">
            <v>93.749815559652305</v>
          </cell>
          <cell r="DL11">
            <v>98.599185515798396</v>
          </cell>
          <cell r="DM11">
            <v>111.86876090106399</v>
          </cell>
          <cell r="DN11">
            <v>112.75076565362799</v>
          </cell>
          <cell r="DO11">
            <v>108.408874089497</v>
          </cell>
          <cell r="DP11">
            <v>101.34027364722699</v>
          </cell>
          <cell r="DQ11">
            <v>98.073005922871502</v>
          </cell>
          <cell r="DR11">
            <v>99.391937838404004</v>
          </cell>
          <cell r="DS11">
            <v>103.08746090078</v>
          </cell>
          <cell r="DT11">
            <v>101.136683304833</v>
          </cell>
          <cell r="DU11">
            <v>96.383917955982795</v>
          </cell>
          <cell r="DV11">
            <v>95.574426037550197</v>
          </cell>
          <cell r="DW11">
            <v>92.7458387131488</v>
          </cell>
          <cell r="DX11">
            <v>93.324001673084396</v>
          </cell>
          <cell r="DY11">
            <v>97.077356061402497</v>
          </cell>
          <cell r="DZ11">
            <v>99.042482737353396</v>
          </cell>
          <cell r="EA11">
            <v>99.744091130527906</v>
          </cell>
          <cell r="EB11">
            <v>98.949966085478394</v>
          </cell>
          <cell r="EC11">
            <v>96.693991310734503</v>
          </cell>
          <cell r="ED11">
            <v>96.125638840396604</v>
          </cell>
          <cell r="EE11">
            <v>98.418151496804398</v>
          </cell>
          <cell r="EF11">
            <v>99.043953873845894</v>
          </cell>
          <cell r="EG11">
            <v>98.720096423046897</v>
          </cell>
          <cell r="EH11">
            <v>100.632173052498</v>
          </cell>
          <cell r="EI11">
            <v>100.68423268383199</v>
          </cell>
          <cell r="EJ11">
            <v>103.267454492686</v>
          </cell>
          <cell r="EK11">
            <v>110.005575841249</v>
          </cell>
          <cell r="EL11">
            <v>119.812678448209</v>
          </cell>
          <cell r="EM11">
            <v>120.46175508154199</v>
          </cell>
          <cell r="EN11">
            <v>123.00522031999699</v>
          </cell>
          <cell r="EO11">
            <v>124.645588552672</v>
          </cell>
          <cell r="EP11">
            <v>123.642637913805</v>
          </cell>
          <cell r="EQ11">
            <v>120.31577454803499</v>
          </cell>
          <cell r="ER11">
            <v>122.06199616508</v>
          </cell>
          <cell r="ES11">
            <v>128.12583405502801</v>
          </cell>
          <cell r="ET11">
            <v>132.33710922178301</v>
          </cell>
          <cell r="EU11">
            <v>130.41138019149699</v>
          </cell>
          <cell r="EV11">
            <v>124.99341098198801</v>
          </cell>
          <cell r="EW11">
            <v>125.14643578809201</v>
          </cell>
          <cell r="EX11">
            <v>120.58770368131999</v>
          </cell>
          <cell r="EY11">
            <v>123.71261556896999</v>
          </cell>
          <cell r="EZ11">
            <v>127.400615204454</v>
          </cell>
          <cell r="FA11">
            <v>130.199969517141</v>
          </cell>
          <cell r="FB11">
            <v>130.130527639006</v>
          </cell>
          <cell r="FC11">
            <v>132.77492463810401</v>
          </cell>
          <cell r="FD11">
            <v>134.53380110640401</v>
          </cell>
          <cell r="FE11">
            <v>135.45299183677599</v>
          </cell>
          <cell r="FF11">
            <v>139.00386817765099</v>
          </cell>
          <cell r="FG11">
            <v>140.70165856858</v>
          </cell>
          <cell r="FH11">
            <v>134.938238466949</v>
          </cell>
          <cell r="FI11">
            <v>131.88643720620499</v>
          </cell>
          <cell r="FJ11">
            <v>129.72541438498101</v>
          </cell>
          <cell r="FK11">
            <v>129.95178902815999</v>
          </cell>
          <cell r="FL11">
            <v>133.22468274078099</v>
          </cell>
          <cell r="FM11">
            <v>136.632222143294</v>
          </cell>
          <cell r="FN11">
            <v>139.17309798931601</v>
          </cell>
          <cell r="FO11">
            <v>147.305880610766</v>
          </cell>
          <cell r="FP11">
            <v>155.490407455152</v>
          </cell>
          <cell r="FQ11">
            <v>157.97862877602299</v>
          </cell>
          <cell r="FR11">
            <v>153.378227701344</v>
          </cell>
        </row>
      </sheetData>
      <sheetData sheetId="3">
        <row r="1">
          <cell r="B1" t="str">
            <v>Q1 1980</v>
          </cell>
          <cell r="C1" t="str">
            <v>Q2 1980</v>
          </cell>
          <cell r="D1" t="str">
            <v>Q3 1980</v>
          </cell>
          <cell r="E1" t="str">
            <v>Q4 1980</v>
          </cell>
          <cell r="F1" t="str">
            <v>Q1 1981</v>
          </cell>
          <cell r="G1" t="str">
            <v>Q2 1981</v>
          </cell>
          <cell r="H1" t="str">
            <v>Q3 1981</v>
          </cell>
          <cell r="I1" t="str">
            <v>Q4 1981</v>
          </cell>
          <cell r="J1" t="str">
            <v>Q1 1982</v>
          </cell>
          <cell r="K1" t="str">
            <v>Q2 1982</v>
          </cell>
          <cell r="L1" t="str">
            <v>Q3 1982</v>
          </cell>
          <cell r="M1" t="str">
            <v>Q4 1982</v>
          </cell>
          <cell r="N1" t="str">
            <v>Q1 1983</v>
          </cell>
          <cell r="O1" t="str">
            <v>Q2 1983</v>
          </cell>
          <cell r="P1" t="str">
            <v>Q3 1983</v>
          </cell>
          <cell r="Q1" t="str">
            <v>Q4 1983</v>
          </cell>
          <cell r="R1" t="str">
            <v>Q1 1984</v>
          </cell>
          <cell r="S1" t="str">
            <v>Q2 1984</v>
          </cell>
          <cell r="T1" t="str">
            <v>Q3 1984</v>
          </cell>
          <cell r="U1" t="str">
            <v>Q4 1984</v>
          </cell>
          <cell r="V1" t="str">
            <v>Q1 1985</v>
          </cell>
          <cell r="W1" t="str">
            <v>Q2 1985</v>
          </cell>
          <cell r="X1" t="str">
            <v>Q3 1985</v>
          </cell>
          <cell r="Y1" t="str">
            <v>Q4 1985</v>
          </cell>
          <cell r="Z1" t="str">
            <v>Q1 1986</v>
          </cell>
          <cell r="AA1" t="str">
            <v>Q2 1986</v>
          </cell>
          <cell r="AB1" t="str">
            <v>Q3 1986</v>
          </cell>
          <cell r="AC1" t="str">
            <v>Q4 1986</v>
          </cell>
          <cell r="AD1" t="str">
            <v>Q1 1987</v>
          </cell>
          <cell r="AE1" t="str">
            <v>Q2 1987</v>
          </cell>
          <cell r="AF1" t="str">
            <v>Q3 1987</v>
          </cell>
          <cell r="AG1" t="str">
            <v>Q4 1987</v>
          </cell>
          <cell r="AH1" t="str">
            <v>Q1 1988</v>
          </cell>
          <cell r="AI1" t="str">
            <v>Q2 1988</v>
          </cell>
          <cell r="AJ1" t="str">
            <v>Q3 1988</v>
          </cell>
          <cell r="AK1" t="str">
            <v>Q4 1988</v>
          </cell>
          <cell r="AL1" t="str">
            <v>Q1 1989</v>
          </cell>
          <cell r="AM1" t="str">
            <v>Q2 1989</v>
          </cell>
          <cell r="AN1" t="str">
            <v>Q3 1989</v>
          </cell>
          <cell r="AO1" t="str">
            <v>Q4 1989</v>
          </cell>
          <cell r="AP1" t="str">
            <v>Q1 1990</v>
          </cell>
          <cell r="AQ1" t="str">
            <v>Q2 1990</v>
          </cell>
          <cell r="AR1" t="str">
            <v>Q3 1990</v>
          </cell>
          <cell r="AS1" t="str">
            <v>Q4 1990</v>
          </cell>
          <cell r="AT1" t="str">
            <v>Q1 1991</v>
          </cell>
          <cell r="AU1" t="str">
            <v>Q2 1991</v>
          </cell>
          <cell r="AV1" t="str">
            <v>Q3 1991</v>
          </cell>
          <cell r="AW1" t="str">
            <v>Q4 1991</v>
          </cell>
          <cell r="AX1" t="str">
            <v>Q1 1992</v>
          </cell>
          <cell r="AY1" t="str">
            <v>Q2 1992</v>
          </cell>
          <cell r="AZ1" t="str">
            <v>Q3 1992</v>
          </cell>
          <cell r="BA1" t="str">
            <v>Q4 1992</v>
          </cell>
          <cell r="BB1" t="str">
            <v>Q1 1993</v>
          </cell>
          <cell r="BC1" t="str">
            <v>Q2 1993</v>
          </cell>
          <cell r="BD1" t="str">
            <v>Q3 1993</v>
          </cell>
          <cell r="BE1" t="str">
            <v>Q4 1993</v>
          </cell>
          <cell r="BF1" t="str">
            <v>Q1 1994</v>
          </cell>
          <cell r="BG1" t="str">
            <v>Q2 1994</v>
          </cell>
          <cell r="BH1" t="str">
            <v>Q3 1994</v>
          </cell>
          <cell r="BI1" t="str">
            <v>Q4 1994</v>
          </cell>
          <cell r="BJ1" t="str">
            <v>Q1 1995</v>
          </cell>
          <cell r="BK1" t="str">
            <v>Q2 1995</v>
          </cell>
          <cell r="BL1" t="str">
            <v>Q3 1995</v>
          </cell>
          <cell r="BM1" t="str">
            <v>Q4 1995</v>
          </cell>
          <cell r="BN1" t="str">
            <v>Q1 1996</v>
          </cell>
          <cell r="BO1" t="str">
            <v>Q2 1996</v>
          </cell>
          <cell r="BP1" t="str">
            <v>Q3 1996</v>
          </cell>
          <cell r="BQ1" t="str">
            <v>Q4 1996</v>
          </cell>
          <cell r="BR1" t="str">
            <v>Q1 1997</v>
          </cell>
          <cell r="BS1" t="str">
            <v>Q2 1997</v>
          </cell>
          <cell r="BT1" t="str">
            <v>Q3 1997</v>
          </cell>
          <cell r="BU1" t="str">
            <v>Q4 1997</v>
          </cell>
          <cell r="BV1" t="str">
            <v>Q1 1998</v>
          </cell>
          <cell r="BW1" t="str">
            <v>Q2 1998</v>
          </cell>
          <cell r="BX1" t="str">
            <v>Q3 1998</v>
          </cell>
          <cell r="BY1" t="str">
            <v>Q4 1998</v>
          </cell>
          <cell r="BZ1" t="str">
            <v>Q1 1999</v>
          </cell>
          <cell r="CA1" t="str">
            <v>Q2 1999</v>
          </cell>
          <cell r="CB1" t="str">
            <v>Q3 1999</v>
          </cell>
          <cell r="CC1" t="str">
            <v>Q4 1999</v>
          </cell>
          <cell r="CD1" t="str">
            <v>Q1 2000</v>
          </cell>
          <cell r="CE1" t="str">
            <v>Q2 2000</v>
          </cell>
          <cell r="CF1" t="str">
            <v>Q3 2000</v>
          </cell>
          <cell r="CG1" t="str">
            <v>Q4 2000</v>
          </cell>
          <cell r="CH1" t="str">
            <v>Q1 2001</v>
          </cell>
          <cell r="CI1" t="str">
            <v>Q2 2001</v>
          </cell>
          <cell r="CJ1" t="str">
            <v>Q3 2001</v>
          </cell>
          <cell r="CK1" t="str">
            <v>Q4 2001</v>
          </cell>
          <cell r="CL1" t="str">
            <v>Q1 2002</v>
          </cell>
          <cell r="CM1" t="str">
            <v>Q2 2002</v>
          </cell>
          <cell r="CN1" t="str">
            <v>Q3 2002</v>
          </cell>
          <cell r="CO1" t="str">
            <v>Q4 2002</v>
          </cell>
          <cell r="CP1" t="str">
            <v>Q1 2003</v>
          </cell>
          <cell r="CQ1" t="str">
            <v>Q2 2003</v>
          </cell>
          <cell r="CR1" t="str">
            <v>Q3 2003</v>
          </cell>
          <cell r="CS1" t="str">
            <v>Q4 2003</v>
          </cell>
          <cell r="CT1" t="str">
            <v>Q1 2004</v>
          </cell>
          <cell r="CU1" t="str">
            <v>Q2 2004</v>
          </cell>
          <cell r="CV1" t="str">
            <v>Q3 2004</v>
          </cell>
          <cell r="CW1" t="str">
            <v>Q4 2004</v>
          </cell>
          <cell r="CX1" t="str">
            <v>Q1 2005</v>
          </cell>
          <cell r="CY1" t="str">
            <v>Q2 2005</v>
          </cell>
          <cell r="CZ1" t="str">
            <v>Q3 2005</v>
          </cell>
          <cell r="DA1" t="str">
            <v>Q4 2005</v>
          </cell>
          <cell r="DB1" t="str">
            <v>Q1 2006</v>
          </cell>
          <cell r="DC1" t="str">
            <v>Q2 2006</v>
          </cell>
          <cell r="DD1" t="str">
            <v>Q3 2006</v>
          </cell>
          <cell r="DE1" t="str">
            <v>Q4 2006</v>
          </cell>
          <cell r="DF1" t="str">
            <v>Q1 2007</v>
          </cell>
          <cell r="DG1" t="str">
            <v>Q2 2007</v>
          </cell>
          <cell r="DH1" t="str">
            <v>Q3 2007</v>
          </cell>
          <cell r="DI1" t="str">
            <v>Q4 2007</v>
          </cell>
          <cell r="DJ1" t="str">
            <v>Q1 2008</v>
          </cell>
          <cell r="DK1" t="str">
            <v>Q2 2008</v>
          </cell>
          <cell r="DL1" t="str">
            <v>Q3 2008</v>
          </cell>
          <cell r="DM1" t="str">
            <v>Q4 2008</v>
          </cell>
          <cell r="DN1" t="str">
            <v>Q1 2009</v>
          </cell>
          <cell r="DO1" t="str">
            <v>Q2 2009</v>
          </cell>
          <cell r="DP1" t="str">
            <v>Q3 2009</v>
          </cell>
          <cell r="DQ1" t="str">
            <v>Q4 2009</v>
          </cell>
          <cell r="DR1" t="str">
            <v>Q1 2010</v>
          </cell>
          <cell r="DS1" t="str">
            <v>Q2 2010</v>
          </cell>
          <cell r="DT1" t="str">
            <v>Q3 2010</v>
          </cell>
          <cell r="DU1" t="str">
            <v>Q4 2010</v>
          </cell>
          <cell r="DV1" t="str">
            <v>Q1 2011</v>
          </cell>
          <cell r="DW1" t="str">
            <v>Q2 2011</v>
          </cell>
          <cell r="DX1" t="str">
            <v>Q3 2011</v>
          </cell>
          <cell r="DY1" t="str">
            <v>Q4 2011</v>
          </cell>
          <cell r="DZ1" t="str">
            <v>Q1 2012</v>
          </cell>
          <cell r="EA1" t="str">
            <v>Q2 2012</v>
          </cell>
          <cell r="EB1" t="str">
            <v>Q3 2012</v>
          </cell>
          <cell r="EC1" t="str">
            <v>Q4 2012</v>
          </cell>
          <cell r="ED1" t="str">
            <v>Q1 2013</v>
          </cell>
          <cell r="EE1" t="str">
            <v>Q2 2013</v>
          </cell>
          <cell r="EF1" t="str">
            <v>Q3 2013</v>
          </cell>
          <cell r="EG1" t="str">
            <v>Q4 2013</v>
          </cell>
          <cell r="EH1" t="str">
            <v>Q1 2014</v>
          </cell>
          <cell r="EI1" t="str">
            <v>Q2 2014</v>
          </cell>
          <cell r="EJ1" t="str">
            <v>Q3 2014</v>
          </cell>
          <cell r="EK1" t="str">
            <v>Q4 2014</v>
          </cell>
          <cell r="EL1" t="str">
            <v>Q1 2015</v>
          </cell>
          <cell r="EM1" t="str">
            <v>Q2 2015</v>
          </cell>
          <cell r="EN1" t="str">
            <v>Q3 2015</v>
          </cell>
          <cell r="EO1" t="str">
            <v>Q4 2015</v>
          </cell>
          <cell r="EP1" t="str">
            <v>Q1 2016</v>
          </cell>
          <cell r="EQ1" t="str">
            <v>Q2 2016</v>
          </cell>
          <cell r="ER1" t="str">
            <v>Q3 2016</v>
          </cell>
          <cell r="ES1" t="str">
            <v>Q4 2016</v>
          </cell>
          <cell r="ET1" t="str">
            <v>Q1 2017</v>
          </cell>
          <cell r="EU1" t="str">
            <v>Q2 2017</v>
          </cell>
          <cell r="EV1" t="str">
            <v>Q3 2017</v>
          </cell>
          <cell r="EW1" t="str">
            <v>Q4 2017</v>
          </cell>
          <cell r="EX1" t="str">
            <v>Q1 2018</v>
          </cell>
          <cell r="EY1" t="str">
            <v>Q2 2018</v>
          </cell>
          <cell r="EZ1" t="str">
            <v>Q3 2018</v>
          </cell>
          <cell r="FA1" t="str">
            <v>Q4 2018</v>
          </cell>
          <cell r="FB1" t="str">
            <v>Q1 2019</v>
          </cell>
          <cell r="FC1" t="str">
            <v>Q2 2019</v>
          </cell>
          <cell r="FD1" t="str">
            <v>Q3 2019</v>
          </cell>
          <cell r="FE1" t="str">
            <v>Q4 2019</v>
          </cell>
          <cell r="FF1" t="str">
            <v>Q1 2020</v>
          </cell>
          <cell r="FG1" t="str">
            <v>Q2 2020</v>
          </cell>
          <cell r="FH1" t="str">
            <v>Q3 2020</v>
          </cell>
          <cell r="FI1" t="str">
            <v>Q4 2020</v>
          </cell>
          <cell r="FJ1" t="str">
            <v>Q1 2021</v>
          </cell>
          <cell r="FK1" t="str">
            <v>Q2 2021</v>
          </cell>
          <cell r="FL1" t="str">
            <v>Q3 2021</v>
          </cell>
          <cell r="FM1" t="str">
            <v>Q4 2021</v>
          </cell>
          <cell r="FN1" t="str">
            <v>Q1 2022</v>
          </cell>
          <cell r="FO1" t="str">
            <v>Q2 2022</v>
          </cell>
          <cell r="FP1" t="str">
            <v>Q3 2022</v>
          </cell>
          <cell r="FQ1" t="str">
            <v>Q4 2022</v>
          </cell>
        </row>
        <row r="2">
          <cell r="AP2">
            <v>107.127364077793</v>
          </cell>
          <cell r="AQ2">
            <v>107.817123077227</v>
          </cell>
          <cell r="AR2">
            <v>108.442874698918</v>
          </cell>
          <cell r="AS2">
            <v>109.060406767825</v>
          </cell>
          <cell r="AT2">
            <v>106.637762897811</v>
          </cell>
          <cell r="AU2">
            <v>102.796892851113</v>
          </cell>
          <cell r="AV2">
            <v>102.28742012137</v>
          </cell>
          <cell r="AW2">
            <v>103.312019009655</v>
          </cell>
          <cell r="AX2">
            <v>103.411726125591</v>
          </cell>
          <cell r="AY2">
            <v>104.425715586824</v>
          </cell>
          <cell r="AZ2">
            <v>107.15294008859</v>
          </cell>
          <cell r="BA2">
            <v>109.945723038118</v>
          </cell>
          <cell r="BB2">
            <v>110.701775705819</v>
          </cell>
          <cell r="BC2">
            <v>110.90854977062099</v>
          </cell>
          <cell r="BD2">
            <v>107.343005853151</v>
          </cell>
          <cell r="BE2">
            <v>107.77677242916199</v>
          </cell>
          <cell r="BF2">
            <v>108.17743566662099</v>
          </cell>
          <cell r="BG2">
            <v>107.876296619035</v>
          </cell>
          <cell r="BH2">
            <v>109.410491980554</v>
          </cell>
          <cell r="BI2">
            <v>109.122413026708</v>
          </cell>
          <cell r="BJ2">
            <v>110.405553516078</v>
          </cell>
          <cell r="BK2">
            <v>111.438182558381</v>
          </cell>
          <cell r="BL2">
            <v>111.73876142901</v>
          </cell>
          <cell r="BM2">
            <v>111.705725277295</v>
          </cell>
          <cell r="BN2">
            <v>111.54276484368501</v>
          </cell>
          <cell r="BO2">
            <v>111.26526082189901</v>
          </cell>
          <cell r="BP2">
            <v>111.48353992184001</v>
          </cell>
          <cell r="BQ2">
            <v>109.74377312150899</v>
          </cell>
          <cell r="BR2">
            <v>106.701733518095</v>
          </cell>
          <cell r="BS2">
            <v>104.36326450138201</v>
          </cell>
          <cell r="BT2">
            <v>101.32722199836699</v>
          </cell>
          <cell r="BU2">
            <v>102.39141419723499</v>
          </cell>
          <cell r="BV2">
            <v>100.850941838927</v>
          </cell>
          <cell r="BW2">
            <v>100.07211581638801</v>
          </cell>
          <cell r="BX2">
            <v>100.24533922645701</v>
          </cell>
          <cell r="BY2">
            <v>100.80654532518599</v>
          </cell>
          <cell r="BZ2">
            <v>98.735357442022902</v>
          </cell>
          <cell r="CA2">
            <v>96.676933123574997</v>
          </cell>
          <cell r="CB2">
            <v>95.871175906565</v>
          </cell>
          <cell r="CC2">
            <v>95.001182227907606</v>
          </cell>
          <cell r="CD2">
            <v>93.189421742134002</v>
          </cell>
          <cell r="CE2">
            <v>91.982819377168397</v>
          </cell>
          <cell r="CF2">
            <v>90.766394548541598</v>
          </cell>
          <cell r="CG2">
            <v>89.367480495491904</v>
          </cell>
          <cell r="CH2">
            <v>91.023208003512906</v>
          </cell>
          <cell r="CI2">
            <v>89.619818624760399</v>
          </cell>
          <cell r="CJ2">
            <v>90.2349074241164</v>
          </cell>
          <cell r="CK2">
            <v>91.007249456711094</v>
          </cell>
          <cell r="CL2">
            <v>91.283296775140499</v>
          </cell>
          <cell r="CM2">
            <v>92.0939646289943</v>
          </cell>
          <cell r="CN2">
            <v>92.973136634613198</v>
          </cell>
          <cell r="CO2">
            <v>92.856501589892105</v>
          </cell>
          <cell r="CP2">
            <v>93.604176750982603</v>
          </cell>
          <cell r="CQ2">
            <v>94.477596945673298</v>
          </cell>
          <cell r="CR2">
            <v>94.123615266797302</v>
          </cell>
          <cell r="CS2">
            <v>95.002208069357707</v>
          </cell>
          <cell r="CT2">
            <v>96.986836214384695</v>
          </cell>
          <cell r="CU2">
            <v>96.538145063599103</v>
          </cell>
          <cell r="CV2">
            <v>96.8473905735502</v>
          </cell>
          <cell r="CW2">
            <v>97.697021183642406</v>
          </cell>
          <cell r="CX2">
            <v>97.594239578078202</v>
          </cell>
          <cell r="CY2">
            <v>96.551466587496606</v>
          </cell>
          <cell r="CZ2">
            <v>96.061172666716203</v>
          </cell>
          <cell r="DA2">
            <v>96.194821633693493</v>
          </cell>
          <cell r="DB2">
            <v>96.837561237226495</v>
          </cell>
          <cell r="DC2">
            <v>98.353306100796004</v>
          </cell>
          <cell r="DD2">
            <v>99.293791955251706</v>
          </cell>
          <cell r="DE2">
            <v>99.831950606672606</v>
          </cell>
          <cell r="DF2">
            <v>100.533060740897</v>
          </cell>
          <cell r="DG2">
            <v>101.23009127147699</v>
          </cell>
          <cell r="DH2">
            <v>101.43641561544</v>
          </cell>
          <cell r="DI2">
            <v>102.37628772476</v>
          </cell>
          <cell r="DJ2">
            <v>102.814417666228</v>
          </cell>
          <cell r="DK2">
            <v>103.292811494189</v>
          </cell>
          <cell r="DL2">
            <v>101.49923180984599</v>
          </cell>
          <cell r="DM2">
            <v>98.288862407449699</v>
          </cell>
          <cell r="DN2">
            <v>98.191620733346298</v>
          </cell>
          <cell r="DO2">
            <v>98.593997244825104</v>
          </cell>
          <cell r="DP2">
            <v>99.952948522631104</v>
          </cell>
          <cell r="DQ2">
            <v>101.344966508662</v>
          </cell>
          <cell r="DR2">
            <v>100.81388983824699</v>
          </cell>
          <cell r="DS2">
            <v>99.482716608921095</v>
          </cell>
          <cell r="DT2">
            <v>99.365755545188506</v>
          </cell>
          <cell r="DU2">
            <v>100.33763800764299</v>
          </cell>
          <cell r="DV2">
            <v>99.453613143416206</v>
          </cell>
          <cell r="DW2">
            <v>99.686346034314596</v>
          </cell>
          <cell r="DX2">
            <v>98.395391451021894</v>
          </cell>
          <cell r="DY2">
            <v>97.491412031447695</v>
          </cell>
          <cell r="DZ2">
            <v>96.086631269924496</v>
          </cell>
          <cell r="EA2">
            <v>95.230652112062103</v>
          </cell>
          <cell r="EB2">
            <v>93.882175261664102</v>
          </cell>
          <cell r="EC2">
            <v>94.466935839761106</v>
          </cell>
          <cell r="ED2">
            <v>95.261821629497305</v>
          </cell>
          <cell r="EE2">
            <v>95.088024598961297</v>
          </cell>
          <cell r="EF2">
            <v>95.212980437212195</v>
          </cell>
          <cell r="EG2">
            <v>95.441041352192101</v>
          </cell>
          <cell r="EH2">
            <v>95.263448517606605</v>
          </cell>
          <cell r="EI2">
            <v>94.817639364910903</v>
          </cell>
          <cell r="EJ2">
            <v>93.9039851243774</v>
          </cell>
          <cell r="EK2">
            <v>93.095188364134501</v>
          </cell>
          <cell r="EL2">
            <v>90.299718477000596</v>
          </cell>
          <cell r="EM2">
            <v>89.665702403715002</v>
          </cell>
          <cell r="EN2">
            <v>90.346331740912404</v>
          </cell>
          <cell r="EO2">
            <v>90.232247260733402</v>
          </cell>
          <cell r="EP2">
            <v>90.994568072012399</v>
          </cell>
          <cell r="EQ2">
            <v>91.1939816796542</v>
          </cell>
          <cell r="ER2">
            <v>91.109061602610893</v>
          </cell>
          <cell r="ES2">
            <v>90.802027492027193</v>
          </cell>
          <cell r="ET2">
            <v>90.800048092047405</v>
          </cell>
          <cell r="EU2">
            <v>91.142301740981296</v>
          </cell>
          <cell r="EV2">
            <v>92.406675934526405</v>
          </cell>
          <cell r="EW2">
            <v>92.020894665075602</v>
          </cell>
          <cell r="EX2">
            <v>92.790614202014694</v>
          </cell>
          <cell r="EY2">
            <v>91.335111912500807</v>
          </cell>
          <cell r="EZ2">
            <v>90.194338731482603</v>
          </cell>
          <cell r="FA2">
            <v>89.173325297928002</v>
          </cell>
          <cell r="FB2">
            <v>86.1973120654458</v>
          </cell>
          <cell r="FC2">
            <v>86.705538923533794</v>
          </cell>
          <cell r="FD2">
            <v>87.6281258484766</v>
          </cell>
          <cell r="FE2">
            <v>88.412352580901398</v>
          </cell>
          <cell r="FF2">
            <v>89.982700938081393</v>
          </cell>
          <cell r="FG2">
            <v>90.923749185635998</v>
          </cell>
          <cell r="FH2">
            <v>92.348288461358095</v>
          </cell>
          <cell r="FI2">
            <v>92.551049669741602</v>
          </cell>
          <cell r="FJ2">
            <v>93.382044442372802</v>
          </cell>
          <cell r="FK2">
            <v>93.203748225161206</v>
          </cell>
          <cell r="FL2">
            <v>92.533733148525698</v>
          </cell>
          <cell r="FM2">
            <v>91.565176754446597</v>
          </cell>
          <cell r="FN2">
            <v>91.155007668303796</v>
          </cell>
          <cell r="FO2">
            <v>90.180809586952606</v>
          </cell>
          <cell r="FP2">
            <v>88.862306187551795</v>
          </cell>
          <cell r="FQ2">
            <v>89.173851598506204</v>
          </cell>
          <cell r="FR2">
            <v>88.679291879925401</v>
          </cell>
        </row>
        <row r="4">
          <cell r="B4">
            <v>118.785319214289</v>
          </cell>
          <cell r="C4">
            <v>118.75283435674</v>
          </cell>
          <cell r="D4">
            <v>120.021789902778</v>
          </cell>
          <cell r="E4">
            <v>117.98795494617499</v>
          </cell>
          <cell r="F4">
            <v>115.233437317324</v>
          </cell>
          <cell r="G4">
            <v>112.784920005801</v>
          </cell>
          <cell r="H4">
            <v>113.546916430708</v>
          </cell>
          <cell r="I4">
            <v>112.823768626477</v>
          </cell>
          <cell r="J4">
            <v>112.223038041271</v>
          </cell>
          <cell r="K4">
            <v>111.789690999724</v>
          </cell>
          <cell r="L4">
            <v>104.584810119379</v>
          </cell>
          <cell r="M4">
            <v>105.219908923586</v>
          </cell>
          <cell r="N4">
            <v>108.169376166502</v>
          </cell>
          <cell r="O4">
            <v>104.108903427562</v>
          </cell>
          <cell r="P4">
            <v>102.985047555271</v>
          </cell>
          <cell r="Q4">
            <v>102.486686219013</v>
          </cell>
          <cell r="R4">
            <v>102.40049538384901</v>
          </cell>
          <cell r="S4">
            <v>103.188669564097</v>
          </cell>
          <cell r="T4">
            <v>102.815331098979</v>
          </cell>
          <cell r="U4">
            <v>102.47882494081099</v>
          </cell>
          <cell r="V4">
            <v>102.17499275827301</v>
          </cell>
          <cell r="W4">
            <v>103.96493819066001</v>
          </cell>
          <cell r="X4">
            <v>106.369750740199</v>
          </cell>
          <cell r="Y4">
            <v>108.66263332209699</v>
          </cell>
          <cell r="Z4">
            <v>110.74334329678901</v>
          </cell>
          <cell r="AA4">
            <v>107.62339177483101</v>
          </cell>
          <cell r="AB4">
            <v>108.05302985662</v>
          </cell>
          <cell r="AC4">
            <v>109.84058508115299</v>
          </cell>
          <cell r="AD4">
            <v>111.012580779527</v>
          </cell>
          <cell r="AE4">
            <v>110.31953053875699</v>
          </cell>
          <cell r="AF4">
            <v>110.002038199081</v>
          </cell>
          <cell r="AG4">
            <v>110.099216893755</v>
          </cell>
          <cell r="AH4">
            <v>110.358883457033</v>
          </cell>
          <cell r="AI4">
            <v>109.087469797556</v>
          </cell>
          <cell r="AJ4">
            <v>107.294104526247</v>
          </cell>
          <cell r="AK4">
            <v>106.820589315563</v>
          </cell>
          <cell r="AL4">
            <v>105.769817294936</v>
          </cell>
          <cell r="AM4">
            <v>105.555037070743</v>
          </cell>
          <cell r="AN4">
            <v>105.939612791304</v>
          </cell>
          <cell r="AO4">
            <v>107.677665297834</v>
          </cell>
          <cell r="AP4">
            <v>109.63008544583001</v>
          </cell>
          <cell r="AQ4">
            <v>109.97277555666599</v>
          </cell>
          <cell r="AR4">
            <v>109.909315536791</v>
          </cell>
          <cell r="AS4">
            <v>110.310500327391</v>
          </cell>
          <cell r="AT4">
            <v>108.42426201981201</v>
          </cell>
          <cell r="AU4">
            <v>105.19949407543</v>
          </cell>
          <cell r="AV4">
            <v>104.481482720842</v>
          </cell>
          <cell r="AW4">
            <v>105.237843635858</v>
          </cell>
          <cell r="AX4">
            <v>105.243618656652</v>
          </cell>
          <cell r="AY4">
            <v>105.84248912052099</v>
          </cell>
          <cell r="AZ4">
            <v>107.92788326335</v>
          </cell>
          <cell r="BA4">
            <v>110.279800281996</v>
          </cell>
          <cell r="BB4">
            <v>110.239787038825</v>
          </cell>
          <cell r="BC4">
            <v>109.79561246309</v>
          </cell>
          <cell r="BD4">
            <v>106.431747896755</v>
          </cell>
          <cell r="BE4">
            <v>107.16614565245401</v>
          </cell>
          <cell r="BF4">
            <v>107.33428903160799</v>
          </cell>
          <cell r="BG4">
            <v>107.300206435302</v>
          </cell>
          <cell r="BH4">
            <v>108.995196516981</v>
          </cell>
          <cell r="BI4">
            <v>109.03568278347301</v>
          </cell>
          <cell r="BJ4">
            <v>109.967110434549</v>
          </cell>
          <cell r="BK4">
            <v>110.70230322332699</v>
          </cell>
          <cell r="BL4">
            <v>111.660909287598</v>
          </cell>
          <cell r="BM4">
            <v>112.209224493224</v>
          </cell>
          <cell r="BN4">
            <v>111.754406041713</v>
          </cell>
          <cell r="BO4">
            <v>110.782945102471</v>
          </cell>
          <cell r="BP4">
            <v>110.527158556011</v>
          </cell>
          <cell r="BQ4">
            <v>109.403445235231</v>
          </cell>
          <cell r="BR4">
            <v>107.12728526563301</v>
          </cell>
          <cell r="BS4">
            <v>105.54015303646599</v>
          </cell>
          <cell r="BT4">
            <v>103.126421794259</v>
          </cell>
          <cell r="BU4">
            <v>105.158842715101</v>
          </cell>
          <cell r="BV4">
            <v>104.66053564371499</v>
          </cell>
          <cell r="BW4">
            <v>105.142187365664</v>
          </cell>
          <cell r="BX4">
            <v>105.897614869869</v>
          </cell>
          <cell r="BY4">
            <v>106.74221330723201</v>
          </cell>
          <cell r="BZ4">
            <v>104.82249811633</v>
          </cell>
          <cell r="CA4">
            <v>102.737979980242</v>
          </cell>
          <cell r="CB4">
            <v>101.838114185097</v>
          </cell>
          <cell r="CC4">
            <v>100.707018921613</v>
          </cell>
          <cell r="CD4">
            <v>99.126740469586807</v>
          </cell>
          <cell r="CE4">
            <v>97.336566183932106</v>
          </cell>
          <cell r="CF4">
            <v>96.5369727738846</v>
          </cell>
          <cell r="CG4">
            <v>95.353328776404098</v>
          </cell>
          <cell r="CH4">
            <v>97.4275955467578</v>
          </cell>
          <cell r="CI4">
            <v>96.162316858059398</v>
          </cell>
          <cell r="CJ4">
            <v>96.686839571668699</v>
          </cell>
          <cell r="CK4">
            <v>96.8323349447097</v>
          </cell>
          <cell r="CL4">
            <v>96.709435999971504</v>
          </cell>
          <cell r="CM4">
            <v>97.685062482621603</v>
          </cell>
          <cell r="CN4">
            <v>99.2722009356212</v>
          </cell>
          <cell r="CO4">
            <v>99.862840603418505</v>
          </cell>
          <cell r="CP4">
            <v>102.193318192265</v>
          </cell>
          <cell r="CQ4">
            <v>104.042983078617</v>
          </cell>
          <cell r="CR4">
            <v>103.807493801134</v>
          </cell>
          <cell r="CS4">
            <v>105.01969130011101</v>
          </cell>
          <cell r="CT4">
            <v>106.11533687599</v>
          </cell>
          <cell r="CU4">
            <v>104.74023389682399</v>
          </cell>
          <cell r="CV4">
            <v>104.995180139063</v>
          </cell>
          <cell r="CW4">
            <v>106.316400055133</v>
          </cell>
          <cell r="CX4">
            <v>105.818374346672</v>
          </cell>
          <cell r="CY4">
            <v>104.52017079063199</v>
          </cell>
          <cell r="CZ4">
            <v>103.36201694962099</v>
          </cell>
          <cell r="DA4">
            <v>102.419384406284</v>
          </cell>
          <cell r="DB4">
            <v>102.30514735739</v>
          </cell>
          <cell r="DC4">
            <v>103.566118192529</v>
          </cell>
          <cell r="DD4">
            <v>103.946223380669</v>
          </cell>
          <cell r="DE4">
            <v>103.613575376781</v>
          </cell>
          <cell r="DF4">
            <v>103.44259136457499</v>
          </cell>
          <cell r="DG4">
            <v>103.688485905764</v>
          </cell>
          <cell r="DH4">
            <v>103.71012972048899</v>
          </cell>
          <cell r="DI4">
            <v>104.661910266826</v>
          </cell>
          <cell r="DJ4">
            <v>105.113804478739</v>
          </cell>
          <cell r="DK4">
            <v>106.049093893704</v>
          </cell>
          <cell r="DL4">
            <v>104.293949802081</v>
          </cell>
          <cell r="DM4">
            <v>102.504500085022</v>
          </cell>
          <cell r="DN4">
            <v>103.86713199320199</v>
          </cell>
          <cell r="DO4">
            <v>104.207872969265</v>
          </cell>
          <cell r="DP4">
            <v>104.765040823703</v>
          </cell>
          <cell r="DQ4">
            <v>105.30988424666199</v>
          </cell>
          <cell r="DR4">
            <v>102.62290329168999</v>
          </cell>
          <cell r="DS4">
            <v>99.1546809557654</v>
          </cell>
          <cell r="DT4">
            <v>98.741095613634698</v>
          </cell>
          <cell r="DU4">
            <v>99.481320138909695</v>
          </cell>
          <cell r="DV4">
            <v>98.935044804180905</v>
          </cell>
          <cell r="DW4">
            <v>100.137777726368</v>
          </cell>
          <cell r="DX4">
            <v>99.175952451385001</v>
          </cell>
          <cell r="DY4">
            <v>98.604138603265099</v>
          </cell>
          <cell r="DZ4">
            <v>96.913275000792197</v>
          </cell>
          <cell r="EA4">
            <v>96.304888398068002</v>
          </cell>
          <cell r="EB4">
            <v>94.924717041713905</v>
          </cell>
          <cell r="EC4">
            <v>95.914051006382493</v>
          </cell>
          <cell r="ED4">
            <v>96.766198482498297</v>
          </cell>
          <cell r="EE4">
            <v>96.662994505723802</v>
          </cell>
          <cell r="EF4">
            <v>97.624292780199994</v>
          </cell>
          <cell r="EG4">
            <v>98.276871412421301</v>
          </cell>
          <cell r="EH4">
            <v>98.877956329526299</v>
          </cell>
          <cell r="EI4">
            <v>98.156873385798406</v>
          </cell>
          <cell r="EJ4">
            <v>96.793614546120907</v>
          </cell>
          <cell r="EK4">
            <v>95.551496003389005</v>
          </cell>
          <cell r="EL4">
            <v>92.247293497615004</v>
          </cell>
          <cell r="EM4">
            <v>91.134677772275595</v>
          </cell>
          <cell r="EN4">
            <v>92.417683523294599</v>
          </cell>
          <cell r="EO4">
            <v>92.378189113955202</v>
          </cell>
          <cell r="EP4">
            <v>93.080663728940607</v>
          </cell>
          <cell r="EQ4">
            <v>93.355435157834705</v>
          </cell>
          <cell r="ER4">
            <v>93.081817678059807</v>
          </cell>
          <cell r="ES4">
            <v>92.546684892108303</v>
          </cell>
          <cell r="ET4">
            <v>91.978681643661005</v>
          </cell>
          <cell r="EU4">
            <v>92.592078052395294</v>
          </cell>
          <cell r="EV4">
            <v>94.573340215931296</v>
          </cell>
          <cell r="EW4">
            <v>94.846087956705304</v>
          </cell>
          <cell r="EX4">
            <v>95.689285092659404</v>
          </cell>
          <cell r="EY4">
            <v>95.380886785670597</v>
          </cell>
          <cell r="EZ4">
            <v>95.931000741777794</v>
          </cell>
          <cell r="FA4">
            <v>95.281644835892806</v>
          </cell>
          <cell r="FB4">
            <v>94.311959888912298</v>
          </cell>
          <cell r="FC4">
            <v>94.101488917968197</v>
          </cell>
          <cell r="FD4">
            <v>93.848195997566606</v>
          </cell>
          <cell r="FE4">
            <v>93.322128467240105</v>
          </cell>
          <cell r="FF4">
            <v>93.066509755237107</v>
          </cell>
          <cell r="FG4">
            <v>94.400555437365398</v>
          </cell>
          <cell r="FH4">
            <v>96.196669299536794</v>
          </cell>
          <cell r="FI4">
            <v>96.097580863850894</v>
          </cell>
          <cell r="FJ4">
            <v>95.468771371444902</v>
          </cell>
          <cell r="FK4">
            <v>95.182474399371301</v>
          </cell>
          <cell r="FL4">
            <v>94.122861278076599</v>
          </cell>
          <cell r="FM4">
            <v>92.9017321190302</v>
          </cell>
          <cell r="FN4">
            <v>91.8962628900629</v>
          </cell>
          <cell r="FO4">
            <v>90.279102880533301</v>
          </cell>
          <cell r="FP4">
            <v>88.588358552399896</v>
          </cell>
          <cell r="FQ4">
            <v>89.393292260235796</v>
          </cell>
          <cell r="FR4">
            <v>90.602868189615904</v>
          </cell>
        </row>
        <row r="13">
          <cell r="B13">
            <v>-2.2262088409035834</v>
          </cell>
          <cell r="C13">
            <v>1.0776186429851704</v>
          </cell>
          <cell r="D13">
            <v>-1.6781652792754311</v>
          </cell>
          <cell r="E13">
            <v>-0.95357183860966654</v>
          </cell>
          <cell r="F13">
            <v>-1.8700882237811274</v>
          </cell>
          <cell r="G13">
            <v>1.1717194131958977</v>
          </cell>
          <cell r="H13">
            <v>-0.61697465491710124</v>
          </cell>
          <cell r="I13">
            <v>-0.87147068132815053</v>
          </cell>
          <cell r="J13">
            <v>-1.344708189520379</v>
          </cell>
          <cell r="K13">
            <v>-1.6612032555138039</v>
          </cell>
          <cell r="L13">
            <v>-1.4444436300760395</v>
          </cell>
          <cell r="M13">
            <v>-0.82030151533968099</v>
          </cell>
          <cell r="N13">
            <v>-2.0604385689383369</v>
          </cell>
          <cell r="O13">
            <v>0.33052070032683611</v>
          </cell>
          <cell r="P13">
            <v>0.52665947837214011</v>
          </cell>
          <cell r="Q13">
            <v>0.90112902132257477</v>
          </cell>
          <cell r="R13">
            <v>-0.17445755432345444</v>
          </cell>
          <cell r="S13">
            <v>0.60120516122675771</v>
          </cell>
          <cell r="T13">
            <v>0.75218993294023262</v>
          </cell>
          <cell r="U13">
            <v>0.62552241851273083</v>
          </cell>
          <cell r="V13">
            <v>-0.23581711450465664</v>
          </cell>
          <cell r="W13">
            <v>0.78119957197374745</v>
          </cell>
          <cell r="X13">
            <v>0.56486465109459094</v>
          </cell>
          <cell r="Y13">
            <v>0.8421260600589987</v>
          </cell>
          <cell r="Z13">
            <v>0.51702957639238267</v>
          </cell>
          <cell r="AA13">
            <v>0.98609454862175583</v>
          </cell>
          <cell r="AB13">
            <v>1.0616739094398329</v>
          </cell>
          <cell r="AC13">
            <v>1.5078652162268884</v>
          </cell>
          <cell r="AD13">
            <v>-0.362762998645833</v>
          </cell>
          <cell r="AE13">
            <v>0.13191090622684842</v>
          </cell>
          <cell r="AF13">
            <v>0.71957611758261619</v>
          </cell>
          <cell r="AG13">
            <v>0.83197326634124513</v>
          </cell>
          <cell r="AH13">
            <v>7.0010226697328551E-2</v>
          </cell>
          <cell r="AI13">
            <v>0.27051909911540151</v>
          </cell>
          <cell r="AJ13">
            <v>0.57464549314629199</v>
          </cell>
          <cell r="AK13">
            <v>0.4811263319336927</v>
          </cell>
          <cell r="AL13">
            <v>0.3366108062734377</v>
          </cell>
          <cell r="AM13">
            <v>7.1795677873770364E-2</v>
          </cell>
          <cell r="AN13">
            <v>0.63495620500866334</v>
          </cell>
          <cell r="AO13">
            <v>0.30983075054241821</v>
          </cell>
          <cell r="AP13">
            <v>0.58926089294596107</v>
          </cell>
          <cell r="AQ13">
            <v>0.44390683095758326</v>
          </cell>
          <cell r="AR13">
            <v>-0.21026977590817972</v>
          </cell>
          <cell r="AS13">
            <v>0.12609671625894134</v>
          </cell>
          <cell r="AT13">
            <v>-0.83826385751341292</v>
          </cell>
          <cell r="AU13">
            <v>0.87494232429044982</v>
          </cell>
          <cell r="AV13">
            <v>0.8763901988830527</v>
          </cell>
          <cell r="AW13">
            <v>1.776703866710629</v>
          </cell>
          <cell r="AX13">
            <v>1.7096664068023799</v>
          </cell>
          <cell r="AY13">
            <v>2.8662671879157839</v>
          </cell>
          <cell r="AZ13">
            <v>2.4762422697763702</v>
          </cell>
          <cell r="BA13">
            <v>2.3851275128100347</v>
          </cell>
          <cell r="BB13">
            <v>1.3164476224170587</v>
          </cell>
          <cell r="BC13">
            <v>2.7756400610354075</v>
          </cell>
          <cell r="BD13">
            <v>2.7138312611418995</v>
          </cell>
          <cell r="BE13">
            <v>3.0356573987655464</v>
          </cell>
          <cell r="BF13">
            <v>1.8004797970098578</v>
          </cell>
          <cell r="BG13">
            <v>2.5675886487470563</v>
          </cell>
          <cell r="BH13">
            <v>2.7391634151013116</v>
          </cell>
          <cell r="BI13">
            <v>3.0010485679711882</v>
          </cell>
          <cell r="BJ13">
            <v>2.7203222661523694</v>
          </cell>
          <cell r="BK13">
            <v>3.6117539608392515</v>
          </cell>
          <cell r="BL13">
            <v>2.8186943029979821</v>
          </cell>
          <cell r="BM13">
            <v>3.3568236577605757</v>
          </cell>
          <cell r="BN13">
            <v>2.7089434721320922</v>
          </cell>
          <cell r="BO13">
            <v>2.9578599805059147</v>
          </cell>
          <cell r="BP13">
            <v>3.1153151429054038</v>
          </cell>
          <cell r="BQ13">
            <v>3.9642891253819785</v>
          </cell>
          <cell r="BR13">
            <v>2.7532039884561503</v>
          </cell>
          <cell r="BS13">
            <v>4.5457985492204065</v>
          </cell>
          <cell r="BT13">
            <v>3.7517981964955531</v>
          </cell>
          <cell r="BU13">
            <v>4.0185929043098128</v>
          </cell>
          <cell r="BV13">
            <v>2.6972488229039318</v>
          </cell>
          <cell r="BW13">
            <v>3.5328970258700658</v>
          </cell>
          <cell r="BX13">
            <v>3.5231516700221426</v>
          </cell>
          <cell r="BY13">
            <v>4.161711940196815</v>
          </cell>
          <cell r="BZ13">
            <v>2.2785283337416695</v>
          </cell>
          <cell r="CA13">
            <v>2.5784648280565912</v>
          </cell>
          <cell r="CB13">
            <v>4.2415795111805927</v>
          </cell>
          <cell r="CC13">
            <v>2.3980853133240205</v>
          </cell>
          <cell r="CD13">
            <v>0.78645007939026257</v>
          </cell>
          <cell r="CE13">
            <v>1.2957692897819051</v>
          </cell>
          <cell r="CF13">
            <v>0.89541373003975533</v>
          </cell>
          <cell r="CG13">
            <v>0.28440237527263068</v>
          </cell>
          <cell r="CH13">
            <v>0.51078425977215547</v>
          </cell>
          <cell r="CI13">
            <v>1.0603273099659878</v>
          </cell>
          <cell r="CJ13">
            <v>1.4907867875230376</v>
          </cell>
          <cell r="CK13">
            <v>1.0677305316753372</v>
          </cell>
          <cell r="CL13">
            <v>0.85165734185293918</v>
          </cell>
          <cell r="CM13">
            <v>1.9949048554893944</v>
          </cell>
          <cell r="CN13">
            <v>2.3197662341090473</v>
          </cell>
          <cell r="CO13">
            <v>1.441581168643566</v>
          </cell>
          <cell r="CP13">
            <v>0.66983961425890648</v>
          </cell>
          <cell r="CQ13">
            <v>1.6047245042027443</v>
          </cell>
          <cell r="CR13">
            <v>2.4277976336971094</v>
          </cell>
          <cell r="CS13">
            <v>1.997118065350691</v>
          </cell>
          <cell r="CT13">
            <v>1.417695574477396</v>
          </cell>
          <cell r="CU13">
            <v>1.7746256598389489</v>
          </cell>
          <cell r="CV13">
            <v>1.9404600683981452</v>
          </cell>
          <cell r="CW13">
            <v>-0.12484198774698604</v>
          </cell>
          <cell r="CX13">
            <v>-0.32018782325292938</v>
          </cell>
          <cell r="CY13">
            <v>0.56190797629593148</v>
          </cell>
          <cell r="CZ13">
            <v>0.86590670427643501</v>
          </cell>
          <cell r="DA13">
            <v>-1.1450275205871159</v>
          </cell>
          <cell r="DB13">
            <v>-0.73662650278701081</v>
          </cell>
          <cell r="DC13">
            <v>0.17078302180947702</v>
          </cell>
          <cell r="DD13">
            <v>0.15294626320325283</v>
          </cell>
          <cell r="DE13">
            <v>-1.7922069942318455</v>
          </cell>
          <cell r="DF13">
            <v>-0.58113068195458228</v>
          </cell>
          <cell r="DG13">
            <v>-6.7923905851114116E-2</v>
          </cell>
          <cell r="DH13">
            <v>-0.7301124343647073</v>
          </cell>
          <cell r="DI13">
            <v>-3.9759025013777163</v>
          </cell>
          <cell r="DJ13">
            <v>-2.9530761175211606</v>
          </cell>
          <cell r="DK13">
            <v>-3.2901615755191402</v>
          </cell>
          <cell r="DL13">
            <v>-2.4091827185608041</v>
          </cell>
          <cell r="DM13">
            <v>-3.6204660036014262</v>
          </cell>
          <cell r="DN13">
            <v>-3.5237849586655505</v>
          </cell>
          <cell r="DO13">
            <v>-1.3054043429240361</v>
          </cell>
          <cell r="DP13">
            <v>0.18995827418765529</v>
          </cell>
          <cell r="DQ13">
            <v>-4.7758539827685897</v>
          </cell>
          <cell r="DR13">
            <v>-3.5282195202903406</v>
          </cell>
          <cell r="DS13">
            <v>-1.8211765750345306</v>
          </cell>
          <cell r="DT13">
            <v>-1.400096287895171</v>
          </cell>
          <cell r="DU13">
            <v>-4.9556068226265726</v>
          </cell>
          <cell r="DV13">
            <v>-5.5947913918010928</v>
          </cell>
          <cell r="DW13">
            <v>-4.3490838276373847</v>
          </cell>
          <cell r="DX13">
            <v>-2.2756095088872801</v>
          </cell>
          <cell r="DY13">
            <v>-3.1144839358350005</v>
          </cell>
          <cell r="DZ13">
            <v>-3.7152088215358412</v>
          </cell>
          <cell r="EA13">
            <v>-2.5205772403515754</v>
          </cell>
          <cell r="EB13">
            <v>-1.0100334939540196</v>
          </cell>
          <cell r="EC13">
            <v>-2.1296912556536478</v>
          </cell>
          <cell r="ED13">
            <v>-2.9620129787844864</v>
          </cell>
          <cell r="EE13">
            <v>-1.2435054204388263</v>
          </cell>
          <cell r="EF13">
            <v>-1.6123837549578726</v>
          </cell>
          <cell r="EG13">
            <v>-1.86259708613627</v>
          </cell>
          <cell r="EH13">
            <v>-4.5915581078823129</v>
          </cell>
          <cell r="EI13">
            <v>-1.5956587714635515</v>
          </cell>
          <cell r="EJ13">
            <v>-1.492210536210151</v>
          </cell>
          <cell r="EK13">
            <v>-1.3779625806514668</v>
          </cell>
          <cell r="EL13">
            <v>-2.0299172958912344</v>
          </cell>
          <cell r="EM13">
            <v>0.68618653983121025</v>
          </cell>
          <cell r="EN13">
            <v>0.10985050504184668</v>
          </cell>
          <cell r="EO13">
            <v>-0.77775850664946711</v>
          </cell>
          <cell r="EP13">
            <v>-2.4127985719312175</v>
          </cell>
          <cell r="EQ13">
            <v>0.56735984109952109</v>
          </cell>
          <cell r="ER13">
            <v>-0.63731288415680609</v>
          </cell>
          <cell r="ES13">
            <v>-0.12167983670679447</v>
          </cell>
          <cell r="ET13">
            <v>-3.4168831739315015</v>
          </cell>
          <cell r="EU13">
            <v>-0.27855022447446015</v>
          </cell>
          <cell r="EV13">
            <v>-0.90731807356537086</v>
          </cell>
          <cell r="EW13">
            <v>0.12285811897250364</v>
          </cell>
          <cell r="EX13">
            <v>-3.700837694261403</v>
          </cell>
          <cell r="EY13">
            <v>-2.3237853566599083</v>
          </cell>
          <cell r="EZ13">
            <v>-0.76459125049364118</v>
          </cell>
          <cell r="FA13">
            <v>0.15004614571781985</v>
          </cell>
          <cell r="FB13">
            <v>-2.7695255670905223</v>
          </cell>
          <cell r="FC13">
            <v>-1.0299796088587296</v>
          </cell>
          <cell r="FD13">
            <v>-1.081085436214694</v>
          </cell>
          <cell r="FE13">
            <v>0.37745353731228404</v>
          </cell>
          <cell r="FF13">
            <v>-3.1308414879017552</v>
          </cell>
          <cell r="FG13">
            <v>-4.2620067923488278</v>
          </cell>
          <cell r="FH13">
            <v>-2.1732025468207001</v>
          </cell>
          <cell r="FI13">
            <v>0.61666507369151247</v>
          </cell>
          <cell r="FJ13">
            <v>-3.239058089782171</v>
          </cell>
          <cell r="FK13">
            <v>-1.4063224050198273</v>
          </cell>
          <cell r="FL13">
            <v>-1.243744508327191</v>
          </cell>
          <cell r="FM13">
            <v>-1.1899133985824004</v>
          </cell>
          <cell r="FN13">
            <v>-3.7171914914799689</v>
          </cell>
          <cell r="FO13">
            <v>-3.3417088835350066</v>
          </cell>
          <cell r="FP13">
            <v>-4.4491283081736279</v>
          </cell>
          <cell r="FQ13">
            <v>-3.1287945322122459</v>
          </cell>
        </row>
        <row r="14">
          <cell r="B14">
            <v>-1.6161925600890588</v>
          </cell>
          <cell r="C14">
            <v>2.4039185112746044</v>
          </cell>
          <cell r="D14">
            <v>-0.92332788458125514</v>
          </cell>
          <cell r="E14">
            <v>2.010543033213736E-2</v>
          </cell>
          <cell r="F14">
            <v>-1.6628124354310023</v>
          </cell>
          <cell r="G14">
            <v>1.9689902677405133</v>
          </cell>
          <cell r="H14">
            <v>-0.4398383792961354</v>
          </cell>
          <cell r="I14">
            <v>-0.53079104325222615</v>
          </cell>
          <cell r="J14">
            <v>-1.1513090387109854</v>
          </cell>
          <cell r="K14">
            <v>-1.6989838946812446</v>
          </cell>
          <cell r="L14">
            <v>-1.5151956399461803</v>
          </cell>
          <cell r="M14">
            <v>-0.75973072834202504</v>
          </cell>
          <cell r="N14">
            <v>-2.3358130403349038</v>
          </cell>
          <cell r="O14">
            <v>0.24990589536907229</v>
          </cell>
          <cell r="P14">
            <v>0.2448119148571363</v>
          </cell>
          <cell r="Q14">
            <v>0.73023529753777716</v>
          </cell>
          <cell r="R14">
            <v>-0.49687278130097906</v>
          </cell>
          <cell r="S14">
            <v>0.42057401413172013</v>
          </cell>
          <cell r="T14">
            <v>0.46903403833006729</v>
          </cell>
          <cell r="U14">
            <v>0.39670308450409858</v>
          </cell>
          <cell r="V14">
            <v>-0.48134011634411061</v>
          </cell>
          <cell r="W14">
            <v>0.59101842617570433</v>
          </cell>
          <cell r="X14">
            <v>0.19888321316674623</v>
          </cell>
          <cell r="Y14">
            <v>0.78522565059555105</v>
          </cell>
          <cell r="Z14">
            <v>0.27409563028919404</v>
          </cell>
          <cell r="AA14">
            <v>0.95944334460495306</v>
          </cell>
          <cell r="AB14">
            <v>0.64699004409364169</v>
          </cell>
          <cell r="AC14">
            <v>1.4056370659742186</v>
          </cell>
          <cell r="AD14">
            <v>-0.56299476926096736</v>
          </cell>
          <cell r="AE14">
            <v>-9.3614191515850442E-3</v>
          </cell>
          <cell r="AF14">
            <v>0.35251144636631287</v>
          </cell>
          <cell r="AG14">
            <v>0.7095183267066002</v>
          </cell>
          <cell r="AH14">
            <v>-1.363835585012692E-2</v>
          </cell>
          <cell r="AI14">
            <v>0.27999588284237747</v>
          </cell>
          <cell r="AJ14">
            <v>0.38473816982989439</v>
          </cell>
          <cell r="AK14">
            <v>0.30726136463055059</v>
          </cell>
          <cell r="AL14">
            <v>0.32093864322832089</v>
          </cell>
          <cell r="AM14">
            <v>0.17701348165426281</v>
          </cell>
          <cell r="AN14">
            <v>0.54865147811427928</v>
          </cell>
          <cell r="AO14">
            <v>0.19087187235151493</v>
          </cell>
          <cell r="AP14">
            <v>0.20255843195014644</v>
          </cell>
          <cell r="AQ14">
            <v>-0.1820955838259273</v>
          </cell>
          <cell r="AR14">
            <v>-0.49439463839564884</v>
          </cell>
          <cell r="AS14">
            <v>-0.35422588994880144</v>
          </cell>
          <cell r="AT14">
            <v>-1.4928479868498845</v>
          </cell>
          <cell r="AU14">
            <v>0.13594721373438362</v>
          </cell>
          <cell r="AV14">
            <v>0.36879152779086277</v>
          </cell>
          <cell r="AW14">
            <v>1.2340350411579568</v>
          </cell>
          <cell r="AX14">
            <v>0.34837906135019137</v>
          </cell>
          <cell r="AY14">
            <v>1.9291579265873622</v>
          </cell>
          <cell r="AZ14">
            <v>1.466183706259546</v>
          </cell>
          <cell r="BA14">
            <v>1.9299823816890729</v>
          </cell>
          <cell r="BB14">
            <v>0.26859850669277341</v>
          </cell>
          <cell r="BC14">
            <v>1.2130907318268989</v>
          </cell>
          <cell r="BD14">
            <v>2.5095768169268138</v>
          </cell>
          <cell r="BE14">
            <v>2.0841606428703865</v>
          </cell>
          <cell r="BF14">
            <v>0.85439679112943157</v>
          </cell>
          <cell r="BG14">
            <v>1.7494122222577384</v>
          </cell>
          <cell r="BH14">
            <v>2.4637802160690105</v>
          </cell>
          <cell r="BI14">
            <v>2.3577004317191683</v>
          </cell>
          <cell r="BJ14">
            <v>1.5444772778792364</v>
          </cell>
          <cell r="BK14">
            <v>2.7050956411436586</v>
          </cell>
          <cell r="BL14">
            <v>1.9038349667926902</v>
          </cell>
          <cell r="BM14">
            <v>2.4962211855269629</v>
          </cell>
          <cell r="BN14">
            <v>1.9780194551502928</v>
          </cell>
          <cell r="BO14">
            <v>2.6768770985995665</v>
          </cell>
          <cell r="BP14">
            <v>3.1950753234055469</v>
          </cell>
          <cell r="BQ14">
            <v>3.7775707112952062</v>
          </cell>
          <cell r="BR14">
            <v>3.5026069497907577</v>
          </cell>
          <cell r="BS14">
            <v>4.9217567366762713</v>
          </cell>
          <cell r="BT14">
            <v>4.1935735087803048</v>
          </cell>
          <cell r="BU14">
            <v>4.9207013720874526</v>
          </cell>
          <cell r="BV14">
            <v>3.319743706813675</v>
          </cell>
          <cell r="BW14">
            <v>3.7834349926270896</v>
          </cell>
          <cell r="BX14">
            <v>4.4828239638920993</v>
          </cell>
          <cell r="BY14">
            <v>5.2001350093221674</v>
          </cell>
          <cell r="BZ14">
            <v>3.9684864803293562</v>
          </cell>
          <cell r="CA14">
            <v>4.8307956037378448</v>
          </cell>
          <cell r="CB14">
            <v>7.5113937067350172</v>
          </cell>
          <cell r="CC14">
            <v>4.7242031948454368</v>
          </cell>
          <cell r="CD14">
            <v>2.1858891286516511</v>
          </cell>
          <cell r="CE14">
            <v>3.3100915006344018</v>
          </cell>
          <cell r="CF14">
            <v>2.3163319289940536</v>
          </cell>
          <cell r="CG14">
            <v>1.5609801046834004</v>
          </cell>
          <cell r="CH14">
            <v>3.2295690325335884</v>
          </cell>
          <cell r="CI14">
            <v>1.6592625589451064</v>
          </cell>
          <cell r="CJ14">
            <v>2.7262672594477833</v>
          </cell>
          <cell r="CK14">
            <v>2.435126591893372</v>
          </cell>
          <cell r="CL14">
            <v>2.6520705182158433</v>
          </cell>
          <cell r="CM14">
            <v>1.7800474518022187</v>
          </cell>
          <cell r="CN14">
            <v>3.0233493146646504</v>
          </cell>
          <cell r="CO14">
            <v>2.4331594483836936</v>
          </cell>
          <cell r="CP14">
            <v>3.641999849481941</v>
          </cell>
          <cell r="CQ14">
            <v>2.0096808830867507</v>
          </cell>
          <cell r="CR14">
            <v>3.8100279726420929</v>
          </cell>
          <cell r="CS14">
            <v>3.625313417592984</v>
          </cell>
          <cell r="CT14">
            <v>5.2116078630773179</v>
          </cell>
          <cell r="CU14">
            <v>2.7495749705862429</v>
          </cell>
          <cell r="CV14">
            <v>3.6999105493878366</v>
          </cell>
          <cell r="CW14">
            <v>1.7561348159863588</v>
          </cell>
          <cell r="CX14">
            <v>4.7922394925752352</v>
          </cell>
          <cell r="CY14">
            <v>2.0168470400417418</v>
          </cell>
          <cell r="CZ14">
            <v>3.2512693207856804</v>
          </cell>
          <cell r="DA14">
            <v>1.163727574024626</v>
          </cell>
          <cell r="DB14">
            <v>4.4742203185324181</v>
          </cell>
          <cell r="DC14">
            <v>1.4907257912228427</v>
          </cell>
          <cell r="DD14">
            <v>3.4290889066431851</v>
          </cell>
          <cell r="DE14">
            <v>1.3839072470637026</v>
          </cell>
          <cell r="DF14">
            <v>5.5759398381726406</v>
          </cell>
          <cell r="DG14">
            <v>1.0471016868991156</v>
          </cell>
          <cell r="DH14">
            <v>3.3513283064614292</v>
          </cell>
          <cell r="DI14">
            <v>7.0287946586817543E-2</v>
          </cell>
          <cell r="DJ14">
            <v>3.9891660034814973</v>
          </cell>
          <cell r="DK14">
            <v>-2.0783772797526177</v>
          </cell>
          <cell r="DL14">
            <v>3.6818044268166794</v>
          </cell>
          <cell r="DM14">
            <v>0.81348707590585012</v>
          </cell>
          <cell r="DN14">
            <v>2.9200795810412172</v>
          </cell>
          <cell r="DO14">
            <v>-1.1652322425697337</v>
          </cell>
          <cell r="DP14">
            <v>5.3969427309499034</v>
          </cell>
          <cell r="DQ14">
            <v>1.0466066297551246</v>
          </cell>
          <cell r="DR14">
            <v>3.0499400265340615</v>
          </cell>
          <cell r="DS14">
            <v>-0.8589486110676271</v>
          </cell>
          <cell r="DT14">
            <v>3.7965621288991183</v>
          </cell>
          <cell r="DU14">
            <v>1.4986260250190513</v>
          </cell>
          <cell r="DV14">
            <v>0.14547011255190898</v>
          </cell>
          <cell r="DW14">
            <v>0.34875820276591291</v>
          </cell>
          <cell r="DX14">
            <v>3.332168997026689</v>
          </cell>
          <cell r="DY14">
            <v>2.2313326015964452</v>
          </cell>
          <cell r="DZ14">
            <v>1.5982769509854837</v>
          </cell>
          <cell r="EA14">
            <v>0.39180283481163641</v>
          </cell>
          <cell r="EB14">
            <v>1.8096433433342853</v>
          </cell>
          <cell r="EC14">
            <v>1.7158878145114187</v>
          </cell>
          <cell r="ED14">
            <v>2.0650163280248006</v>
          </cell>
          <cell r="EE14">
            <v>2.0373144721608494</v>
          </cell>
          <cell r="EF14">
            <v>2.011177356091749</v>
          </cell>
          <cell r="EG14">
            <v>2.6027087822481798</v>
          </cell>
          <cell r="EH14">
            <v>1.0646837394974982</v>
          </cell>
          <cell r="EI14">
            <v>-1.824010906049605E-2</v>
          </cell>
          <cell r="EJ14">
            <v>2.2138800422593796</v>
          </cell>
          <cell r="EK14">
            <v>3.1410968625528723</v>
          </cell>
          <cell r="EL14">
            <v>1.409361808385456</v>
          </cell>
          <cell r="EM14">
            <v>2.5226266852301076</v>
          </cell>
          <cell r="EN14">
            <v>2.0420984702575131</v>
          </cell>
          <cell r="EO14">
            <v>2.257211648164088</v>
          </cell>
          <cell r="EP14">
            <v>-0.27345790557411725</v>
          </cell>
          <cell r="EQ14">
            <v>1.9983297192959881</v>
          </cell>
          <cell r="ER14">
            <v>2.0649071570753028</v>
          </cell>
          <cell r="ES14">
            <v>4.0942796606461531</v>
          </cell>
          <cell r="ET14">
            <v>-1.6113959223764363</v>
          </cell>
          <cell r="EU14">
            <v>1.2081752710927312</v>
          </cell>
          <cell r="EV14">
            <v>3.3816091788601557</v>
          </cell>
          <cell r="EW14">
            <v>3.3276257291690334</v>
          </cell>
          <cell r="EX14">
            <v>-0.80816151176431217</v>
          </cell>
          <cell r="EY14">
            <v>0.57058758658910347</v>
          </cell>
          <cell r="EZ14">
            <v>2.6624778596287686</v>
          </cell>
          <cell r="FA14">
            <v>3.6469839755786824</v>
          </cell>
          <cell r="FB14">
            <v>1.9118025512259273</v>
          </cell>
          <cell r="FC14">
            <v>2.1390150329412578</v>
          </cell>
          <cell r="FD14">
            <v>2.8222015557899636</v>
          </cell>
          <cell r="FE14">
            <v>4.5204811766972819</v>
          </cell>
          <cell r="FF14">
            <v>-0.85791845333896888</v>
          </cell>
          <cell r="FG14">
            <v>-1.5861981846885753</v>
          </cell>
          <cell r="FH14">
            <v>-0.81573546969757138</v>
          </cell>
          <cell r="FI14">
            <v>3.8468628608302891</v>
          </cell>
          <cell r="FJ14">
            <v>1.6069890400840787</v>
          </cell>
          <cell r="FK14">
            <v>2.2455961001019156</v>
          </cell>
          <cell r="FL14">
            <v>2.439832620054506</v>
          </cell>
          <cell r="FM14">
            <v>4.7451320235164225</v>
          </cell>
          <cell r="FN14">
            <v>7.7346249379192433E-2</v>
          </cell>
          <cell r="FO14">
            <v>-0.65779258330024681</v>
          </cell>
          <cell r="FP14">
            <v>-1.9048835365447436</v>
          </cell>
          <cell r="FQ14">
            <v>0.30606063738898109</v>
          </cell>
        </row>
      </sheetData>
      <sheetData sheetId="4">
        <row r="1">
          <cell r="BB1" t="str">
            <v>Q1 1991</v>
          </cell>
          <cell r="BC1" t="str">
            <v>Q2 1991</v>
          </cell>
          <cell r="BD1" t="str">
            <v>Q3 1991</v>
          </cell>
          <cell r="BE1" t="str">
            <v>Q4 1991</v>
          </cell>
          <cell r="BF1" t="str">
            <v>Q1 1992</v>
          </cell>
          <cell r="BG1" t="str">
            <v>Q2 1992</v>
          </cell>
          <cell r="BH1" t="str">
            <v>Q3 1992</v>
          </cell>
          <cell r="BI1" t="str">
            <v>Q4 1992</v>
          </cell>
          <cell r="BJ1" t="str">
            <v>Q1 1993</v>
          </cell>
          <cell r="BK1" t="str">
            <v>Q2 1993</v>
          </cell>
          <cell r="BL1" t="str">
            <v>Q3 1993</v>
          </cell>
          <cell r="BM1" t="str">
            <v>Q4 1993</v>
          </cell>
          <cell r="BN1" t="str">
            <v>Q1 1994</v>
          </cell>
          <cell r="BO1" t="str">
            <v>Q2 1994</v>
          </cell>
          <cell r="BP1" t="str">
            <v>Q3 1994</v>
          </cell>
          <cell r="BQ1" t="str">
            <v>Q4 1994</v>
          </cell>
          <cell r="BR1" t="str">
            <v>Q1 1995</v>
          </cell>
          <cell r="BS1" t="str">
            <v>Q2 1995</v>
          </cell>
          <cell r="BT1" t="str">
            <v>Q3 1995</v>
          </cell>
          <cell r="BU1" t="str">
            <v>Q4 1995</v>
          </cell>
          <cell r="BV1" t="str">
            <v>Q1 1996</v>
          </cell>
          <cell r="BW1" t="str">
            <v>Q2 1996</v>
          </cell>
          <cell r="BX1" t="str">
            <v>Q3 1996</v>
          </cell>
          <cell r="BY1" t="str">
            <v>Q4 1996</v>
          </cell>
          <cell r="BZ1" t="str">
            <v>Q1 1997</v>
          </cell>
          <cell r="CA1" t="str">
            <v>Q2 1997</v>
          </cell>
          <cell r="CB1" t="str">
            <v>Q3 1997</v>
          </cell>
          <cell r="CC1" t="str">
            <v>Q4 1997</v>
          </cell>
          <cell r="CD1" t="str">
            <v>Q1 1998</v>
          </cell>
          <cell r="CE1" t="str">
            <v>Q2 1998</v>
          </cell>
          <cell r="CF1" t="str">
            <v>Q3 1998</v>
          </cell>
          <cell r="CG1" t="str">
            <v>Q4 1998</v>
          </cell>
          <cell r="CH1" t="str">
            <v>Q1 1999</v>
          </cell>
          <cell r="CI1" t="str">
            <v>Q2 1999</v>
          </cell>
          <cell r="CJ1" t="str">
            <v>Q3 1999</v>
          </cell>
          <cell r="CK1" t="str">
            <v>Q4 1999</v>
          </cell>
          <cell r="CL1" t="str">
            <v>Q1 2000</v>
          </cell>
          <cell r="CM1" t="str">
            <v>Q2 2000</v>
          </cell>
          <cell r="CN1" t="str">
            <v>Q3 2000</v>
          </cell>
          <cell r="CO1" t="str">
            <v>Q4 2000</v>
          </cell>
          <cell r="CP1" t="str">
            <v>Q1 2001</v>
          </cell>
          <cell r="CQ1" t="str">
            <v>Q2 2001</v>
          </cell>
          <cell r="CR1" t="str">
            <v>Q3 2001</v>
          </cell>
          <cell r="CS1" t="str">
            <v>Q4 2001</v>
          </cell>
          <cell r="CT1" t="str">
            <v>Q1 2002</v>
          </cell>
          <cell r="CU1" t="str">
            <v>Q2 2002</v>
          </cell>
          <cell r="CV1" t="str">
            <v>Q3 2002</v>
          </cell>
          <cell r="CW1" t="str">
            <v>Q4 2002</v>
          </cell>
          <cell r="CX1" t="str">
            <v>Q1 2003</v>
          </cell>
          <cell r="CY1" t="str">
            <v>Q2 2003</v>
          </cell>
          <cell r="CZ1" t="str">
            <v>Q3 2003</v>
          </cell>
          <cell r="DA1" t="str">
            <v>Q4 2003</v>
          </cell>
          <cell r="DB1" t="str">
            <v>Q1 2004</v>
          </cell>
          <cell r="DC1" t="str">
            <v>Q2 2004</v>
          </cell>
          <cell r="DD1" t="str">
            <v>Q3 2004</v>
          </cell>
          <cell r="DE1" t="str">
            <v>Q4 2004</v>
          </cell>
          <cell r="DF1" t="str">
            <v>Q1 2005</v>
          </cell>
          <cell r="DG1" t="str">
            <v>Q2 2005</v>
          </cell>
          <cell r="DH1" t="str">
            <v>Q3 2005</v>
          </cell>
          <cell r="DI1" t="str">
            <v>Q4 2005</v>
          </cell>
          <cell r="DJ1" t="str">
            <v>Q1 2006</v>
          </cell>
          <cell r="DK1" t="str">
            <v>Q2 2006</v>
          </cell>
          <cell r="DL1" t="str">
            <v>Q3 2006</v>
          </cell>
          <cell r="DM1" t="str">
            <v>Q4 2006</v>
          </cell>
          <cell r="DN1" t="str">
            <v>Q1 2007</v>
          </cell>
          <cell r="DO1" t="str">
            <v>Q2 2007</v>
          </cell>
          <cell r="DP1" t="str">
            <v>Q3 2007</v>
          </cell>
          <cell r="DQ1" t="str">
            <v>Q4 2007</v>
          </cell>
          <cell r="DR1" t="str">
            <v>Q1 2008</v>
          </cell>
          <cell r="DS1" t="str">
            <v>Q2 2008</v>
          </cell>
          <cell r="DT1" t="str">
            <v>Q3 2008</v>
          </cell>
          <cell r="DU1" t="str">
            <v>Q4 2008</v>
          </cell>
          <cell r="DV1" t="str">
            <v>Q1 2009</v>
          </cell>
          <cell r="DW1" t="str">
            <v>Q2 2009</v>
          </cell>
          <cell r="DX1" t="str">
            <v>Q3 2009</v>
          </cell>
          <cell r="DY1" t="str">
            <v>Q4 2009</v>
          </cell>
          <cell r="DZ1" t="str">
            <v>Q1 2010</v>
          </cell>
          <cell r="EA1" t="str">
            <v>Q2 2010</v>
          </cell>
          <cell r="EB1" t="str">
            <v>Q3 2010</v>
          </cell>
          <cell r="EC1" t="str">
            <v>Q4 2010</v>
          </cell>
          <cell r="ED1" t="str">
            <v>Q1 2011</v>
          </cell>
          <cell r="EE1" t="str">
            <v>Q2 2011</v>
          </cell>
          <cell r="EF1" t="str">
            <v>Q3 2011</v>
          </cell>
          <cell r="EG1" t="str">
            <v>Q4 2011</v>
          </cell>
          <cell r="EH1" t="str">
            <v>Q1 2012</v>
          </cell>
          <cell r="EI1" t="str">
            <v>Q2 2012</v>
          </cell>
          <cell r="EJ1" t="str">
            <v>Q3 2012</v>
          </cell>
          <cell r="EK1" t="str">
            <v>Q4 2012</v>
          </cell>
          <cell r="EL1" t="str">
            <v>Q1 2013</v>
          </cell>
          <cell r="EM1" t="str">
            <v>Q2 2013</v>
          </cell>
          <cell r="EN1" t="str">
            <v>Q3 2013</v>
          </cell>
          <cell r="EO1" t="str">
            <v>Q4 2013</v>
          </cell>
          <cell r="EP1" t="str">
            <v>Q1 2014</v>
          </cell>
          <cell r="EQ1" t="str">
            <v>Q2 2014</v>
          </cell>
          <cell r="ER1" t="str">
            <v>Q3 2014</v>
          </cell>
          <cell r="ES1" t="str">
            <v>Q4 2014</v>
          </cell>
          <cell r="ET1" t="str">
            <v>Q1 2015</v>
          </cell>
          <cell r="EU1" t="str">
            <v>Q2 2015</v>
          </cell>
          <cell r="EV1" t="str">
            <v>Q3 2015</v>
          </cell>
          <cell r="EW1" t="str">
            <v>Q4 2015</v>
          </cell>
          <cell r="EX1" t="str">
            <v>Q1 2016</v>
          </cell>
          <cell r="EY1" t="str">
            <v>Q2 2016</v>
          </cell>
          <cell r="EZ1" t="str">
            <v>Q3 2016</v>
          </cell>
          <cell r="FA1" t="str">
            <v>Q4 2016</v>
          </cell>
          <cell r="FB1" t="str">
            <v>Q1 2017</v>
          </cell>
          <cell r="FC1" t="str">
            <v>Q2 2017</v>
          </cell>
          <cell r="FD1" t="str">
            <v>Q3 2017</v>
          </cell>
          <cell r="FE1" t="str">
            <v>Q4 2017</v>
          </cell>
          <cell r="FF1" t="str">
            <v>Q1 2018</v>
          </cell>
          <cell r="FG1" t="str">
            <v>Q2 2018</v>
          </cell>
          <cell r="FH1" t="str">
            <v>Q3 2018</v>
          </cell>
          <cell r="FI1" t="str">
            <v>Q4 2018</v>
          </cell>
          <cell r="FJ1" t="str">
            <v>Q1 2019</v>
          </cell>
          <cell r="FK1" t="str">
            <v>Q2 2019</v>
          </cell>
          <cell r="FL1" t="str">
            <v>Q3 2019</v>
          </cell>
          <cell r="FM1" t="str">
            <v>Q4 2019</v>
          </cell>
          <cell r="FN1" t="str">
            <v>Q1 2020</v>
          </cell>
          <cell r="FO1" t="str">
            <v>Q2 2020</v>
          </cell>
          <cell r="FP1" t="str">
            <v>Q3 2020</v>
          </cell>
          <cell r="FQ1" t="str">
            <v>Q4 2020</v>
          </cell>
          <cell r="FR1" t="str">
            <v>Q1 2021</v>
          </cell>
          <cell r="FS1" t="str">
            <v>Q2 2021</v>
          </cell>
          <cell r="FT1" t="str">
            <v>Q3 2021</v>
          </cell>
          <cell r="FU1" t="str">
            <v>Q4 2021</v>
          </cell>
          <cell r="FV1" t="str">
            <v>Q1 2022</v>
          </cell>
          <cell r="FW1" t="str">
            <v>Q2 2022</v>
          </cell>
          <cell r="FX1" t="str">
            <v>Q3 2022</v>
          </cell>
          <cell r="FY1" t="str">
            <v>Q4 2022</v>
          </cell>
        </row>
        <row r="9">
          <cell r="BB9">
            <v>107.537758502846</v>
          </cell>
          <cell r="BC9">
            <v>103.68936477099</v>
          </cell>
          <cell r="BD9">
            <v>104.67676440024</v>
          </cell>
          <cell r="BE9">
            <v>107.860994070744</v>
          </cell>
          <cell r="BF9">
            <v>108.232670213883</v>
          </cell>
          <cell r="BG9">
            <v>108.601656910812</v>
          </cell>
          <cell r="BH9">
            <v>112.32649498454001</v>
          </cell>
          <cell r="BI9">
            <v>114.480907677332</v>
          </cell>
          <cell r="BJ9">
            <v>115.850346378281</v>
          </cell>
          <cell r="BK9">
            <v>114.855022673354</v>
          </cell>
          <cell r="BL9">
            <v>114.73436804936</v>
          </cell>
          <cell r="BM9">
            <v>115.53482503352799</v>
          </cell>
          <cell r="BN9">
            <v>113.80256230169699</v>
          </cell>
          <cell r="BO9">
            <v>115.157144393815</v>
          </cell>
          <cell r="BP9">
            <v>117.472315026229</v>
          </cell>
          <cell r="BQ9">
            <v>117.659365183769</v>
          </cell>
          <cell r="BR9">
            <v>120.548983408936</v>
          </cell>
          <cell r="BS9">
            <v>122.361438342811</v>
          </cell>
          <cell r="BT9">
            <v>120.745843010906</v>
          </cell>
          <cell r="BU9">
            <v>121.33640856188801</v>
          </cell>
          <cell r="BV9">
            <v>119.385117913778</v>
          </cell>
          <cell r="BW9">
            <v>116.379000759717</v>
          </cell>
          <cell r="BX9">
            <v>116.715753634751</v>
          </cell>
          <cell r="BY9">
            <v>114.892735740738</v>
          </cell>
          <cell r="BZ9">
            <v>112.20136698399899</v>
          </cell>
          <cell r="CA9">
            <v>110.432148669279</v>
          </cell>
          <cell r="CB9">
            <v>108.12508340052899</v>
          </cell>
          <cell r="CC9">
            <v>110.102174979982</v>
          </cell>
          <cell r="CD9">
            <v>109.12902472211201</v>
          </cell>
          <cell r="CE9">
            <v>109.767725201103</v>
          </cell>
          <cell r="CF9">
            <v>110.788673512147</v>
          </cell>
          <cell r="CG9">
            <v>111.88349060379301</v>
          </cell>
          <cell r="CH9">
            <v>109.409522091187</v>
          </cell>
          <cell r="CI9">
            <v>107.2557176279</v>
          </cell>
          <cell r="CJ9">
            <v>106.198200555567</v>
          </cell>
          <cell r="CK9">
            <v>104.800076438635</v>
          </cell>
          <cell r="CL9">
            <v>102.352513455539</v>
          </cell>
          <cell r="CM9">
            <v>99.953471522585801</v>
          </cell>
          <cell r="CN9">
            <v>98.841776640645804</v>
          </cell>
          <cell r="CO9">
            <v>97.665131366374794</v>
          </cell>
          <cell r="CP9">
            <v>100.491545370412</v>
          </cell>
          <cell r="CQ9">
            <v>98.900346074852607</v>
          </cell>
          <cell r="CR9">
            <v>99.5769887540703</v>
          </cell>
          <cell r="CS9">
            <v>99.779578167268795</v>
          </cell>
          <cell r="CT9">
            <v>99.112796844779496</v>
          </cell>
          <cell r="CU9">
            <v>99.930456673422995</v>
          </cell>
          <cell r="CV9">
            <v>101.77100491744</v>
          </cell>
          <cell r="CW9">
            <v>102.16262305883799</v>
          </cell>
          <cell r="CX9">
            <v>104.58468106364001</v>
          </cell>
          <cell r="CY9">
            <v>106.55367548545701</v>
          </cell>
          <cell r="CZ9">
            <v>106.166695811325</v>
          </cell>
          <cell r="DA9">
            <v>107.307822116753</v>
          </cell>
          <cell r="DB9">
            <v>108.452164683478</v>
          </cell>
          <cell r="DC9">
            <v>106.87852153083701</v>
          </cell>
          <cell r="DD9">
            <v>106.95231632515301</v>
          </cell>
          <cell r="DE9">
            <v>108.324448486408</v>
          </cell>
          <cell r="DF9">
            <v>107.389700601746</v>
          </cell>
          <cell r="DG9">
            <v>105.705198184479</v>
          </cell>
          <cell r="DH9">
            <v>104.35822148528</v>
          </cell>
          <cell r="DI9">
            <v>103.432469758057</v>
          </cell>
          <cell r="DJ9">
            <v>102.98593886685499</v>
          </cell>
          <cell r="DK9">
            <v>104.430011012911</v>
          </cell>
          <cell r="DL9">
            <v>104.850616648176</v>
          </cell>
          <cell r="DM9">
            <v>104.76747837920099</v>
          </cell>
          <cell r="DN9">
            <v>105.187894253113</v>
          </cell>
          <cell r="DO9">
            <v>105.633787702543</v>
          </cell>
          <cell r="DP9">
            <v>105.61389483404101</v>
          </cell>
          <cell r="DQ9">
            <v>106.64212714889899</v>
          </cell>
          <cell r="DR9">
            <v>106.81852908119799</v>
          </cell>
          <cell r="DS9">
            <v>107.43892356763099</v>
          </cell>
          <cell r="DT9">
            <v>105.48738282609</v>
          </cell>
          <cell r="DU9">
            <v>103.78119346852201</v>
          </cell>
          <cell r="DV9">
            <v>106.050126043597</v>
          </cell>
          <cell r="DW9">
            <v>106.232882846859</v>
          </cell>
          <cell r="DX9">
            <v>106.584117586926</v>
          </cell>
          <cell r="DY9">
            <v>106.985846285365</v>
          </cell>
          <cell r="DZ9">
            <v>103.17987327778501</v>
          </cell>
          <cell r="EA9">
            <v>98.982951179178997</v>
          </cell>
          <cell r="EB9">
            <v>98.4599012583556</v>
          </cell>
          <cell r="EC9">
            <v>99.377274284680297</v>
          </cell>
          <cell r="ED9">
            <v>98.675517733569095</v>
          </cell>
          <cell r="EE9">
            <v>99.855337510207605</v>
          </cell>
          <cell r="EF9">
            <v>98.843648694321601</v>
          </cell>
          <cell r="EG9">
            <v>98.215302464186394</v>
          </cell>
          <cell r="EH9">
            <v>96.200171122161706</v>
          </cell>
          <cell r="EI9">
            <v>95.364086422562195</v>
          </cell>
          <cell r="EJ9">
            <v>93.942634540355499</v>
          </cell>
          <cell r="EK9">
            <v>95.441468209642196</v>
          </cell>
          <cell r="EL9">
            <v>96.715310640390399</v>
          </cell>
          <cell r="EM9">
            <v>96.632115690738999</v>
          </cell>
          <cell r="EN9">
            <v>97.967320460701004</v>
          </cell>
          <cell r="EO9">
            <v>99.108150561231099</v>
          </cell>
          <cell r="EP9">
            <v>100.099967241107</v>
          </cell>
          <cell r="EQ9">
            <v>99.066582048519393</v>
          </cell>
          <cell r="ER9">
            <v>97.598795342462495</v>
          </cell>
          <cell r="ES9">
            <v>96.3038110123736</v>
          </cell>
          <cell r="ET9">
            <v>92.518169563841298</v>
          </cell>
          <cell r="EU9">
            <v>91.414188247811396</v>
          </cell>
          <cell r="EV9">
            <v>93.121086053594397</v>
          </cell>
          <cell r="EW9">
            <v>92.944333443876204</v>
          </cell>
          <cell r="EX9">
            <v>94.143407678053805</v>
          </cell>
          <cell r="EY9">
            <v>94.409549066242604</v>
          </cell>
          <cell r="EZ9">
            <v>94.124495250884905</v>
          </cell>
          <cell r="FA9">
            <v>93.654493200573</v>
          </cell>
          <cell r="FB9">
            <v>93.092124488894797</v>
          </cell>
          <cell r="FC9">
            <v>93.755786338218201</v>
          </cell>
          <cell r="FD9">
            <v>96.368601726580295</v>
          </cell>
          <cell r="FE9">
            <v>96.386533531628601</v>
          </cell>
          <cell r="FF9">
            <v>96.990815939907904</v>
          </cell>
          <cell r="FG9">
            <v>96.557744887129502</v>
          </cell>
          <cell r="FH9">
            <v>97.607742166802794</v>
          </cell>
          <cell r="FI9">
            <v>97.044033127354794</v>
          </cell>
          <cell r="FJ9">
            <v>95.574566037236707</v>
          </cell>
          <cell r="FK9">
            <v>95.647565928268705</v>
          </cell>
          <cell r="FL9">
            <v>95.753051338910097</v>
          </cell>
          <cell r="FM9">
            <v>94.915220977674593</v>
          </cell>
          <cell r="FN9">
            <v>94.543141497677297</v>
          </cell>
          <cell r="FO9">
            <v>96.311024774848804</v>
          </cell>
          <cell r="FP9">
            <v>97.115916385751106</v>
          </cell>
          <cell r="FQ9">
            <v>97.451115405963094</v>
          </cell>
          <cell r="FR9">
            <v>98.050273696137396</v>
          </cell>
          <cell r="FS9">
            <v>97.720541323628694</v>
          </cell>
          <cell r="FT9">
            <v>96.981971520220696</v>
          </cell>
          <cell r="FU9">
            <v>95.808498078435093</v>
          </cell>
          <cell r="FV9">
            <v>94.947275439418902</v>
          </cell>
          <cell r="FW9">
            <v>93.319218930899098</v>
          </cell>
          <cell r="FX9">
            <v>92.014828340408101</v>
          </cell>
          <cell r="FY9">
            <v>94.267342706373697</v>
          </cell>
        </row>
        <row r="10">
          <cell r="BB10">
            <v>91.777137780733398</v>
          </cell>
          <cell r="BC10">
            <v>88.555581262923894</v>
          </cell>
          <cell r="BD10">
            <v>89.374132470036599</v>
          </cell>
          <cell r="BE10">
            <v>92.321586349340294</v>
          </cell>
          <cell r="BF10">
            <v>93.323044690909001</v>
          </cell>
          <cell r="BG10">
            <v>94.752161063646795</v>
          </cell>
          <cell r="BH10">
            <v>100.62026607029</v>
          </cell>
          <cell r="BI10">
            <v>104.615180287515</v>
          </cell>
          <cell r="BJ10">
            <v>105.09891016300099</v>
          </cell>
          <cell r="BK10">
            <v>103.53731153608901</v>
          </cell>
          <cell r="BL10">
            <v>102.835824109499</v>
          </cell>
          <cell r="BM10">
            <v>103.2653249384</v>
          </cell>
          <cell r="BN10">
            <v>100.931016557874</v>
          </cell>
          <cell r="BO10">
            <v>102.36201984544201</v>
          </cell>
          <cell r="BP10">
            <v>104.982652291862</v>
          </cell>
          <cell r="BQ10">
            <v>106.174278939793</v>
          </cell>
          <cell r="BR10">
            <v>111.417903865868</v>
          </cell>
          <cell r="BS10">
            <v>115.111020398599</v>
          </cell>
          <cell r="BT10">
            <v>114.631437871312</v>
          </cell>
          <cell r="BU10">
            <v>116.56827565867501</v>
          </cell>
          <cell r="BV10">
            <v>115.670969161391</v>
          </cell>
          <cell r="BW10">
            <v>112.581058313922</v>
          </cell>
          <cell r="BX10">
            <v>112.848255152988</v>
          </cell>
          <cell r="BY10">
            <v>110.998086827498</v>
          </cell>
          <cell r="BZ10">
            <v>107.30847869650501</v>
          </cell>
          <cell r="CA10">
            <v>104.584364389607</v>
          </cell>
          <cell r="CB10">
            <v>101.589021319729</v>
          </cell>
          <cell r="CC10">
            <v>103.43609082628601</v>
          </cell>
          <cell r="CD10">
            <v>103.494603111361</v>
          </cell>
          <cell r="CE10">
            <v>104.80496028309901</v>
          </cell>
          <cell r="CF10">
            <v>106.381273807269</v>
          </cell>
          <cell r="CG10">
            <v>107.999780234497</v>
          </cell>
          <cell r="CH10">
            <v>106.374928615684</v>
          </cell>
          <cell r="CI10">
            <v>104.763919385896</v>
          </cell>
          <cell r="CJ10">
            <v>103.62102706145799</v>
          </cell>
          <cell r="CK10">
            <v>102.287833753009</v>
          </cell>
          <cell r="CL10">
            <v>100.306610212194</v>
          </cell>
          <cell r="CM10">
            <v>98.574930264628506</v>
          </cell>
          <cell r="CN10">
            <v>96.741939799819406</v>
          </cell>
          <cell r="CO10">
            <v>94.798887499097702</v>
          </cell>
          <cell r="CP10">
            <v>96.614967588987795</v>
          </cell>
          <cell r="CQ10">
            <v>95.284907773992103</v>
          </cell>
          <cell r="CR10">
            <v>96.4320888787596</v>
          </cell>
          <cell r="CS10">
            <v>97.120819657272705</v>
          </cell>
          <cell r="CT10">
            <v>97.231508099374807</v>
          </cell>
          <cell r="CU10">
            <v>98.132601925377699</v>
          </cell>
          <cell r="CV10">
            <v>99.259264725991898</v>
          </cell>
          <cell r="CW10">
            <v>99.498704974785696</v>
          </cell>
          <cell r="CX10">
            <v>101.124063546711</v>
          </cell>
          <cell r="CY10">
            <v>103.04427236367999</v>
          </cell>
          <cell r="CZ10">
            <v>102.55747039994201</v>
          </cell>
          <cell r="DA10">
            <v>103.081832687381</v>
          </cell>
          <cell r="DB10">
            <v>104.444286599685</v>
          </cell>
          <cell r="DC10">
            <v>101.77110669761601</v>
          </cell>
          <cell r="DD10">
            <v>101.45630712831399</v>
          </cell>
          <cell r="DE10">
            <v>102.52265192158799</v>
          </cell>
          <cell r="DF10">
            <v>101.674705088221</v>
          </cell>
          <cell r="DG10">
            <v>99.512578162618496</v>
          </cell>
          <cell r="DH10">
            <v>98.183955651799394</v>
          </cell>
          <cell r="DI10">
            <v>97.052528907439594</v>
          </cell>
          <cell r="DJ10">
            <v>95.721312119818606</v>
          </cell>
          <cell r="DK10">
            <v>95.876559488325697</v>
          </cell>
          <cell r="DL10">
            <v>95.541305069716302</v>
          </cell>
          <cell r="DM10">
            <v>94.534366829064496</v>
          </cell>
          <cell r="DN10">
            <v>94.670649121822194</v>
          </cell>
          <cell r="DO10">
            <v>95.522228635692898</v>
          </cell>
          <cell r="DP10">
            <v>95.672860339482995</v>
          </cell>
          <cell r="DQ10">
            <v>97.625414446779999</v>
          </cell>
          <cell r="DR10">
            <v>99.692841190741504</v>
          </cell>
          <cell r="DS10">
            <v>101.31454314691899</v>
          </cell>
          <cell r="DT10">
            <v>100.380685626909</v>
          </cell>
          <cell r="DU10">
            <v>97.667553481152495</v>
          </cell>
          <cell r="DV10">
            <v>98.6938426903818</v>
          </cell>
          <cell r="DW10">
            <v>100.481293279254</v>
          </cell>
          <cell r="DX10">
            <v>102.74739912269899</v>
          </cell>
          <cell r="DY10">
            <v>104.6827662845</v>
          </cell>
          <cell r="DZ10">
            <v>103.26510058712999</v>
          </cell>
          <cell r="EA10">
            <v>100.116392043773</v>
          </cell>
          <cell r="EB10">
            <v>98.538148518466301</v>
          </cell>
          <cell r="EC10">
            <v>98.080358850630603</v>
          </cell>
          <cell r="ED10">
            <v>95.316968575352703</v>
          </cell>
          <cell r="EE10">
            <v>97.000044258997306</v>
          </cell>
          <cell r="EF10">
            <v>96.573658444755495</v>
          </cell>
          <cell r="EG10">
            <v>96.683336306924204</v>
          </cell>
          <cell r="EH10">
            <v>95.9779347092161</v>
          </cell>
          <cell r="EI10">
            <v>96.236822864353698</v>
          </cell>
          <cell r="EJ10">
            <v>95.802848003829595</v>
          </cell>
          <cell r="EK10">
            <v>97.642523956956794</v>
          </cell>
          <cell r="EL10">
            <v>101.295279897759</v>
          </cell>
          <cell r="EM10">
            <v>101.327445505367</v>
          </cell>
          <cell r="EN10">
            <v>101.394074124127</v>
          </cell>
          <cell r="EO10">
            <v>101.585353586248</v>
          </cell>
          <cell r="EP10">
            <v>100.79064159365601</v>
          </cell>
          <cell r="EQ10">
            <v>100.500150541748</v>
          </cell>
          <cell r="ER10">
            <v>99.802144076329697</v>
          </cell>
          <cell r="ES10">
            <v>99.196001021446193</v>
          </cell>
          <cell r="ET10">
            <v>96.720912259686898</v>
          </cell>
          <cell r="EU10">
            <v>95.565995097560602</v>
          </cell>
          <cell r="EV10">
            <v>96.030649708016895</v>
          </cell>
          <cell r="EW10">
            <v>95.203379743957001</v>
          </cell>
          <cell r="EX10">
            <v>95.369530189206998</v>
          </cell>
          <cell r="EY10">
            <v>95.157820213044005</v>
          </cell>
          <cell r="EZ10">
            <v>94.728282773389495</v>
          </cell>
          <cell r="FA10">
            <v>94.284847170400099</v>
          </cell>
          <cell r="FB10">
            <v>93.1776072078422</v>
          </cell>
          <cell r="FC10">
            <v>94.023300929366002</v>
          </cell>
          <cell r="FD10">
            <v>96.282665687389198</v>
          </cell>
          <cell r="FE10">
            <v>96.785490648488505</v>
          </cell>
          <cell r="FF10">
            <v>97.495124455023898</v>
          </cell>
          <cell r="FG10">
            <v>97.365689909727607</v>
          </cell>
          <cell r="FH10">
            <v>97.590865864770706</v>
          </cell>
          <cell r="FI10">
            <v>97.537922350538395</v>
          </cell>
          <cell r="FJ10">
            <v>98.278921553740105</v>
          </cell>
          <cell r="FK10">
            <v>98.191098400238999</v>
          </cell>
          <cell r="FL10">
            <v>97.789111312984701</v>
          </cell>
          <cell r="FM10">
            <v>96.935608688019698</v>
          </cell>
          <cell r="FN10">
            <v>97.193711821085699</v>
          </cell>
          <cell r="FO10">
            <v>97.130763368704905</v>
          </cell>
          <cell r="FP10">
            <v>97.910456342365705</v>
          </cell>
          <cell r="FQ10">
            <v>97.549677360718505</v>
          </cell>
          <cell r="FR10">
            <v>96.083788360077506</v>
          </cell>
          <cell r="FS10">
            <v>95.992893107186802</v>
          </cell>
          <cell r="FT10">
            <v>95.592005148069106</v>
          </cell>
          <cell r="FU10">
            <v>94.923228676526605</v>
          </cell>
          <cell r="FV10">
            <v>94.612200162167099</v>
          </cell>
          <cell r="FW10">
            <v>94.019933151126196</v>
          </cell>
          <cell r="FX10">
            <v>92.859431124339906</v>
          </cell>
          <cell r="FY10">
            <v>93.799599931470695</v>
          </cell>
        </row>
        <row r="12">
          <cell r="BB12">
            <v>-0.17970780751809756</v>
          </cell>
          <cell r="BC12">
            <v>-1.3090357536363446</v>
          </cell>
          <cell r="BD12">
            <v>-1.1867311439044141</v>
          </cell>
          <cell r="BE12">
            <v>0.46486421871077127</v>
          </cell>
          <cell r="BF12">
            <v>-0.41271263807406744</v>
          </cell>
          <cell r="BG12">
            <v>-0.89475937401891614</v>
          </cell>
          <cell r="BH12">
            <v>-0.79972770891497191</v>
          </cell>
          <cell r="BI12">
            <v>-0.41761245050417312</v>
          </cell>
          <cell r="BJ12">
            <v>0.4536302510837425</v>
          </cell>
          <cell r="BK12">
            <v>-8.9233632436224973E-3</v>
          </cell>
          <cell r="BL12">
            <v>-1.1535653374234855</v>
          </cell>
          <cell r="BM12">
            <v>0.95087278436574774</v>
          </cell>
          <cell r="BN12">
            <v>0.44928909617169227</v>
          </cell>
          <cell r="BO12">
            <v>0.77145052606858067</v>
          </cell>
          <cell r="BP12">
            <v>-0.9833019168832372</v>
          </cell>
          <cell r="BQ12">
            <v>0.50013768813960158</v>
          </cell>
          <cell r="BR12">
            <v>0.68503681601116628</v>
          </cell>
          <cell r="BS12">
            <v>0.59664579960286912</v>
          </cell>
          <cell r="BT12">
            <v>-0.61275490695686174</v>
          </cell>
          <cell r="BU12">
            <v>1.5561919508534372</v>
          </cell>
          <cell r="BV12">
            <v>0.94070260473262013</v>
          </cell>
          <cell r="BW12">
            <v>0.78239370596772628</v>
          </cell>
          <cell r="BX12">
            <v>0.19374100103408617</v>
          </cell>
          <cell r="BY12">
            <v>1.7735477921984992</v>
          </cell>
          <cell r="BZ12">
            <v>0.46924502083097436</v>
          </cell>
          <cell r="CA12">
            <v>1.4261305779817113</v>
          </cell>
          <cell r="CB12">
            <v>0.72742059484145394</v>
          </cell>
          <cell r="CC12">
            <v>2.1909720420286152</v>
          </cell>
          <cell r="CD12">
            <v>1.5017462231046372</v>
          </cell>
          <cell r="CE12">
            <v>1.5981757933675924</v>
          </cell>
          <cell r="CF12">
            <v>0.52208278177840539</v>
          </cell>
          <cell r="CG12">
            <v>1.8686473838603894</v>
          </cell>
          <cell r="CH12">
            <v>0.61033707455838149</v>
          </cell>
          <cell r="CI12">
            <v>0.93478219630246018</v>
          </cell>
          <cell r="CJ12">
            <v>-0.30162143062655</v>
          </cell>
          <cell r="CK12">
            <v>1.1164919735284742</v>
          </cell>
          <cell r="CL12">
            <v>1.0510996361168656</v>
          </cell>
          <cell r="CM12">
            <v>0.75990100124514182</v>
          </cell>
          <cell r="CN12">
            <v>-0.84249292811103027</v>
          </cell>
          <cell r="CO12">
            <v>-0.22873426190145549</v>
          </cell>
          <cell r="CP12">
            <v>1.3931811607733042</v>
          </cell>
          <cell r="CQ12">
            <v>1.1181889661020248</v>
          </cell>
          <cell r="CR12">
            <v>0.80441028053982366</v>
          </cell>
          <cell r="CS12">
            <v>2.5011910216669766</v>
          </cell>
          <cell r="CT12">
            <v>3.5846972663795005</v>
          </cell>
          <cell r="CU12">
            <v>3.9172629172383906</v>
          </cell>
          <cell r="CV12">
            <v>3.9201334066997542</v>
          </cell>
          <cell r="CW12">
            <v>4.6318868847874723</v>
          </cell>
          <cell r="CX12">
            <v>3.7421552012096093</v>
          </cell>
          <cell r="CY12">
            <v>4.1102581521697612</v>
          </cell>
          <cell r="CZ12">
            <v>4.0939991582446025</v>
          </cell>
          <cell r="DA12">
            <v>5.1434317898308635</v>
          </cell>
          <cell r="DB12">
            <v>7.2943596218087547</v>
          </cell>
          <cell r="DC12">
            <v>7.4332613214621075</v>
          </cell>
          <cell r="DD12">
            <v>4.7995226357288248</v>
          </cell>
          <cell r="DE12">
            <v>6.4040268956492703</v>
          </cell>
          <cell r="DF12">
            <v>8.1669718409073901</v>
          </cell>
          <cell r="DG12">
            <v>6.9949048700537215</v>
          </cell>
          <cell r="DH12">
            <v>5.4127851808256766</v>
          </cell>
          <cell r="DI12">
            <v>5.5031430901194716</v>
          </cell>
          <cell r="DJ12">
            <v>6.4772978754455908</v>
          </cell>
          <cell r="DK12">
            <v>6.3647409258216827</v>
          </cell>
          <cell r="DL12">
            <v>5.5421507605047733</v>
          </cell>
          <cell r="DM12">
            <v>8.8073944599616993</v>
          </cell>
          <cell r="DN12">
            <v>9.1086905603076023</v>
          </cell>
          <cell r="DO12">
            <v>9.417148579469508</v>
          </cell>
          <cell r="DP12">
            <v>8.1258422676530024</v>
          </cell>
          <cell r="DQ12">
            <v>10.433055020948586</v>
          </cell>
          <cell r="DR12">
            <v>10.777077867524861</v>
          </cell>
          <cell r="DS12">
            <v>11.64724685626611</v>
          </cell>
          <cell r="DT12">
            <v>6.6727394084917204</v>
          </cell>
          <cell r="DU12">
            <v>6.9613917752901351</v>
          </cell>
          <cell r="DV12">
            <v>5.2992352139444963</v>
          </cell>
          <cell r="DW12">
            <v>6.7715173277024103</v>
          </cell>
          <cell r="DX12">
            <v>6.0521143514844109</v>
          </cell>
          <cell r="DY12">
            <v>10.094245872717272</v>
          </cell>
          <cell r="DZ12">
            <v>7.6325347193887865</v>
          </cell>
          <cell r="EA12">
            <v>6.4773078762087817</v>
          </cell>
          <cell r="EB12">
            <v>5.7592270515893693</v>
          </cell>
          <cell r="EC12">
            <v>8.2996004285023819</v>
          </cell>
          <cell r="ED12">
            <v>7.5897823262319282</v>
          </cell>
          <cell r="EE12">
            <v>6.8341494221108068</v>
          </cell>
          <cell r="EF12">
            <v>5.69994671387518</v>
          </cell>
          <cell r="EG12">
            <v>7.3598208190906469</v>
          </cell>
          <cell r="EH12">
            <v>8.389549635715472</v>
          </cell>
          <cell r="EI12">
            <v>8.1666547002156893</v>
          </cell>
          <cell r="EJ12">
            <v>6.9702489962979479</v>
          </cell>
          <cell r="EK12">
            <v>8.0841719049305567</v>
          </cell>
          <cell r="EL12">
            <v>7.990797104389805</v>
          </cell>
          <cell r="EM12">
            <v>7.9640379589774106</v>
          </cell>
          <cell r="EN12">
            <v>6.3024736146381999</v>
          </cell>
          <cell r="EO12">
            <v>8.7932727809430826</v>
          </cell>
          <cell r="EP12">
            <v>8.9707340496676409</v>
          </cell>
          <cell r="EQ12">
            <v>8.9793748979039822</v>
          </cell>
          <cell r="ER12">
            <v>8.0641616658362203</v>
          </cell>
          <cell r="ES12">
            <v>9.1488165296840087</v>
          </cell>
          <cell r="ET12">
            <v>8.7298879802131477</v>
          </cell>
          <cell r="EU12">
            <v>9.0835613959195012</v>
          </cell>
          <cell r="EV12">
            <v>7.6547527900397192</v>
          </cell>
          <cell r="EW12">
            <v>8.2850844148457679</v>
          </cell>
          <cell r="EX12">
            <v>8.1940989841185683</v>
          </cell>
          <cell r="EY12">
            <v>9.8914444299144488</v>
          </cell>
          <cell r="EZ12">
            <v>7.3568320610200866</v>
          </cell>
          <cell r="FA12">
            <v>7.3459937886688129</v>
          </cell>
          <cell r="FB12">
            <v>8.1328230669242405</v>
          </cell>
          <cell r="FC12">
            <v>7.998728514659617</v>
          </cell>
          <cell r="FD12">
            <v>7.6061274040010547</v>
          </cell>
          <cell r="FE12">
            <v>8.1310383990159547</v>
          </cell>
          <cell r="FF12">
            <v>9.2227185951491109</v>
          </cell>
          <cell r="FG12">
            <v>8.7690338473350149</v>
          </cell>
          <cell r="FH12">
            <v>5.2548240856182797</v>
          </cell>
          <cell r="FI12">
            <v>5.8414761887896551</v>
          </cell>
          <cell r="FJ12">
            <v>7.5922841856920611</v>
          </cell>
          <cell r="FK12">
            <v>6.745147079230132</v>
          </cell>
          <cell r="FL12">
            <v>6.0924130810537411</v>
          </cell>
          <cell r="FM12">
            <v>6.1220755248281344</v>
          </cell>
          <cell r="FN12">
            <v>6.5364559371035202</v>
          </cell>
          <cell r="FO12">
            <v>4.6513674651208845</v>
          </cell>
          <cell r="FP12">
            <v>6.8800203738589678</v>
          </cell>
          <cell r="FQ12">
            <v>8.5759639015793319</v>
          </cell>
          <cell r="FR12">
            <v>8.6766076138627959</v>
          </cell>
          <cell r="FS12">
            <v>7.5426167879566517</v>
          </cell>
          <cell r="FT12">
            <v>5.6193996082214799</v>
          </cell>
          <cell r="FU12">
            <v>4.6568927851156419</v>
          </cell>
          <cell r="FV12">
            <v>4.4410404401328831</v>
          </cell>
          <cell r="FW12">
            <v>2.4015812057497739</v>
          </cell>
          <cell r="FX12">
            <v>-0.28537328293599462</v>
          </cell>
          <cell r="FY12">
            <v>2.5674840385951239</v>
          </cell>
        </row>
        <row r="13">
          <cell r="BB13">
            <v>1.3601773699993445</v>
          </cell>
          <cell r="BC13">
            <v>-0.48265242591544455</v>
          </cell>
          <cell r="BD13">
            <v>-7.7484463500556183E-2</v>
          </cell>
          <cell r="BE13">
            <v>1.4910232481087835</v>
          </cell>
          <cell r="BF13">
            <v>0.72030982649553288</v>
          </cell>
          <cell r="BG13">
            <v>6.1369853086159941E-3</v>
          </cell>
          <cell r="BH13">
            <v>0.37402260390694503</v>
          </cell>
          <cell r="BI13">
            <v>0.6684498165753594</v>
          </cell>
          <cell r="BJ13">
            <v>1.2604909499216268</v>
          </cell>
          <cell r="BK13">
            <v>0.6056849199934542</v>
          </cell>
          <cell r="BL13">
            <v>-0.62795388938144259</v>
          </cell>
          <cell r="BM13">
            <v>1.7071072627492812</v>
          </cell>
          <cell r="BN13">
            <v>0.56901742522461163</v>
          </cell>
          <cell r="BO13">
            <v>0.69216633714961673</v>
          </cell>
          <cell r="BP13">
            <v>-1.0552201571882853</v>
          </cell>
          <cell r="BQ13">
            <v>0.78907852889851227</v>
          </cell>
          <cell r="BR13">
            <v>0.52904965488448541</v>
          </cell>
          <cell r="BS13">
            <v>0.35098392230071895</v>
          </cell>
          <cell r="BT13">
            <v>-1.0103929956834981</v>
          </cell>
          <cell r="BU13">
            <v>1.918591948393408</v>
          </cell>
          <cell r="BV13">
            <v>1.390954634881463</v>
          </cell>
          <cell r="BW13">
            <v>0.60843893083903489</v>
          </cell>
          <cell r="BX13">
            <v>-0.47733521730573314</v>
          </cell>
          <cell r="BY13">
            <v>2.6452309064909114</v>
          </cell>
          <cell r="BZ13">
            <v>0.38104103032200676</v>
          </cell>
          <cell r="CA13">
            <v>0.8523745049097422</v>
          </cell>
          <cell r="CB13">
            <v>0.42419645945773038</v>
          </cell>
          <cell r="CC13">
            <v>2.596507336887953</v>
          </cell>
          <cell r="CD13">
            <v>1.2512070387081802</v>
          </cell>
          <cell r="CE13">
            <v>0.55431679459271599</v>
          </cell>
          <cell r="CF13">
            <v>-0.25003814246956096</v>
          </cell>
          <cell r="CG13">
            <v>1.7792944160299311</v>
          </cell>
          <cell r="CH13">
            <v>-0.28502884395250333</v>
          </cell>
          <cell r="CI13">
            <v>0.20363338377509779</v>
          </cell>
          <cell r="CJ13">
            <v>-1.2507920395141339</v>
          </cell>
          <cell r="CK13">
            <v>0.72608631722714967</v>
          </cell>
          <cell r="CL13">
            <v>0.81501992009711866</v>
          </cell>
          <cell r="CM13">
            <v>-0.13182912344891615</v>
          </cell>
          <cell r="CN13">
            <v>-1.7153587120757035</v>
          </cell>
          <cell r="CO13">
            <v>4.7294976120041535E-2</v>
          </cell>
          <cell r="CP13">
            <v>0.7155734104151088</v>
          </cell>
          <cell r="CQ13">
            <v>0.1590212586829709</v>
          </cell>
          <cell r="CR13">
            <v>8.405502186283334E-2</v>
          </cell>
          <cell r="CS13">
            <v>2.1819134905105249</v>
          </cell>
          <cell r="CT13">
            <v>2.4994944169072402</v>
          </cell>
          <cell r="CU13">
            <v>2.3243030331248007</v>
          </cell>
          <cell r="CV13">
            <v>2.7472400852365348</v>
          </cell>
          <cell r="CW13">
            <v>4.0375692622413277</v>
          </cell>
          <cell r="CX13">
            <v>2.9758682768737441</v>
          </cell>
          <cell r="CY13">
            <v>2.4221531740466302</v>
          </cell>
          <cell r="CZ13">
            <v>3.3140984852277668</v>
          </cell>
          <cell r="DA13">
            <v>5.8780577114953774</v>
          </cell>
          <cell r="DB13">
            <v>9.6942821725201895</v>
          </cell>
          <cell r="DC13">
            <v>8.8175488116266649</v>
          </cell>
          <cell r="DD13">
            <v>6.9446500310444454</v>
          </cell>
          <cell r="DE13">
            <v>10.983063625688366</v>
          </cell>
          <cell r="DF13">
            <v>12.019397044391436</v>
          </cell>
          <cell r="DG13">
            <v>8.8094576219356142</v>
          </cell>
          <cell r="DH13">
            <v>7.8047385456392337</v>
          </cell>
          <cell r="DI13">
            <v>9.0743121054191178</v>
          </cell>
          <cell r="DJ13">
            <v>10.088662268673417</v>
          </cell>
          <cell r="DK13">
            <v>9.0240605004867245</v>
          </cell>
          <cell r="DL13">
            <v>9.9516841918077219</v>
          </cell>
          <cell r="DM13">
            <v>15.910450591753689</v>
          </cell>
          <cell r="DN13">
            <v>15.276279699102144</v>
          </cell>
          <cell r="DO13">
            <v>12.354436427506252</v>
          </cell>
          <cell r="DP13">
            <v>13.831222811761364</v>
          </cell>
          <cell r="DQ13">
            <v>20.378345070289381</v>
          </cell>
          <cell r="DR13">
            <v>18.876867381585555</v>
          </cell>
          <cell r="DS13">
            <v>16.175240380525267</v>
          </cell>
          <cell r="DT13">
            <v>12.658462244836896</v>
          </cell>
          <cell r="DU13">
            <v>13.099604329554987</v>
          </cell>
          <cell r="DV13">
            <v>10.80083118108101</v>
          </cell>
          <cell r="DW13">
            <v>10.358496770260688</v>
          </cell>
          <cell r="DX13">
            <v>13.856922879061464</v>
          </cell>
          <cell r="DY13">
            <v>22.458270432336821</v>
          </cell>
          <cell r="DZ13">
            <v>14.84677106735653</v>
          </cell>
          <cell r="EA13">
            <v>8.9920015621402758</v>
          </cell>
          <cell r="EB13">
            <v>10.771814597785468</v>
          </cell>
          <cell r="EC13">
            <v>17.311648407503387</v>
          </cell>
          <cell r="ED13">
            <v>15.210068697144251</v>
          </cell>
          <cell r="EE13">
            <v>11.5394730506796</v>
          </cell>
          <cell r="EF13">
            <v>13.996927462679947</v>
          </cell>
          <cell r="EG13">
            <v>16.949895073940951</v>
          </cell>
          <cell r="EH13">
            <v>15.465472968622338</v>
          </cell>
          <cell r="EI13">
            <v>11.926942639409461</v>
          </cell>
          <cell r="EJ13">
            <v>12.681587397424146</v>
          </cell>
          <cell r="EK13">
            <v>16.400541723985171</v>
          </cell>
          <cell r="EL13">
            <v>14.34655515131432</v>
          </cell>
          <cell r="EM13">
            <v>12.300609790487112</v>
          </cell>
          <cell r="EN13">
            <v>12.272929380197247</v>
          </cell>
          <cell r="EO13">
            <v>18.344586365929771</v>
          </cell>
          <cell r="EP13">
            <v>16.37748187638174</v>
          </cell>
          <cell r="EQ13">
            <v>13.10092561832267</v>
          </cell>
          <cell r="ER13">
            <v>14.618062948180199</v>
          </cell>
          <cell r="ES13">
            <v>16.343545220281005</v>
          </cell>
          <cell r="ET13">
            <v>13.163833338887491</v>
          </cell>
          <cell r="EU13">
            <v>10.265834305188253</v>
          </cell>
          <cell r="EV13">
            <v>11.916649908561938</v>
          </cell>
          <cell r="EW13">
            <v>13.373212256173284</v>
          </cell>
          <cell r="EX13">
            <v>12.649814105058763</v>
          </cell>
          <cell r="EY13">
            <v>12.001775867721284</v>
          </cell>
          <cell r="EZ13">
            <v>11.497768441304837</v>
          </cell>
          <cell r="FA13">
            <v>12.114802489739386</v>
          </cell>
          <cell r="FB13">
            <v>11.659600231059182</v>
          </cell>
          <cell r="FC13">
            <v>9.4867014200832784</v>
          </cell>
          <cell r="FD13">
            <v>12.600197192659349</v>
          </cell>
          <cell r="FE13">
            <v>14.475361414743796</v>
          </cell>
          <cell r="FF13">
            <v>16.665611593135239</v>
          </cell>
          <cell r="FG13">
            <v>12.647774687058257</v>
          </cell>
          <cell r="FH13">
            <v>11.09391112316721</v>
          </cell>
          <cell r="FI13">
            <v>12.612958899557899</v>
          </cell>
          <cell r="FJ13">
            <v>14.255260203106578</v>
          </cell>
          <cell r="FK13">
            <v>10.403024682313955</v>
          </cell>
          <cell r="FL13">
            <v>11.562772281843376</v>
          </cell>
          <cell r="FM13">
            <v>12.04807018075639</v>
          </cell>
          <cell r="FN13">
            <v>11.027805100913234</v>
          </cell>
          <cell r="FO13">
            <v>7.1426670863701194</v>
          </cell>
          <cell r="FP13">
            <v>11.654582122031769</v>
          </cell>
          <cell r="FQ13">
            <v>15.568290194100712</v>
          </cell>
          <cell r="FR13">
            <v>15.904427952177965</v>
          </cell>
          <cell r="FS13">
            <v>12.567890190143476</v>
          </cell>
          <cell r="FT13">
            <v>12.372392914534817</v>
          </cell>
          <cell r="FU13">
            <v>11.972360711271664</v>
          </cell>
          <cell r="FV13">
            <v>10.360143676119705</v>
          </cell>
          <cell r="FW13">
            <v>5.1953742705899817</v>
          </cell>
          <cell r="FX13">
            <v>3.8440105090203049</v>
          </cell>
          <cell r="FY13">
            <v>7.6557667936370883</v>
          </cell>
        </row>
      </sheetData>
      <sheetData sheetId="5"/>
    </sheetDataSet>
  </externalBook>
</externalLink>
</file>

<file path=xl/tables/table1.xml><?xml version="1.0" encoding="utf-8"?>
<table xmlns="http://schemas.openxmlformats.org/spreadsheetml/2006/main" id="1" name="Tableau1" displayName="Tableau1" ref="B6:F10" totalsRowShown="0" headerRowDxfId="6" dataDxfId="5">
  <autoFilter ref="B6:F10"/>
  <tableColumns count="5">
    <tableColumn id="1" name="Colonne1" dataDxfId="4"/>
    <tableColumn id="2" name="Part des émissions couvertes par un instrument de tarification" dataDxfId="3" dataCellStyle="Pourcentage"/>
    <tableColumn id="3" name="Prix explicite moyen des émissions couvertes" dataDxfId="2"/>
    <tableColumn id="4" name="Revenu moyen par tonne de carbone pour les émissions couvertes" dataDxfId="1"/>
    <tableColumn id="5" name="Prix effectif moyen"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stats-2.oecd.org/index.aspx?DatasetCode=EPS" TargetMode="External"/><Relationship Id="rId2" Type="http://schemas.openxmlformats.org/officeDocument/2006/relationships/hyperlink" Target="http://stats.oecd.org/OECDStat_Metadata/ShowMetadata.ashx?Dataset=EPS&amp;Coords=%5bCOU%5d.%5bDEU%5d&amp;ShowOnWeb=true&amp;Lang=en" TargetMode="External"/><Relationship Id="rId1" Type="http://schemas.openxmlformats.org/officeDocument/2006/relationships/hyperlink" Target="http://stats.oecd.org/OECDStat_Metadata/ShowMetadata.ashx?Dataset=EPS&amp;ShowOnWeb=true&amp;Lang=en" TargetMode="External"/><Relationship Id="rId5" Type="http://schemas.openxmlformats.org/officeDocument/2006/relationships/drawing" Target="../drawings/drawing7.x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5" x14ac:dyDescent="0.25"/>
  <sheetData>
    <row r="1" spans="1:1" x14ac:dyDescent="0.25">
      <c r="A1" s="35" t="s">
        <v>144</v>
      </c>
    </row>
    <row r="2" spans="1:1" x14ac:dyDescent="0.25">
      <c r="A2" s="35" t="s">
        <v>142</v>
      </c>
    </row>
    <row r="21" spans="1:1" x14ac:dyDescent="0.25">
      <c r="A21" s="36" t="s">
        <v>143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workbookViewId="0">
      <selection activeCell="B12" sqref="B12"/>
    </sheetView>
  </sheetViews>
  <sheetFormatPr baseColWidth="10" defaultRowHeight="15" x14ac:dyDescent="0.25"/>
  <sheetData>
    <row r="2" spans="1:15" x14ac:dyDescent="0.25">
      <c r="A2" t="s">
        <v>523</v>
      </c>
    </row>
    <row r="3" spans="1:15" x14ac:dyDescent="0.25">
      <c r="A3" t="s">
        <v>498</v>
      </c>
    </row>
    <row r="4" spans="1:15" x14ac:dyDescent="0.25">
      <c r="O4" s="81"/>
    </row>
    <row r="10" spans="1:15" x14ac:dyDescent="0.25">
      <c r="F10" s="33"/>
    </row>
    <row r="19" spans="7:12" x14ac:dyDescent="0.25">
      <c r="G19" s="77">
        <v>2023</v>
      </c>
      <c r="H19" s="78">
        <v>2024</v>
      </c>
      <c r="I19" s="79">
        <v>2025</v>
      </c>
      <c r="J19" s="80">
        <v>2026</v>
      </c>
      <c r="L19" s="7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topLeftCell="B1" workbookViewId="0">
      <selection activeCell="K28" sqref="K28"/>
    </sheetView>
  </sheetViews>
  <sheetFormatPr baseColWidth="10" defaultRowHeight="15" x14ac:dyDescent="0.25"/>
  <cols>
    <col min="2" max="2" width="27.7109375" customWidth="1"/>
    <col min="3" max="3" width="26.42578125" customWidth="1"/>
    <col min="4" max="4" width="22.5703125" customWidth="1"/>
    <col min="5" max="5" width="23" customWidth="1"/>
    <col min="6" max="6" width="20.140625" customWidth="1"/>
  </cols>
  <sheetData>
    <row r="2" spans="2:6" x14ac:dyDescent="0.25">
      <c r="B2" t="s">
        <v>499</v>
      </c>
    </row>
    <row r="4" spans="2:6" x14ac:dyDescent="0.25">
      <c r="B4" t="s">
        <v>500</v>
      </c>
    </row>
    <row r="6" spans="2:6" ht="45" x14ac:dyDescent="0.25">
      <c r="B6" s="85" t="s">
        <v>520</v>
      </c>
      <c r="C6" s="83" t="s">
        <v>504</v>
      </c>
      <c r="D6" s="83" t="s">
        <v>505</v>
      </c>
      <c r="E6" s="83" t="s">
        <v>506</v>
      </c>
      <c r="F6" s="83" t="s">
        <v>507</v>
      </c>
    </row>
    <row r="7" spans="2:6" x14ac:dyDescent="0.25">
      <c r="B7" s="35" t="s">
        <v>501</v>
      </c>
      <c r="C7" s="84">
        <v>0.5</v>
      </c>
      <c r="D7" s="82" t="s">
        <v>508</v>
      </c>
      <c r="E7" s="82" t="s">
        <v>512</v>
      </c>
      <c r="F7" s="82" t="s">
        <v>516</v>
      </c>
    </row>
    <row r="8" spans="2:6" x14ac:dyDescent="0.25">
      <c r="B8" s="35" t="s">
        <v>502</v>
      </c>
      <c r="C8" s="84">
        <v>0.43</v>
      </c>
      <c r="D8" s="82" t="s">
        <v>509</v>
      </c>
      <c r="E8" s="82" t="s">
        <v>513</v>
      </c>
      <c r="F8" s="82" t="s">
        <v>517</v>
      </c>
    </row>
    <row r="9" spans="2:6" x14ac:dyDescent="0.25">
      <c r="B9" s="35" t="s">
        <v>116</v>
      </c>
      <c r="C9" s="84">
        <v>7.0000000000000007E-2</v>
      </c>
      <c r="D9" s="82" t="s">
        <v>510</v>
      </c>
      <c r="E9" s="82" t="s">
        <v>514</v>
      </c>
      <c r="F9" s="82" t="s">
        <v>518</v>
      </c>
    </row>
    <row r="10" spans="2:6" x14ac:dyDescent="0.25">
      <c r="B10" s="35" t="s">
        <v>503</v>
      </c>
      <c r="C10" s="84">
        <v>0.36</v>
      </c>
      <c r="D10" s="82" t="s">
        <v>511</v>
      </c>
      <c r="E10" s="82" t="s">
        <v>515</v>
      </c>
      <c r="F10" s="82" t="s">
        <v>519</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24" sqref="C24"/>
    </sheetView>
  </sheetViews>
  <sheetFormatPr baseColWidth="10" defaultRowHeight="15" x14ac:dyDescent="0.25"/>
  <cols>
    <col min="1" max="16384" width="11.42578125" style="74"/>
  </cols>
  <sheetData>
    <row r="1" spans="1:3" x14ac:dyDescent="0.25">
      <c r="A1" s="35" t="s">
        <v>522</v>
      </c>
    </row>
    <row r="2" spans="1:3" x14ac:dyDescent="0.25">
      <c r="A2" s="31" t="s">
        <v>488</v>
      </c>
    </row>
    <row r="3" spans="1:3" x14ac:dyDescent="0.25">
      <c r="B3" s="73">
        <v>0</v>
      </c>
      <c r="C3" s="73">
        <v>0</v>
      </c>
    </row>
    <row r="4" spans="1:3" x14ac:dyDescent="0.25">
      <c r="B4" s="73">
        <v>25</v>
      </c>
      <c r="C4" s="73">
        <v>7</v>
      </c>
    </row>
    <row r="5" spans="1:3" x14ac:dyDescent="0.25">
      <c r="B5" s="73">
        <v>50</v>
      </c>
      <c r="C5" s="73">
        <v>12</v>
      </c>
    </row>
    <row r="6" spans="1:3" x14ac:dyDescent="0.25">
      <c r="B6" s="73">
        <v>75</v>
      </c>
      <c r="C6" s="73">
        <v>16</v>
      </c>
    </row>
    <row r="7" spans="1:3" x14ac:dyDescent="0.25">
      <c r="B7" s="73">
        <v>100</v>
      </c>
      <c r="C7" s="73">
        <v>19</v>
      </c>
    </row>
    <row r="8" spans="1:3" x14ac:dyDescent="0.25">
      <c r="B8" s="73">
        <v>125</v>
      </c>
      <c r="C8" s="73">
        <v>22</v>
      </c>
    </row>
    <row r="9" spans="1:3" x14ac:dyDescent="0.25">
      <c r="B9" s="73">
        <v>150</v>
      </c>
      <c r="C9" s="73">
        <v>25</v>
      </c>
    </row>
    <row r="10" spans="1:3" x14ac:dyDescent="0.25">
      <c r="B10" s="73">
        <v>175</v>
      </c>
      <c r="C10" s="73">
        <v>28</v>
      </c>
    </row>
    <row r="11" spans="1:3" x14ac:dyDescent="0.25">
      <c r="B11" s="73">
        <v>200</v>
      </c>
      <c r="C11" s="73">
        <v>30</v>
      </c>
    </row>
    <row r="12" spans="1:3" x14ac:dyDescent="0.25">
      <c r="B12" s="73">
        <v>250</v>
      </c>
      <c r="C12" s="73">
        <v>35</v>
      </c>
    </row>
    <row r="13" spans="1:3" x14ac:dyDescent="0.25">
      <c r="B13" s="73">
        <v>500</v>
      </c>
      <c r="C13" s="73">
        <v>49</v>
      </c>
    </row>
    <row r="14" spans="1:3" x14ac:dyDescent="0.25">
      <c r="B14" s="73">
        <v>750</v>
      </c>
      <c r="C14" s="73">
        <v>57</v>
      </c>
    </row>
    <row r="15" spans="1:3" x14ac:dyDescent="0.25">
      <c r="B15" s="73">
        <v>1000</v>
      </c>
      <c r="C15" s="73">
        <v>63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A2" sqref="A2"/>
    </sheetView>
  </sheetViews>
  <sheetFormatPr baseColWidth="10" defaultRowHeight="15" x14ac:dyDescent="0.25"/>
  <sheetData>
    <row r="2" spans="1:1" x14ac:dyDescent="0.25">
      <c r="A2" s="35" t="s">
        <v>521</v>
      </c>
    </row>
    <row r="3" spans="1:1" x14ac:dyDescent="0.25">
      <c r="A3" s="31" t="s">
        <v>489</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17" sqref="A17"/>
    </sheetView>
  </sheetViews>
  <sheetFormatPr baseColWidth="10" defaultRowHeight="15" x14ac:dyDescent="0.25"/>
  <sheetData>
    <row r="2" spans="1:1" ht="18" x14ac:dyDescent="0.35">
      <c r="A2" s="35" t="s">
        <v>483</v>
      </c>
    </row>
    <row r="17" spans="1:1" x14ac:dyDescent="0.25">
      <c r="A17" s="36" t="s">
        <v>484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K15" sqref="K15"/>
    </sheetView>
  </sheetViews>
  <sheetFormatPr baseColWidth="10" defaultRowHeight="15" x14ac:dyDescent="0.25"/>
  <cols>
    <col min="1" max="16384" width="11.42578125" style="74"/>
  </cols>
  <sheetData>
    <row r="1" spans="1:6" x14ac:dyDescent="0.25">
      <c r="A1" s="35" t="s">
        <v>485</v>
      </c>
    </row>
    <row r="2" spans="1:6" x14ac:dyDescent="0.25">
      <c r="A2" s="31" t="s">
        <v>488</v>
      </c>
    </row>
    <row r="6" spans="1:6" x14ac:dyDescent="0.25">
      <c r="C6" s="74" t="s">
        <v>490</v>
      </c>
      <c r="D6" s="74" t="s">
        <v>491</v>
      </c>
      <c r="E6" s="74" t="s">
        <v>492</v>
      </c>
      <c r="F6" s="74" t="s">
        <v>493</v>
      </c>
    </row>
    <row r="7" spans="1:6" x14ac:dyDescent="0.25">
      <c r="B7" s="74" t="s">
        <v>494</v>
      </c>
      <c r="C7" s="74">
        <v>2</v>
      </c>
      <c r="D7" s="74">
        <v>3</v>
      </c>
      <c r="E7" s="74">
        <v>4</v>
      </c>
      <c r="F7" s="74">
        <v>7</v>
      </c>
    </row>
    <row r="9" spans="1:6" x14ac:dyDescent="0.25">
      <c r="B9" s="74" t="s">
        <v>495</v>
      </c>
      <c r="C9" s="74">
        <v>18</v>
      </c>
      <c r="D9" s="74">
        <v>24</v>
      </c>
      <c r="E9" s="74">
        <v>34</v>
      </c>
      <c r="F9" s="74">
        <v>58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topLeftCell="B11" zoomScale="108" workbookViewId="0">
      <selection activeCell="L23" sqref="L23"/>
    </sheetView>
  </sheetViews>
  <sheetFormatPr baseColWidth="10" defaultRowHeight="15" x14ac:dyDescent="0.25"/>
  <cols>
    <col min="1" max="16384" width="11.42578125" style="74"/>
  </cols>
  <sheetData>
    <row r="1" spans="2:6" x14ac:dyDescent="0.25">
      <c r="B1" s="35" t="s">
        <v>486</v>
      </c>
    </row>
    <row r="2" spans="2:6" x14ac:dyDescent="0.25">
      <c r="B2" s="31" t="s">
        <v>497</v>
      </c>
    </row>
    <row r="5" spans="2:6" x14ac:dyDescent="0.25">
      <c r="C5" s="74" t="s">
        <v>496</v>
      </c>
    </row>
    <row r="8" spans="2:6" x14ac:dyDescent="0.25">
      <c r="C8" s="74" t="s">
        <v>490</v>
      </c>
      <c r="D8" s="74" t="s">
        <v>491</v>
      </c>
      <c r="E8" s="74" t="s">
        <v>492</v>
      </c>
      <c r="F8" s="74" t="s">
        <v>493</v>
      </c>
    </row>
    <row r="9" spans="2:6" x14ac:dyDescent="0.25">
      <c r="C9" s="75">
        <v>6.7000000000000004E-2</v>
      </c>
      <c r="D9" s="75">
        <v>8.4000000000000005E-2</v>
      </c>
      <c r="E9" s="75">
        <v>0.105</v>
      </c>
      <c r="F9" s="75">
        <v>0.13500000000000001</v>
      </c>
    </row>
    <row r="28" spans="3:3" x14ac:dyDescent="0.25">
      <c r="C28" s="31"/>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M14" sqref="M14"/>
    </sheetView>
  </sheetViews>
  <sheetFormatPr baseColWidth="10" defaultRowHeight="15" x14ac:dyDescent="0.25"/>
  <cols>
    <col min="1" max="16384" width="11.42578125" style="74"/>
  </cols>
  <sheetData>
    <row r="1" spans="1:3" x14ac:dyDescent="0.25">
      <c r="A1" s="35" t="s">
        <v>487</v>
      </c>
    </row>
    <row r="2" spans="1:3" x14ac:dyDescent="0.25">
      <c r="A2" s="31" t="s">
        <v>488</v>
      </c>
    </row>
    <row r="3" spans="1:3" x14ac:dyDescent="0.25">
      <c r="B3" s="73">
        <v>0</v>
      </c>
      <c r="C3" s="73">
        <v>0</v>
      </c>
    </row>
    <row r="4" spans="1:3" x14ac:dyDescent="0.25">
      <c r="B4" s="73">
        <v>25</v>
      </c>
      <c r="C4" s="73">
        <v>7</v>
      </c>
    </row>
    <row r="5" spans="1:3" x14ac:dyDescent="0.25">
      <c r="B5" s="73">
        <v>50</v>
      </c>
      <c r="C5" s="73">
        <v>12</v>
      </c>
    </row>
    <row r="6" spans="1:3" x14ac:dyDescent="0.25">
      <c r="B6" s="73">
        <v>75</v>
      </c>
      <c r="C6" s="73">
        <v>16</v>
      </c>
    </row>
    <row r="7" spans="1:3" x14ac:dyDescent="0.25">
      <c r="B7" s="73">
        <v>100</v>
      </c>
      <c r="C7" s="73">
        <v>19</v>
      </c>
    </row>
    <row r="8" spans="1:3" x14ac:dyDescent="0.25">
      <c r="B8" s="73">
        <v>125</v>
      </c>
      <c r="C8" s="73">
        <v>22</v>
      </c>
    </row>
    <row r="9" spans="1:3" x14ac:dyDescent="0.25">
      <c r="B9" s="73">
        <v>150</v>
      </c>
      <c r="C9" s="73">
        <v>25</v>
      </c>
    </row>
    <row r="10" spans="1:3" x14ac:dyDescent="0.25">
      <c r="B10" s="73">
        <v>175</v>
      </c>
      <c r="C10" s="73">
        <v>28</v>
      </c>
    </row>
    <row r="11" spans="1:3" x14ac:dyDescent="0.25">
      <c r="B11" s="73">
        <v>200</v>
      </c>
      <c r="C11" s="73">
        <v>30</v>
      </c>
    </row>
    <row r="12" spans="1:3" x14ac:dyDescent="0.25">
      <c r="B12" s="73">
        <v>250</v>
      </c>
      <c r="C12" s="73">
        <v>35</v>
      </c>
    </row>
    <row r="13" spans="1:3" x14ac:dyDescent="0.25">
      <c r="B13" s="73">
        <v>500</v>
      </c>
      <c r="C13" s="73">
        <v>49</v>
      </c>
    </row>
    <row r="14" spans="1:3" x14ac:dyDescent="0.25">
      <c r="B14" s="73">
        <v>750</v>
      </c>
      <c r="C14" s="73">
        <v>57</v>
      </c>
    </row>
    <row r="15" spans="1:3" x14ac:dyDescent="0.25">
      <c r="B15" s="73">
        <v>1000</v>
      </c>
      <c r="C15" s="73">
        <v>63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workbookViewId="0">
      <selection activeCell="D26" sqref="D26"/>
    </sheetView>
  </sheetViews>
  <sheetFormatPr baseColWidth="10" defaultRowHeight="15" x14ac:dyDescent="0.25"/>
  <sheetData>
    <row r="2" spans="1:1" x14ac:dyDescent="0.25">
      <c r="A2" s="35" t="s">
        <v>145</v>
      </c>
    </row>
    <row r="23" spans="1:4" x14ac:dyDescent="0.25">
      <c r="A23" s="37" t="s">
        <v>146</v>
      </c>
    </row>
    <row r="26" spans="1:4" x14ac:dyDescent="0.25">
      <c r="A26" t="s">
        <v>147</v>
      </c>
      <c r="D26" t="s">
        <v>148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showGridLines="0" workbookViewId="0">
      <selection activeCell="H12" sqref="H12"/>
    </sheetView>
  </sheetViews>
  <sheetFormatPr baseColWidth="10" defaultRowHeight="15" x14ac:dyDescent="0.25"/>
  <sheetData>
    <row r="2" spans="1:10" x14ac:dyDescent="0.25">
      <c r="A2" s="38" t="s">
        <v>149</v>
      </c>
    </row>
    <row r="3" spans="1:10" x14ac:dyDescent="0.25">
      <c r="A3" s="39" t="s">
        <v>150</v>
      </c>
    </row>
    <row r="13" spans="1:10" x14ac:dyDescent="0.25">
      <c r="H13" s="23"/>
      <c r="I13" s="23"/>
      <c r="J13" s="23"/>
    </row>
    <row r="14" spans="1:10" x14ac:dyDescent="0.25">
      <c r="H14" s="23"/>
      <c r="I14" s="23"/>
      <c r="J14" s="23"/>
    </row>
    <row r="15" spans="1:10" x14ac:dyDescent="0.25">
      <c r="B15" s="86" t="s">
        <v>130</v>
      </c>
      <c r="C15" s="86"/>
      <c r="D15" s="31"/>
      <c r="E15" s="86" t="s">
        <v>131</v>
      </c>
      <c r="F15" s="86"/>
    </row>
    <row r="17" spans="1:19" x14ac:dyDescent="0.25">
      <c r="A17" s="87" t="s">
        <v>140</v>
      </c>
      <c r="D17" s="87" t="s">
        <v>140</v>
      </c>
      <c r="I17" s="31" t="s">
        <v>132</v>
      </c>
    </row>
    <row r="18" spans="1:19" x14ac:dyDescent="0.25">
      <c r="A18" s="87"/>
      <c r="D18" s="87"/>
      <c r="I18" s="31" t="s">
        <v>133</v>
      </c>
    </row>
    <row r="19" spans="1:19" x14ac:dyDescent="0.25">
      <c r="A19" s="87"/>
      <c r="D19" s="87"/>
      <c r="I19" s="31" t="s">
        <v>134</v>
      </c>
    </row>
    <row r="20" spans="1:19" x14ac:dyDescent="0.25">
      <c r="A20" s="87"/>
      <c r="D20" s="87"/>
      <c r="I20" s="31" t="s">
        <v>135</v>
      </c>
    </row>
    <row r="21" spans="1:19" x14ac:dyDescent="0.25">
      <c r="A21" s="87"/>
      <c r="D21" s="87"/>
      <c r="I21" s="31" t="s">
        <v>136</v>
      </c>
    </row>
    <row r="22" spans="1:19" x14ac:dyDescent="0.25">
      <c r="A22" s="87"/>
      <c r="D22" s="87"/>
      <c r="I22" s="31" t="s">
        <v>138</v>
      </c>
    </row>
    <row r="24" spans="1:19" x14ac:dyDescent="0.25">
      <c r="A24" s="23"/>
      <c r="B24" s="23"/>
      <c r="C24" s="23"/>
      <c r="D24" s="23"/>
      <c r="E24" s="23"/>
      <c r="F24" s="23"/>
      <c r="G24" s="23"/>
      <c r="H24" s="23"/>
      <c r="L24" s="23"/>
      <c r="M24" s="23"/>
      <c r="N24" s="23"/>
      <c r="O24" s="23"/>
      <c r="P24" s="23"/>
      <c r="Q24" s="23"/>
      <c r="R24" s="23"/>
      <c r="S24" s="23"/>
    </row>
    <row r="25" spans="1:19" x14ac:dyDescent="0.25">
      <c r="A25" s="86" t="s">
        <v>122</v>
      </c>
      <c r="B25" s="86"/>
      <c r="C25" s="86"/>
      <c r="D25" s="86" t="s">
        <v>139</v>
      </c>
      <c r="E25" s="86"/>
      <c r="F25" s="86" t="s">
        <v>137</v>
      </c>
      <c r="G25" s="86"/>
      <c r="H25" s="86"/>
      <c r="I25" s="86" t="s">
        <v>116</v>
      </c>
      <c r="J25" s="86"/>
    </row>
    <row r="35" spans="1:1" x14ac:dyDescent="0.25">
      <c r="A35" s="34" t="s">
        <v>141</v>
      </c>
    </row>
  </sheetData>
  <mergeCells count="8">
    <mergeCell ref="E15:F15"/>
    <mergeCell ref="B15:C15"/>
    <mergeCell ref="I25:J25"/>
    <mergeCell ref="D25:E25"/>
    <mergeCell ref="A25:C25"/>
    <mergeCell ref="F25:H25"/>
    <mergeCell ref="D17:D22"/>
    <mergeCell ref="A17:A2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55" workbookViewId="0">
      <selection activeCell="A72" sqref="A72:A76"/>
    </sheetView>
  </sheetViews>
  <sheetFormatPr baseColWidth="10" defaultColWidth="14.42578125" defaultRowHeight="15" x14ac:dyDescent="0.25"/>
  <cols>
    <col min="1" max="2" width="14.42578125" style="33"/>
    <col min="3" max="3" width="31.5703125" style="33" customWidth="1"/>
    <col min="4" max="5" width="38.28515625" style="33" customWidth="1"/>
    <col min="6" max="16384" width="14.42578125" style="33"/>
  </cols>
  <sheetData>
    <row r="1" spans="1:6" x14ac:dyDescent="0.25">
      <c r="A1" s="40" t="s">
        <v>151</v>
      </c>
      <c r="B1" s="40" t="s">
        <v>73</v>
      </c>
      <c r="C1" s="40" t="s">
        <v>152</v>
      </c>
      <c r="D1" s="41" t="s">
        <v>153</v>
      </c>
      <c r="E1" s="40" t="s">
        <v>154</v>
      </c>
      <c r="F1" s="40" t="s">
        <v>155</v>
      </c>
    </row>
    <row r="2" spans="1:6" ht="15" customHeight="1" x14ac:dyDescent="0.25">
      <c r="A2" s="42" t="s">
        <v>156</v>
      </c>
      <c r="B2" s="42" t="s">
        <v>82</v>
      </c>
      <c r="C2" s="43">
        <f>[1]Sheet1!G7</f>
        <v>0.2</v>
      </c>
      <c r="D2" s="44">
        <f>VLOOKUP(B2,'[1]Data for Dot Plot'!A$2:B$73,2, FALSE)</f>
        <v>5</v>
      </c>
      <c r="E2" s="42" t="s">
        <v>157</v>
      </c>
      <c r="F2" s="43">
        <f>VLOOKUP(B2,'[1]CPI data'!F$8:P$77,11, FALSE)</f>
        <v>1.6000000000000001E-3</v>
      </c>
    </row>
    <row r="3" spans="1:6" ht="15" customHeight="1" x14ac:dyDescent="0.25">
      <c r="A3" s="42" t="s">
        <v>102</v>
      </c>
      <c r="B3" s="42" t="s">
        <v>18</v>
      </c>
      <c r="C3" s="43">
        <f>[1]Sheet1!G8</f>
        <v>0.40300000000000002</v>
      </c>
      <c r="D3" s="44">
        <f>VLOOKUP(B3,'[1]Data for Dot Plot'!A$2:B$73,2, FALSE)</f>
        <v>33</v>
      </c>
      <c r="E3" s="42" t="s">
        <v>157</v>
      </c>
      <c r="F3" s="43">
        <f>VLOOKUP(B3,'[1]CPI data'!F$8:P$77,11, FALSE)</f>
        <v>6.9999999999999999E-4</v>
      </c>
    </row>
    <row r="4" spans="1:6" ht="15" customHeight="1" x14ac:dyDescent="0.25">
      <c r="A4" s="42" t="s">
        <v>74</v>
      </c>
      <c r="B4" s="42" t="s">
        <v>74</v>
      </c>
      <c r="C4" s="45">
        <f>'[1]CPI data'!U25</f>
        <v>0.43148148148148152</v>
      </c>
      <c r="D4" s="44">
        <f>'[1]CPI data'!V11</f>
        <v>37.935185185185183</v>
      </c>
      <c r="E4" s="42" t="s">
        <v>157</v>
      </c>
      <c r="F4" s="43">
        <f>VLOOKUP(B4,'[1]CPI data'!F$8:P$77,11, FALSE)</f>
        <v>1.0799999999999999E-2</v>
      </c>
    </row>
    <row r="5" spans="1:6" ht="15" customHeight="1" x14ac:dyDescent="0.25">
      <c r="A5" s="42" t="s">
        <v>158</v>
      </c>
      <c r="B5" s="42" t="s">
        <v>75</v>
      </c>
      <c r="C5" s="43">
        <f>[1]Sheet1!G24</f>
        <v>0.29399999999999998</v>
      </c>
      <c r="D5" s="44">
        <f>VLOOKUP(B5,'[1]Data for Dot Plot'!A$2:B$73,2, FALSE)</f>
        <v>5</v>
      </c>
      <c r="E5" s="42" t="s">
        <v>157</v>
      </c>
      <c r="F5" s="43">
        <f>VLOOKUP(B5,'[1]CPI data'!F$8:P$77,11, FALSE)</f>
        <v>6.9999999999999999E-4</v>
      </c>
    </row>
    <row r="6" spans="1:6" ht="15" customHeight="1" x14ac:dyDescent="0.25">
      <c r="A6" s="42" t="s">
        <v>122</v>
      </c>
      <c r="B6" s="42" t="s">
        <v>159</v>
      </c>
      <c r="C6" s="46">
        <f>'[1]CPI data'!S35</f>
        <v>0.33729713721618954</v>
      </c>
      <c r="D6" s="44">
        <f>VLOOKUP(B6,'[1]Data for Dot Plot'!A$2:B$73,2, FALSE)</f>
        <v>9</v>
      </c>
      <c r="E6" s="42" t="s">
        <v>157</v>
      </c>
      <c r="F6" s="43">
        <f>VLOOKUP(B6,'[1]CPI data'!F$8:P$77,11, FALSE)</f>
        <v>0.1013</v>
      </c>
    </row>
    <row r="7" spans="1:6" ht="15" customHeight="1" x14ac:dyDescent="0.25">
      <c r="A7" s="42" t="s">
        <v>160</v>
      </c>
      <c r="B7" s="42" t="s">
        <v>76</v>
      </c>
      <c r="C7" s="43">
        <f>[1]Sheet1!G34</f>
        <v>0.23</v>
      </c>
      <c r="D7" s="44">
        <f>VLOOKUP(B7,'[1]Data for Dot Plot'!A$2:B$73,2, FALSE)</f>
        <v>5</v>
      </c>
      <c r="E7" s="42" t="s">
        <v>157</v>
      </c>
      <c r="F7" s="43">
        <f>VLOOKUP(B7,'[1]CPI data'!F$8:P$77,11, FALSE)</f>
        <v>8.9999999999999998E-4</v>
      </c>
    </row>
    <row r="8" spans="1:6" ht="15" customHeight="1" x14ac:dyDescent="0.25">
      <c r="A8" s="42" t="s">
        <v>107</v>
      </c>
      <c r="B8" s="42" t="s">
        <v>10</v>
      </c>
      <c r="C8" s="43">
        <f>[1]Sheet1!G35</f>
        <v>0.35</v>
      </c>
      <c r="D8" s="44">
        <f>VLOOKUP(B8,'[1]Data for Dot Plot'!A$2:B$73,2, FALSE)</f>
        <v>27</v>
      </c>
      <c r="E8" s="42" t="s">
        <v>157</v>
      </c>
      <c r="F8" s="43">
        <f>VLOOKUP(B8,'[1]CPI data'!F$8:P$77,11, FALSE)</f>
        <v>2.9999999999999997E-4</v>
      </c>
    </row>
    <row r="9" spans="1:6" ht="15" customHeight="1" x14ac:dyDescent="0.25">
      <c r="A9" s="42" t="s">
        <v>93</v>
      </c>
      <c r="B9" s="42" t="s">
        <v>11</v>
      </c>
      <c r="C9" s="43">
        <f>[1]Sheet1!G36</f>
        <v>5.6000000000000001E-2</v>
      </c>
      <c r="D9" s="44">
        <f>VLOOKUP(B9,'[1]Data for Dot Plot'!A$2:B$73,2, FALSE)</f>
        <v>2</v>
      </c>
      <c r="E9" s="42" t="s">
        <v>157</v>
      </c>
      <c r="F9" s="43">
        <f>VLOOKUP(B9,'[1]CPI data'!F$8:P$77,11, FALSE)</f>
        <v>0</v>
      </c>
    </row>
    <row r="10" spans="1:6" ht="15" customHeight="1" x14ac:dyDescent="0.25">
      <c r="A10" s="47" t="s">
        <v>161</v>
      </c>
      <c r="B10" s="47" t="s">
        <v>162</v>
      </c>
      <c r="C10" s="43">
        <f>[1]Sheet1!G37</f>
        <v>0.40699999999999997</v>
      </c>
      <c r="D10" s="44">
        <f>VLOOKUP("EU",'[1]Data for Dot Plot'!A$2:B$73,2, FALSE)</f>
        <v>87</v>
      </c>
      <c r="E10" s="42" t="s">
        <v>157</v>
      </c>
      <c r="F10" s="43">
        <f>VLOOKUP(B10,'[1]CPI data'!F$8:P$77,11, FALSE)</f>
        <v>3.1800000000000002E-2</v>
      </c>
    </row>
    <row r="11" spans="1:6" ht="15" customHeight="1" x14ac:dyDescent="0.25">
      <c r="A11" s="42" t="s">
        <v>104</v>
      </c>
      <c r="B11" s="42" t="s">
        <v>22</v>
      </c>
      <c r="C11" s="43">
        <f>[1]Sheet1!G38</f>
        <v>0.36</v>
      </c>
      <c r="D11" s="44">
        <f>VLOOKUP(B11,'[1]Data for Dot Plot'!A$2:B$73,2, FALSE)</f>
        <v>85</v>
      </c>
      <c r="E11" s="42" t="s">
        <v>157</v>
      </c>
      <c r="F11" s="43">
        <f>VLOOKUP(B11,'[1]CPI data'!F$8:P$77,11, FALSE)</f>
        <v>5.0000000000000001E-4</v>
      </c>
    </row>
    <row r="12" spans="1:6" ht="15" customHeight="1" x14ac:dyDescent="0.25">
      <c r="A12" s="42" t="s">
        <v>14</v>
      </c>
      <c r="B12" s="42" t="s">
        <v>14</v>
      </c>
      <c r="C12" s="43">
        <f>[1]Sheet1!G39</f>
        <v>0.35</v>
      </c>
      <c r="D12" s="44">
        <f>VLOOKUP(B12,'[1]Data for Dot Plot'!A$2:B$73,2, FALSE)</f>
        <v>49</v>
      </c>
      <c r="E12" s="42" t="s">
        <v>157</v>
      </c>
      <c r="F12" s="43">
        <f>VLOOKUP(B12,'[1]CPI data'!F$8:P$77,11, FALSE)</f>
        <v>3.0999999999999999E-3</v>
      </c>
    </row>
    <row r="13" spans="1:6" ht="15" customHeight="1" x14ac:dyDescent="0.25">
      <c r="A13" s="42" t="s">
        <v>92</v>
      </c>
      <c r="B13" s="42" t="s">
        <v>69</v>
      </c>
      <c r="C13" s="43">
        <f>[1]Sheet1!G40</f>
        <v>0.4</v>
      </c>
      <c r="D13" s="44">
        <f>VLOOKUP(B13,'[1]Data for Dot Plot'!A$2:B$73,2, FALSE)</f>
        <v>33</v>
      </c>
      <c r="E13" s="42" t="s">
        <v>157</v>
      </c>
      <c r="F13" s="43">
        <f>VLOOKUP(B13,'[1]CPI data'!F$8:P$77,11, FALSE)</f>
        <v>6.7999999999999996E-3</v>
      </c>
    </row>
    <row r="14" spans="1:6" ht="15" customHeight="1" x14ac:dyDescent="0.25">
      <c r="A14" s="42" t="s">
        <v>163</v>
      </c>
      <c r="B14" s="42" t="s">
        <v>24</v>
      </c>
      <c r="C14" s="43">
        <f>[1]Sheet1!G41</f>
        <v>0.55000000000000004</v>
      </c>
      <c r="D14" s="44">
        <f>VLOOKUP(B14,'[1]Data for Dot Plot'!A$2:B$73,2, FALSE)</f>
        <v>34</v>
      </c>
      <c r="E14" s="42" t="s">
        <v>157</v>
      </c>
      <c r="F14" s="43">
        <f>VLOOKUP(B14,'[1]CPI data'!F$8:P$77,11, FALSE)</f>
        <v>1E-4</v>
      </c>
    </row>
    <row r="15" spans="1:6" ht="15" customHeight="1" x14ac:dyDescent="0.25">
      <c r="A15" s="42" t="s">
        <v>109</v>
      </c>
      <c r="B15" s="42" t="s">
        <v>12</v>
      </c>
      <c r="C15" s="43">
        <f>[1]Sheet1!G43</f>
        <v>0.4</v>
      </c>
      <c r="D15" s="44">
        <f>VLOOKUP(B15,'[1]Data for Dot Plot'!A$2:B$73,2, FALSE)</f>
        <v>45</v>
      </c>
      <c r="E15" s="42" t="s">
        <v>157</v>
      </c>
      <c r="F15" s="43">
        <f>VLOOKUP(B15,'[1]CPI data'!F$8:P$77,11, FALSE)</f>
        <v>5.0000000000000001E-4</v>
      </c>
    </row>
    <row r="16" spans="1:6" ht="15" customHeight="1" x14ac:dyDescent="0.25">
      <c r="A16" s="42" t="s">
        <v>120</v>
      </c>
      <c r="B16" s="42" t="s">
        <v>77</v>
      </c>
      <c r="C16" s="46">
        <f>'[1]CPI data'!S47</f>
        <v>0.73560209424083778</v>
      </c>
      <c r="D16" s="44">
        <f>VLOOKUP(B16,'[1]Data for Dot Plot'!A$2:B$73,2, FALSE)</f>
        <v>2</v>
      </c>
      <c r="E16" s="42" t="s">
        <v>157</v>
      </c>
      <c r="F16" s="43">
        <f>VLOOKUP(B16,'[1]CPI data'!F$8:P$77,11, FALSE)</f>
        <v>1.9099999999999999E-2</v>
      </c>
    </row>
    <row r="17" spans="1:6" ht="15" customHeight="1" x14ac:dyDescent="0.25">
      <c r="A17" s="42" t="s">
        <v>164</v>
      </c>
      <c r="B17" s="42" t="s">
        <v>164</v>
      </c>
      <c r="C17" s="43">
        <f>[1]Sheet1!G47</f>
        <v>0.46</v>
      </c>
      <c r="D17" s="44">
        <f>VLOOKUP(B17,'[1]Data for Dot Plot'!A$2:B$73,2, FALSE)</f>
        <v>1</v>
      </c>
      <c r="E17" s="42" t="s">
        <v>157</v>
      </c>
      <c r="F17" s="43">
        <f>VLOOKUP(B17,'[1]CPI data'!F$8:P$77,11, FALSE)</f>
        <v>3.3E-3</v>
      </c>
    </row>
    <row r="18" spans="1:6" ht="15" customHeight="1" x14ac:dyDescent="0.25">
      <c r="A18" s="42" t="s">
        <v>165</v>
      </c>
      <c r="B18" s="42" t="s">
        <v>78</v>
      </c>
      <c r="C18" s="43">
        <f>[1]Sheet1!G48</f>
        <v>0.73</v>
      </c>
      <c r="D18" s="44">
        <f>VLOOKUP(B18,'[1]Data for Dot Plot'!A$2:B$73,2, FALSE)</f>
        <v>19</v>
      </c>
      <c r="E18" s="42" t="s">
        <v>157</v>
      </c>
      <c r="F18" s="43">
        <f>VLOOKUP(B18,'[1]CPI data'!F$8:P$77,11, FALSE)</f>
        <v>1.0800000000000001E-2</v>
      </c>
    </row>
    <row r="19" spans="1:6" ht="15" customHeight="1" x14ac:dyDescent="0.25">
      <c r="A19" s="42" t="s">
        <v>98</v>
      </c>
      <c r="B19" s="42" t="s">
        <v>15</v>
      </c>
      <c r="C19" s="43">
        <f>[1]Sheet1!G49</f>
        <v>0.03</v>
      </c>
      <c r="D19" s="44">
        <f>VLOOKUP(B19,'[1]Data for Dot Plot'!A$2:B$73,2, FALSE)</f>
        <v>17</v>
      </c>
      <c r="E19" s="42" t="s">
        <v>157</v>
      </c>
      <c r="F19" s="43">
        <f>VLOOKUP(B19,'[1]CPI data'!F$8:P$77,11, FALSE)</f>
        <v>0</v>
      </c>
    </row>
    <row r="20" spans="1:6" ht="15" customHeight="1" x14ac:dyDescent="0.25">
      <c r="A20" s="42" t="s">
        <v>166</v>
      </c>
      <c r="B20" s="42" t="s">
        <v>166</v>
      </c>
      <c r="C20" s="43">
        <f>[1]Sheet1!G50</f>
        <v>0.80600000000000005</v>
      </c>
      <c r="D20" s="44">
        <f>VLOOKUP(B20,'[1]Data for Dot Plot'!A$2:B$73,2, FALSE)</f>
        <v>130</v>
      </c>
      <c r="E20" s="42" t="s">
        <v>157</v>
      </c>
      <c r="F20" s="43">
        <f>VLOOKUP(B20,'[1]CPI data'!F$8:P$77,11, FALSE)</f>
        <v>0</v>
      </c>
    </row>
    <row r="21" spans="1:6" ht="15" customHeight="1" x14ac:dyDescent="0.25">
      <c r="A21" s="42" t="s">
        <v>16</v>
      </c>
      <c r="B21" s="42" t="s">
        <v>16</v>
      </c>
      <c r="C21" s="43">
        <f>[1]Sheet1!G51</f>
        <v>0.65</v>
      </c>
      <c r="D21" s="44">
        <f>VLOOKUP(B21,'[1]Data for Dot Plot'!A$2:B$73,2, FALSE)</f>
        <v>43</v>
      </c>
      <c r="E21" s="42" t="s">
        <v>157</v>
      </c>
      <c r="F21" s="43">
        <f>VLOOKUP(B21,'[1]CPI data'!F$8:P$77,11, FALSE)</f>
        <v>1E-4</v>
      </c>
    </row>
    <row r="22" spans="1:6" ht="15" customHeight="1" x14ac:dyDescent="0.25">
      <c r="A22" s="42" t="s">
        <v>167</v>
      </c>
      <c r="B22" s="42" t="s">
        <v>79</v>
      </c>
      <c r="C22" s="43">
        <f>[1]Sheet1!G52</f>
        <v>0.44</v>
      </c>
      <c r="D22" s="44">
        <f>VLOOKUP(B22,'[1]Data for Dot Plot'!A$2:B$73,2, FALSE)</f>
        <v>4</v>
      </c>
      <c r="E22" s="42" t="s">
        <v>157</v>
      </c>
      <c r="F22" s="43">
        <f>VLOOKUP(B22,'[1]CPI data'!F$8:P$77,11, FALSE)</f>
        <v>1.32E-2</v>
      </c>
    </row>
    <row r="23" spans="1:6" ht="15" customHeight="1" x14ac:dyDescent="0.25">
      <c r="A23" s="42" t="s">
        <v>168</v>
      </c>
      <c r="B23" s="42" t="s">
        <v>168</v>
      </c>
      <c r="C23" s="43" t="str">
        <f>VLOOKUP(B23,[1]Sheet1!A$7:G$79,7, TRUE)</f>
        <v>N/A</v>
      </c>
      <c r="D23" s="42">
        <v>0</v>
      </c>
      <c r="E23" s="42" t="s">
        <v>157</v>
      </c>
      <c r="F23" s="42">
        <v>0</v>
      </c>
    </row>
    <row r="24" spans="1:6" ht="15" customHeight="1" x14ac:dyDescent="0.25">
      <c r="A24" s="42" t="s">
        <v>101</v>
      </c>
      <c r="B24" s="42" t="s">
        <v>17</v>
      </c>
      <c r="C24" s="43">
        <f>[1]Sheet1!G57</f>
        <v>0.11700000000000001</v>
      </c>
      <c r="D24" s="44">
        <f>VLOOKUP(B24,'[1]Data for Dot Plot'!A$2:B$73,2, FALSE)</f>
        <v>46</v>
      </c>
      <c r="E24" s="42" t="s">
        <v>157</v>
      </c>
      <c r="F24" s="43">
        <f>VLOOKUP(B24,'[1]CPI data'!F$8:P$77,11, FALSE)</f>
        <v>5.0000000000000001E-4</v>
      </c>
    </row>
    <row r="25" spans="1:6" ht="15" customHeight="1" x14ac:dyDescent="0.25">
      <c r="A25" s="42" t="s">
        <v>169</v>
      </c>
      <c r="B25" s="42" t="s">
        <v>80</v>
      </c>
      <c r="C25" s="43">
        <f>[1]Sheet1!G58</f>
        <v>0.49</v>
      </c>
      <c r="D25" s="44">
        <f>VLOOKUP(B25,'[1]Data for Dot Plot'!A$2:B$73,2, FALSE)</f>
        <v>53</v>
      </c>
      <c r="E25" s="42" t="s">
        <v>157</v>
      </c>
      <c r="F25" s="43">
        <f>VLOOKUP(B25,'[1]CPI data'!F$8:P$77,11, FALSE)</f>
        <v>8.0000000000000004E-4</v>
      </c>
    </row>
    <row r="26" spans="1:6" ht="15" customHeight="1" x14ac:dyDescent="0.25">
      <c r="A26" s="42" t="s">
        <v>170</v>
      </c>
      <c r="B26" s="42" t="s">
        <v>25</v>
      </c>
      <c r="C26" s="43">
        <f>[1]Sheet1!G59</f>
        <v>0.63</v>
      </c>
      <c r="D26" s="44">
        <f>VLOOKUP(B26,'[1]Data for Dot Plot'!A$2:B$73,2, FALSE)</f>
        <v>88</v>
      </c>
      <c r="E26" s="42" t="s">
        <v>157</v>
      </c>
      <c r="F26" s="43">
        <f>VLOOKUP(B26,'[1]CPI data'!F$8:P$77,11, FALSE)</f>
        <v>8.9999999999999998E-4</v>
      </c>
    </row>
    <row r="27" spans="1:6" ht="15" customHeight="1" x14ac:dyDescent="0.25">
      <c r="A27" s="42" t="s">
        <v>111</v>
      </c>
      <c r="B27" s="42" t="s">
        <v>19</v>
      </c>
      <c r="C27" s="43">
        <f>[1]Sheet1!G60</f>
        <v>3.7999999999999999E-2</v>
      </c>
      <c r="D27" s="44">
        <f>VLOOKUP(B27,'[1]Data for Dot Plot'!A$2:B$73,2, FALSE)</f>
        <v>0.08</v>
      </c>
      <c r="E27" s="42" t="s">
        <v>157</v>
      </c>
      <c r="F27" s="43">
        <f>VLOOKUP(B27,'[1]CPI data'!F$8:P$77,11, FALSE)</f>
        <v>2.9999999999999997E-4</v>
      </c>
    </row>
    <row r="28" spans="1:6" ht="15" customHeight="1" x14ac:dyDescent="0.25">
      <c r="A28" s="42" t="s">
        <v>20</v>
      </c>
      <c r="B28" s="42" t="s">
        <v>20</v>
      </c>
      <c r="C28" s="43">
        <f>[1]Sheet1!G61</f>
        <v>0.36</v>
      </c>
      <c r="D28" s="44">
        <f>VLOOKUP(B28,'[1]Data for Dot Plot'!A$2:B$73,2, FALSE)</f>
        <v>26</v>
      </c>
      <c r="E28" s="42" t="s">
        <v>157</v>
      </c>
      <c r="F28" s="43">
        <f>VLOOKUP(B28,'[1]CPI data'!F$8:P$77,11, FALSE)</f>
        <v>5.0000000000000001E-4</v>
      </c>
    </row>
    <row r="29" spans="1:6" ht="15" customHeight="1" x14ac:dyDescent="0.25">
      <c r="A29" s="42" t="s">
        <v>171</v>
      </c>
      <c r="B29" s="42" t="s">
        <v>171</v>
      </c>
      <c r="C29" s="43">
        <f>[1]Sheet1!G62</f>
        <v>0.8</v>
      </c>
      <c r="D29" s="44">
        <f>VLOOKUP(B29,'[1]Data for Dot Plot'!A$2:B$73,2, FALSE)</f>
        <v>4</v>
      </c>
      <c r="E29" s="42" t="s">
        <v>157</v>
      </c>
      <c r="F29" s="43">
        <f>VLOOKUP(B29,'[1]CPI data'!F$8:P$77,11, FALSE)</f>
        <v>1.1000000000000001E-3</v>
      </c>
    </row>
    <row r="30" spans="1:6" ht="15" customHeight="1" x14ac:dyDescent="0.25">
      <c r="A30" s="42" t="s">
        <v>112</v>
      </c>
      <c r="B30" s="42" t="s">
        <v>21</v>
      </c>
      <c r="C30" s="43">
        <f>[1]Sheet1!G64</f>
        <v>0.51900000000000002</v>
      </c>
      <c r="D30" s="44">
        <f>VLOOKUP(B30,'[1]Data for Dot Plot'!A$2:B$73,2, FALSE)</f>
        <v>19</v>
      </c>
      <c r="E30" s="42" t="s">
        <v>157</v>
      </c>
      <c r="F30" s="43">
        <f>VLOOKUP(B30,'[1]CPI data'!F$8:P$77,11, FALSE)</f>
        <v>2.0000000000000001E-4</v>
      </c>
    </row>
    <row r="31" spans="1:6" ht="15" customHeight="1" x14ac:dyDescent="0.25">
      <c r="A31" s="42" t="s">
        <v>172</v>
      </c>
      <c r="B31" s="42" t="s">
        <v>83</v>
      </c>
      <c r="C31" s="43">
        <f>[1]Sheet1!G65</f>
        <v>0.8</v>
      </c>
      <c r="D31" s="44">
        <f>VLOOKUP(B31,'[1]Data for Dot Plot'!A$2:B$73,2, FALSE)</f>
        <v>10</v>
      </c>
      <c r="E31" s="42" t="s">
        <v>157</v>
      </c>
      <c r="F31" s="43">
        <f>VLOOKUP(B31,'[1]CPI data'!F$8:P$77,11, FALSE)</f>
        <v>8.9999999999999993E-3</v>
      </c>
    </row>
    <row r="32" spans="1:6" ht="15" customHeight="1" x14ac:dyDescent="0.25">
      <c r="A32" s="42" t="s">
        <v>95</v>
      </c>
      <c r="B32" s="42" t="s">
        <v>13</v>
      </c>
      <c r="C32" s="43">
        <f>[1]Sheet1!G66</f>
        <v>1.9E-2</v>
      </c>
      <c r="D32" s="44">
        <f>VLOOKUP(B32,'[1]Data for Dot Plot'!A$2:B$73,2, FALSE)</f>
        <v>17</v>
      </c>
      <c r="E32" s="42" t="s">
        <v>157</v>
      </c>
      <c r="F32" s="43">
        <f>VLOOKUP(B32,'[1]CPI data'!F$8:P$77,11, FALSE)</f>
        <v>1E-4</v>
      </c>
    </row>
    <row r="33" spans="1:6" ht="15" customHeight="1" x14ac:dyDescent="0.25">
      <c r="A33" s="42" t="s">
        <v>113</v>
      </c>
      <c r="B33" s="42" t="s">
        <v>23</v>
      </c>
      <c r="C33" s="43">
        <f>[1]Sheet1!G67</f>
        <v>0.4</v>
      </c>
      <c r="D33" s="44">
        <f>VLOOKUP(B33,'[1]Data for Dot Plot'!A$2:B$73,2, FALSE)</f>
        <v>130</v>
      </c>
      <c r="E33" s="42" t="s">
        <v>157</v>
      </c>
      <c r="F33" s="43">
        <f>VLOOKUP(B33,'[1]CPI data'!F$8:P$77,11, FALSE)</f>
        <v>5.0000000000000001E-4</v>
      </c>
    </row>
    <row r="34" spans="1:6" ht="15" customHeight="1" x14ac:dyDescent="0.25">
      <c r="A34" s="42" t="s">
        <v>114</v>
      </c>
      <c r="B34" s="42" t="s">
        <v>26</v>
      </c>
      <c r="C34" s="43">
        <f>[1]Sheet1!G68</f>
        <v>0.33</v>
      </c>
      <c r="D34" s="44">
        <f>VLOOKUP(B34,'[1]Data for Dot Plot'!A$2:B$73,2, FALSE)</f>
        <v>130</v>
      </c>
      <c r="E34" s="42" t="s">
        <v>157</v>
      </c>
      <c r="F34" s="43">
        <f>VLOOKUP(B34,'[1]CPI data'!F$8:P$77,11, FALSE)</f>
        <v>3.9999999999999996E-4</v>
      </c>
    </row>
    <row r="35" spans="1:6" ht="15.75" x14ac:dyDescent="0.25">
      <c r="A35" s="42" t="s">
        <v>173</v>
      </c>
      <c r="B35" s="42" t="s">
        <v>173</v>
      </c>
      <c r="C35" s="43">
        <f>[1]Sheet1!G72</f>
        <v>0.71</v>
      </c>
      <c r="D35" s="44">
        <f>VLOOKUP(B35,'[1]Data for Dot Plot'!A$2:B$73,2, FALSE)</f>
        <v>1</v>
      </c>
      <c r="E35" s="42" t="s">
        <v>157</v>
      </c>
      <c r="F35" s="43">
        <f>VLOOKUP(B35,'[1]CPI data'!F$8:P$77,11, FALSE)</f>
        <v>3.8999999999999998E-3</v>
      </c>
    </row>
    <row r="36" spans="1:6" ht="15.75" x14ac:dyDescent="0.25">
      <c r="A36" s="42" t="s">
        <v>115</v>
      </c>
      <c r="B36" s="42" t="s">
        <v>27</v>
      </c>
      <c r="C36" s="43">
        <f>[1]Sheet1!G70</f>
        <v>0.21</v>
      </c>
      <c r="D36" s="44">
        <f>VLOOKUP(B36,'[1]Data for Dot Plot'!A$2:B$73,2, FALSE)</f>
        <v>24</v>
      </c>
      <c r="E36" s="42" t="s">
        <v>157</v>
      </c>
      <c r="F36" s="43">
        <f>VLOOKUP(B36,'[1]CPI data'!F$8:P$77,11, FALSE)</f>
        <v>4.4000000000000003E-3</v>
      </c>
    </row>
    <row r="37" spans="1:6" ht="15.75" x14ac:dyDescent="0.25">
      <c r="A37" s="42" t="s">
        <v>116</v>
      </c>
      <c r="B37" s="42" t="s">
        <v>81</v>
      </c>
      <c r="C37" s="46">
        <f>'[1]CPI data'!U77</f>
        <v>0.6083544303797469</v>
      </c>
      <c r="D37" s="44">
        <f>'[1]CPI data'!R79</f>
        <v>23.803797468354428</v>
      </c>
      <c r="E37" s="42" t="s">
        <v>157</v>
      </c>
      <c r="F37" s="43">
        <f>VLOOKUP(B37,'[1]CPI data'!F$8:P$77,11, FALSE)</f>
        <v>7.9000000000000008E-3</v>
      </c>
    </row>
    <row r="38" spans="1:6" ht="15.75" x14ac:dyDescent="0.25">
      <c r="A38" s="42" t="s">
        <v>174</v>
      </c>
      <c r="B38" s="42" t="s">
        <v>174</v>
      </c>
      <c r="C38" s="43">
        <f>[1]Sheet1!G73</f>
        <v>0.112</v>
      </c>
      <c r="D38" s="44">
        <f>VLOOKUP(B38,'[1]Data for Dot Plot'!A$2:B$73,2, FALSE)</f>
        <v>137</v>
      </c>
      <c r="E38" s="42" t="s">
        <v>157</v>
      </c>
      <c r="F38" s="43">
        <f>VLOOKUP(B38,'[1]CPI data'!F$8:P$77,11, FALSE)</f>
        <v>1E-4</v>
      </c>
    </row>
    <row r="39" spans="1:6" ht="15.75" x14ac:dyDescent="0.25">
      <c r="C39" s="42"/>
      <c r="E39" s="42"/>
      <c r="F39" s="42"/>
    </row>
    <row r="40" spans="1:6" ht="15.75" x14ac:dyDescent="0.25">
      <c r="C40" s="47" t="s">
        <v>175</v>
      </c>
      <c r="E40" s="42"/>
      <c r="F40" s="42"/>
    </row>
    <row r="41" spans="1:6" ht="15.75" x14ac:dyDescent="0.25">
      <c r="B41" s="40" t="s">
        <v>176</v>
      </c>
      <c r="C41" s="42"/>
      <c r="E41" s="42"/>
      <c r="F41" s="42"/>
    </row>
    <row r="42" spans="1:6" ht="15.75" x14ac:dyDescent="0.25">
      <c r="C42" s="42"/>
      <c r="E42" s="42"/>
      <c r="F42" s="42"/>
    </row>
    <row r="43" spans="1:6" ht="15.75" x14ac:dyDescent="0.25">
      <c r="A43" s="35" t="s">
        <v>177</v>
      </c>
      <c r="C43" s="42"/>
      <c r="F43" s="42"/>
    </row>
    <row r="44" spans="1:6" ht="15.75" x14ac:dyDescent="0.25">
      <c r="C44" s="42"/>
      <c r="F44" s="42"/>
    </row>
    <row r="45" spans="1:6" ht="15.75" x14ac:dyDescent="0.25">
      <c r="C45" s="42"/>
      <c r="F45" s="42"/>
    </row>
    <row r="46" spans="1:6" ht="15.75" x14ac:dyDescent="0.25">
      <c r="C46" s="42"/>
      <c r="F46" s="42"/>
    </row>
    <row r="47" spans="1:6" ht="15.75" x14ac:dyDescent="0.25">
      <c r="C47" s="42"/>
      <c r="F47" s="42"/>
    </row>
    <row r="48" spans="1:6" ht="15.75" x14ac:dyDescent="0.25">
      <c r="C48" s="42"/>
      <c r="F48" s="42"/>
    </row>
    <row r="49" spans="3:6" ht="15.75" x14ac:dyDescent="0.25">
      <c r="C49" s="42"/>
      <c r="F49" s="42"/>
    </row>
    <row r="50" spans="3:6" ht="15.75" x14ac:dyDescent="0.25">
      <c r="C50" s="42"/>
      <c r="F50" s="42"/>
    </row>
    <row r="51" spans="3:6" ht="15.75" x14ac:dyDescent="0.25">
      <c r="C51" s="42"/>
      <c r="F51" s="42"/>
    </row>
    <row r="52" spans="3:6" ht="15.75" x14ac:dyDescent="0.25">
      <c r="C52" s="42"/>
      <c r="F52" s="42"/>
    </row>
    <row r="53" spans="3:6" ht="15.75" x14ac:dyDescent="0.25">
      <c r="F53" s="42"/>
    </row>
    <row r="54" spans="3:6" ht="15.75" x14ac:dyDescent="0.25">
      <c r="F54" s="42"/>
    </row>
    <row r="72" spans="1:1" ht="15.75" x14ac:dyDescent="0.25">
      <c r="A72" s="37" t="s">
        <v>178</v>
      </c>
    </row>
    <row r="73" spans="1:1" x14ac:dyDescent="0.25">
      <c r="A73"/>
    </row>
    <row r="74" spans="1:1" x14ac:dyDescent="0.25">
      <c r="A74"/>
    </row>
    <row r="75" spans="1:1" x14ac:dyDescent="0.25">
      <c r="A75" s="48" t="s">
        <v>179</v>
      </c>
    </row>
    <row r="76" spans="1:1" x14ac:dyDescent="0.25">
      <c r="A76" s="49" t="s">
        <v>180</v>
      </c>
    </row>
  </sheetData>
  <hyperlinks>
    <hyperlink ref="A76" location="_ftnref2" display="_ftnref2"/>
  </hyperlink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6"/>
  <sheetViews>
    <sheetView topLeftCell="B28" zoomScaleNormal="100" workbookViewId="0">
      <selection activeCell="H34" sqref="H34"/>
    </sheetView>
  </sheetViews>
  <sheetFormatPr baseColWidth="10" defaultColWidth="9.140625" defaultRowHeight="11.45" customHeight="1" x14ac:dyDescent="0.25"/>
  <cols>
    <col min="1" max="1" width="29.85546875" customWidth="1"/>
    <col min="2" max="2" width="10" customWidth="1"/>
    <col min="3" max="3" width="5" customWidth="1"/>
    <col min="4" max="4" width="10" customWidth="1"/>
    <col min="5" max="5" width="5" customWidth="1"/>
    <col min="6" max="6" width="10" customWidth="1"/>
    <col min="7" max="7" width="5" customWidth="1"/>
    <col min="8" max="8" width="10" customWidth="1"/>
    <col min="9" max="9" width="5" customWidth="1"/>
    <col min="10" max="10" width="10" customWidth="1"/>
    <col min="11" max="11" width="5" customWidth="1"/>
    <col min="12" max="12" width="10" customWidth="1"/>
    <col min="13" max="13" width="5" customWidth="1"/>
    <col min="14" max="14" width="10" customWidth="1"/>
    <col min="15" max="15" width="5" customWidth="1"/>
    <col min="16" max="16" width="10" customWidth="1"/>
    <col min="17" max="17" width="5" customWidth="1"/>
    <col min="18" max="18" width="10" customWidth="1"/>
    <col min="19" max="19" width="5" customWidth="1"/>
    <col min="20" max="20" width="10" customWidth="1"/>
    <col min="21" max="21" width="5" customWidth="1"/>
    <col min="22" max="22" width="10" customWidth="1"/>
    <col min="23" max="23" width="5" customWidth="1"/>
    <col min="24" max="24" width="10" customWidth="1"/>
    <col min="25" max="25" width="5" customWidth="1"/>
    <col min="26" max="26" width="10" customWidth="1"/>
    <col min="27" max="27" width="5" customWidth="1"/>
    <col min="28" max="28" width="10" customWidth="1"/>
    <col min="29" max="29" width="5" customWidth="1"/>
    <col min="30" max="30" width="10" customWidth="1"/>
    <col min="31" max="31" width="5" customWidth="1"/>
    <col min="32" max="32" width="10" customWidth="1"/>
    <col min="33" max="33" width="5" customWidth="1"/>
    <col min="34" max="34" width="10" customWidth="1"/>
    <col min="35" max="35" width="5" customWidth="1"/>
    <col min="36" max="36" width="10" customWidth="1"/>
    <col min="37" max="37" width="5" customWidth="1"/>
    <col min="38" max="38" width="10" customWidth="1"/>
    <col min="39" max="39" width="5" customWidth="1"/>
    <col min="40" max="40" width="10" customWidth="1"/>
    <col min="41" max="41" width="5" customWidth="1"/>
    <col min="42" max="42" width="10" customWidth="1"/>
    <col min="43" max="43" width="5" customWidth="1"/>
    <col min="44" max="44" width="10" customWidth="1"/>
    <col min="45" max="45" width="5" customWidth="1"/>
    <col min="46" max="46" width="10" customWidth="1"/>
    <col min="47" max="47" width="5" customWidth="1"/>
    <col min="48" max="48" width="10" customWidth="1"/>
    <col min="49" max="49" width="5" customWidth="1"/>
    <col min="50" max="50" width="10" customWidth="1"/>
    <col min="51" max="51" width="5" customWidth="1"/>
    <col min="52" max="52" width="10" customWidth="1"/>
    <col min="53" max="53" width="5" customWidth="1"/>
    <col min="54" max="54" width="10" customWidth="1"/>
    <col min="55" max="55" width="5" customWidth="1"/>
    <col min="56" max="56" width="10" customWidth="1"/>
    <col min="57" max="57" width="5" customWidth="1"/>
    <col min="58" max="58" width="10" customWidth="1"/>
    <col min="59" max="59" width="5" customWidth="1"/>
    <col min="60" max="60" width="10" customWidth="1"/>
    <col min="61" max="61" width="5" customWidth="1"/>
    <col min="62" max="62" width="10" customWidth="1"/>
    <col min="63" max="63" width="5" customWidth="1"/>
    <col min="64" max="64" width="10" customWidth="1"/>
    <col min="65" max="65" width="5" customWidth="1"/>
  </cols>
  <sheetData>
    <row r="1" spans="1:65" ht="15" x14ac:dyDescent="0.25">
      <c r="A1" s="2" t="s">
        <v>60</v>
      </c>
    </row>
    <row r="2" spans="1:65" ht="15" x14ac:dyDescent="0.25">
      <c r="A2" s="2" t="s">
        <v>61</v>
      </c>
      <c r="B2" s="1" t="s">
        <v>0</v>
      </c>
    </row>
    <row r="3" spans="1:65" ht="15" x14ac:dyDescent="0.25">
      <c r="A3" s="2" t="s">
        <v>62</v>
      </c>
      <c r="B3" s="2" t="s">
        <v>1</v>
      </c>
    </row>
    <row r="4" spans="1:65" ht="15" x14ac:dyDescent="0.25"/>
    <row r="5" spans="1:65" ht="15" x14ac:dyDescent="0.25">
      <c r="A5" s="1" t="s">
        <v>2</v>
      </c>
      <c r="C5" s="2" t="s">
        <v>6</v>
      </c>
    </row>
    <row r="6" spans="1:65" ht="15" x14ac:dyDescent="0.25">
      <c r="A6" s="1" t="s">
        <v>3</v>
      </c>
      <c r="C6" s="2" t="s">
        <v>7</v>
      </c>
    </row>
    <row r="7" spans="1:65" ht="15" x14ac:dyDescent="0.25">
      <c r="A7" s="1" t="s">
        <v>4</v>
      </c>
      <c r="C7" s="2" t="s">
        <v>8</v>
      </c>
    </row>
    <row r="8" spans="1:65" ht="15" x14ac:dyDescent="0.25">
      <c r="A8" s="1" t="s">
        <v>5</v>
      </c>
      <c r="C8" s="2" t="s">
        <v>9</v>
      </c>
    </row>
    <row r="9" spans="1:65" ht="15" x14ac:dyDescent="0.25"/>
    <row r="10" spans="1:65" ht="15" x14ac:dyDescent="0.25">
      <c r="A10" s="3" t="s">
        <v>63</v>
      </c>
      <c r="B10" s="88" t="s">
        <v>28</v>
      </c>
      <c r="C10" s="88" t="s">
        <v>64</v>
      </c>
      <c r="D10" s="88" t="s">
        <v>29</v>
      </c>
      <c r="E10" s="88" t="s">
        <v>64</v>
      </c>
      <c r="F10" s="88" t="s">
        <v>30</v>
      </c>
      <c r="G10" s="88" t="s">
        <v>64</v>
      </c>
      <c r="H10" s="88" t="s">
        <v>31</v>
      </c>
      <c r="I10" s="88" t="s">
        <v>64</v>
      </c>
      <c r="J10" s="88" t="s">
        <v>32</v>
      </c>
      <c r="K10" s="88" t="s">
        <v>64</v>
      </c>
      <c r="L10" s="88" t="s">
        <v>33</v>
      </c>
      <c r="M10" s="88" t="s">
        <v>64</v>
      </c>
      <c r="N10" s="88" t="s">
        <v>34</v>
      </c>
      <c r="O10" s="88" t="s">
        <v>64</v>
      </c>
      <c r="P10" s="88" t="s">
        <v>35</v>
      </c>
      <c r="Q10" s="88" t="s">
        <v>64</v>
      </c>
      <c r="R10" s="88" t="s">
        <v>36</v>
      </c>
      <c r="S10" s="88" t="s">
        <v>64</v>
      </c>
      <c r="T10" s="88" t="s">
        <v>37</v>
      </c>
      <c r="U10" s="88" t="s">
        <v>64</v>
      </c>
      <c r="V10" s="88" t="s">
        <v>38</v>
      </c>
      <c r="W10" s="88" t="s">
        <v>64</v>
      </c>
      <c r="X10" s="88" t="s">
        <v>39</v>
      </c>
      <c r="Y10" s="88" t="s">
        <v>64</v>
      </c>
      <c r="Z10" s="88" t="s">
        <v>40</v>
      </c>
      <c r="AA10" s="88" t="s">
        <v>64</v>
      </c>
      <c r="AB10" s="88" t="s">
        <v>41</v>
      </c>
      <c r="AC10" s="88" t="s">
        <v>64</v>
      </c>
      <c r="AD10" s="88" t="s">
        <v>42</v>
      </c>
      <c r="AE10" s="88" t="s">
        <v>64</v>
      </c>
      <c r="AF10" s="88" t="s">
        <v>43</v>
      </c>
      <c r="AG10" s="88" t="s">
        <v>64</v>
      </c>
      <c r="AH10" s="88" t="s">
        <v>44</v>
      </c>
      <c r="AI10" s="88" t="s">
        <v>64</v>
      </c>
      <c r="AJ10" s="88" t="s">
        <v>45</v>
      </c>
      <c r="AK10" s="88" t="s">
        <v>64</v>
      </c>
      <c r="AL10" s="88" t="s">
        <v>46</v>
      </c>
      <c r="AM10" s="88" t="s">
        <v>64</v>
      </c>
      <c r="AN10" s="88" t="s">
        <v>47</v>
      </c>
      <c r="AO10" s="88" t="s">
        <v>64</v>
      </c>
      <c r="AP10" s="88" t="s">
        <v>48</v>
      </c>
      <c r="AQ10" s="88" t="s">
        <v>64</v>
      </c>
      <c r="AR10" s="88" t="s">
        <v>49</v>
      </c>
      <c r="AS10" s="88" t="s">
        <v>64</v>
      </c>
      <c r="AT10" s="88" t="s">
        <v>50</v>
      </c>
      <c r="AU10" s="88" t="s">
        <v>64</v>
      </c>
      <c r="AV10" s="88" t="s">
        <v>51</v>
      </c>
      <c r="AW10" s="88" t="s">
        <v>64</v>
      </c>
      <c r="AX10" s="88" t="s">
        <v>52</v>
      </c>
      <c r="AY10" s="88" t="s">
        <v>64</v>
      </c>
      <c r="AZ10" s="88" t="s">
        <v>53</v>
      </c>
      <c r="BA10" s="88" t="s">
        <v>64</v>
      </c>
      <c r="BB10" s="88" t="s">
        <v>54</v>
      </c>
      <c r="BC10" s="88" t="s">
        <v>64</v>
      </c>
      <c r="BD10" s="88" t="s">
        <v>55</v>
      </c>
      <c r="BE10" s="88" t="s">
        <v>64</v>
      </c>
      <c r="BF10" s="88" t="s">
        <v>56</v>
      </c>
      <c r="BG10" s="88" t="s">
        <v>64</v>
      </c>
      <c r="BH10" s="88" t="s">
        <v>57</v>
      </c>
      <c r="BI10" s="88" t="s">
        <v>64</v>
      </c>
      <c r="BJ10" s="88" t="s">
        <v>58</v>
      </c>
      <c r="BK10" s="88" t="s">
        <v>64</v>
      </c>
      <c r="BL10" s="88" t="s">
        <v>59</v>
      </c>
      <c r="BM10" s="88" t="s">
        <v>64</v>
      </c>
    </row>
    <row r="11" spans="1:65" ht="15" x14ac:dyDescent="0.25">
      <c r="A11" s="4" t="s">
        <v>65</v>
      </c>
      <c r="B11" s="6" t="s">
        <v>64</v>
      </c>
      <c r="C11" s="6" t="s">
        <v>64</v>
      </c>
      <c r="D11" s="6" t="s">
        <v>64</v>
      </c>
      <c r="E11" s="6" t="s">
        <v>64</v>
      </c>
      <c r="F11" s="6" t="s">
        <v>64</v>
      </c>
      <c r="G11" s="6" t="s">
        <v>64</v>
      </c>
      <c r="H11" s="6" t="s">
        <v>64</v>
      </c>
      <c r="I11" s="6" t="s">
        <v>64</v>
      </c>
      <c r="J11" s="6" t="s">
        <v>64</v>
      </c>
      <c r="K11" s="6" t="s">
        <v>64</v>
      </c>
      <c r="L11" s="6" t="s">
        <v>64</v>
      </c>
      <c r="M11" s="6" t="s">
        <v>64</v>
      </c>
      <c r="N11" s="6" t="s">
        <v>64</v>
      </c>
      <c r="O11" s="6" t="s">
        <v>64</v>
      </c>
      <c r="P11" s="6" t="s">
        <v>64</v>
      </c>
      <c r="Q11" s="6" t="s">
        <v>64</v>
      </c>
      <c r="R11" s="6" t="s">
        <v>64</v>
      </c>
      <c r="S11" s="6" t="s">
        <v>64</v>
      </c>
      <c r="T11" s="6" t="s">
        <v>64</v>
      </c>
      <c r="U11" s="6" t="s">
        <v>64</v>
      </c>
      <c r="V11" s="6" t="s">
        <v>64</v>
      </c>
      <c r="W11" s="6" t="s">
        <v>64</v>
      </c>
      <c r="X11" s="6" t="s">
        <v>64</v>
      </c>
      <c r="Y11" s="6" t="s">
        <v>64</v>
      </c>
      <c r="Z11" s="6" t="s">
        <v>64</v>
      </c>
      <c r="AA11" s="6" t="s">
        <v>64</v>
      </c>
      <c r="AB11" s="6" t="s">
        <v>64</v>
      </c>
      <c r="AC11" s="6" t="s">
        <v>64</v>
      </c>
      <c r="AD11" s="6" t="s">
        <v>64</v>
      </c>
      <c r="AE11" s="6" t="s">
        <v>64</v>
      </c>
      <c r="AF11" s="6" t="s">
        <v>64</v>
      </c>
      <c r="AG11" s="6" t="s">
        <v>64</v>
      </c>
      <c r="AH11" s="6" t="s">
        <v>64</v>
      </c>
      <c r="AI11" s="6" t="s">
        <v>64</v>
      </c>
      <c r="AJ11" s="6" t="s">
        <v>64</v>
      </c>
      <c r="AK11" s="6" t="s">
        <v>64</v>
      </c>
      <c r="AL11" s="6" t="s">
        <v>64</v>
      </c>
      <c r="AM11" s="6" t="s">
        <v>64</v>
      </c>
      <c r="AN11" s="6" t="s">
        <v>64</v>
      </c>
      <c r="AO11" s="6" t="s">
        <v>64</v>
      </c>
      <c r="AP11" s="6" t="s">
        <v>64</v>
      </c>
      <c r="AQ11" s="6" t="s">
        <v>64</v>
      </c>
      <c r="AR11" s="6" t="s">
        <v>64</v>
      </c>
      <c r="AS11" s="6" t="s">
        <v>64</v>
      </c>
      <c r="AT11" s="6" t="s">
        <v>64</v>
      </c>
      <c r="AU11" s="6" t="s">
        <v>64</v>
      </c>
      <c r="AV11" s="6" t="s">
        <v>64</v>
      </c>
      <c r="AW11" s="6" t="s">
        <v>64</v>
      </c>
      <c r="AX11" s="6" t="s">
        <v>64</v>
      </c>
      <c r="AY11" s="6" t="s">
        <v>64</v>
      </c>
      <c r="AZ11" s="6" t="s">
        <v>64</v>
      </c>
      <c r="BA11" s="6" t="s">
        <v>64</v>
      </c>
      <c r="BB11" s="6" t="s">
        <v>64</v>
      </c>
      <c r="BC11" s="6" t="s">
        <v>64</v>
      </c>
      <c r="BD11" s="6" t="s">
        <v>64</v>
      </c>
      <c r="BE11" s="6" t="s">
        <v>64</v>
      </c>
      <c r="BF11" s="6" t="s">
        <v>64</v>
      </c>
      <c r="BG11" s="6" t="s">
        <v>64</v>
      </c>
      <c r="BH11" s="6" t="s">
        <v>64</v>
      </c>
      <c r="BI11" s="6" t="s">
        <v>64</v>
      </c>
      <c r="BJ11" s="6" t="s">
        <v>64</v>
      </c>
      <c r="BK11" s="6" t="s">
        <v>64</v>
      </c>
      <c r="BL11" s="6" t="s">
        <v>64</v>
      </c>
      <c r="BM11" s="6" t="s">
        <v>64</v>
      </c>
    </row>
    <row r="12" spans="1:65" ht="15" x14ac:dyDescent="0.25">
      <c r="A12" s="5" t="s">
        <v>90</v>
      </c>
      <c r="B12" s="12">
        <v>100</v>
      </c>
      <c r="C12" s="8" t="s">
        <v>64</v>
      </c>
      <c r="D12" s="10">
        <v>95.6</v>
      </c>
      <c r="E12" s="8" t="s">
        <v>64</v>
      </c>
      <c r="F12" s="12">
        <v>93</v>
      </c>
      <c r="G12" s="8" t="s">
        <v>64</v>
      </c>
      <c r="H12" s="10">
        <v>91.1</v>
      </c>
      <c r="I12" s="8" t="s">
        <v>64</v>
      </c>
      <c r="J12" s="10">
        <v>90.8</v>
      </c>
      <c r="K12" s="8" t="s">
        <v>64</v>
      </c>
      <c r="L12" s="10">
        <v>91.5</v>
      </c>
      <c r="M12" s="8" t="s">
        <v>64</v>
      </c>
      <c r="N12" s="10">
        <v>93.1</v>
      </c>
      <c r="O12" s="8" t="s">
        <v>64</v>
      </c>
      <c r="P12" s="10">
        <v>91.8</v>
      </c>
      <c r="Q12" s="8" t="s">
        <v>64</v>
      </c>
      <c r="R12" s="10">
        <v>90.7</v>
      </c>
      <c r="S12" s="8" t="s">
        <v>64</v>
      </c>
      <c r="T12" s="12">
        <v>89</v>
      </c>
      <c r="U12" s="8" t="s">
        <v>64</v>
      </c>
      <c r="V12" s="10">
        <v>89.8</v>
      </c>
      <c r="W12" s="8" t="s">
        <v>64</v>
      </c>
      <c r="X12" s="10">
        <v>89.8</v>
      </c>
      <c r="Y12" s="8" t="s">
        <v>64</v>
      </c>
      <c r="Z12" s="10">
        <v>90.1</v>
      </c>
      <c r="AA12" s="8" t="s">
        <v>64</v>
      </c>
      <c r="AB12" s="10">
        <v>92.1</v>
      </c>
      <c r="AC12" s="8" t="s">
        <v>64</v>
      </c>
      <c r="AD12" s="10">
        <v>91.5</v>
      </c>
      <c r="AE12" s="8" t="s">
        <v>64</v>
      </c>
      <c r="AF12" s="10">
        <v>91.2</v>
      </c>
      <c r="AG12" s="8" t="s">
        <v>64</v>
      </c>
      <c r="AH12" s="12">
        <v>91</v>
      </c>
      <c r="AI12" s="8" t="s">
        <v>64</v>
      </c>
      <c r="AJ12" s="10">
        <v>91.4</v>
      </c>
      <c r="AK12" s="8" t="s">
        <v>64</v>
      </c>
      <c r="AL12" s="10">
        <v>88.5</v>
      </c>
      <c r="AM12" s="8" t="s">
        <v>64</v>
      </c>
      <c r="AN12" s="10">
        <v>81.599999999999994</v>
      </c>
      <c r="AO12" s="8" t="s">
        <v>64</v>
      </c>
      <c r="AP12" s="10">
        <v>83.4</v>
      </c>
      <c r="AQ12" s="8" t="s">
        <v>64</v>
      </c>
      <c r="AR12" s="10">
        <v>81.2</v>
      </c>
      <c r="AS12" s="8" t="s">
        <v>64</v>
      </c>
      <c r="AT12" s="10">
        <v>79.7</v>
      </c>
      <c r="AU12" s="8" t="s">
        <v>64</v>
      </c>
      <c r="AV12" s="10">
        <v>77.900000000000006</v>
      </c>
      <c r="AW12" s="8" t="s">
        <v>64</v>
      </c>
      <c r="AX12" s="10">
        <v>75.2</v>
      </c>
      <c r="AY12" s="8" t="s">
        <v>64</v>
      </c>
      <c r="AZ12" s="10">
        <v>76.400000000000006</v>
      </c>
      <c r="BA12" s="8" t="s">
        <v>64</v>
      </c>
      <c r="BB12" s="10">
        <v>76.599999999999994</v>
      </c>
      <c r="BC12" s="8" t="s">
        <v>64</v>
      </c>
      <c r="BD12" s="10">
        <v>78.7</v>
      </c>
      <c r="BE12" s="8" t="s">
        <v>64</v>
      </c>
      <c r="BF12" s="10">
        <v>76.900000000000006</v>
      </c>
      <c r="BG12" s="8" t="s">
        <v>64</v>
      </c>
      <c r="BH12" s="10">
        <v>73.8</v>
      </c>
      <c r="BI12" s="8" t="s">
        <v>64</v>
      </c>
      <c r="BJ12" s="10">
        <v>66.2</v>
      </c>
      <c r="BK12" s="8" t="s">
        <v>64</v>
      </c>
      <c r="BL12" s="10">
        <v>70.3</v>
      </c>
      <c r="BM12" s="8" t="s">
        <v>64</v>
      </c>
    </row>
    <row r="13" spans="1:65" ht="15" x14ac:dyDescent="0.25">
      <c r="A13" s="5" t="s">
        <v>91</v>
      </c>
      <c r="B13" s="12">
        <v>100</v>
      </c>
      <c r="C13" s="8" t="s">
        <v>64</v>
      </c>
      <c r="D13" s="10">
        <v>101.8</v>
      </c>
      <c r="E13" s="8" t="s">
        <v>64</v>
      </c>
      <c r="F13" s="10">
        <v>101.6</v>
      </c>
      <c r="G13" s="8" t="s">
        <v>64</v>
      </c>
      <c r="H13" s="10">
        <v>100.7</v>
      </c>
      <c r="I13" s="8" t="s">
        <v>64</v>
      </c>
      <c r="J13" s="12">
        <v>104</v>
      </c>
      <c r="K13" s="8" t="s">
        <v>64</v>
      </c>
      <c r="L13" s="10">
        <v>105.6</v>
      </c>
      <c r="M13" s="8" t="s">
        <v>64</v>
      </c>
      <c r="N13" s="10">
        <v>108.3</v>
      </c>
      <c r="O13" s="8" t="s">
        <v>64</v>
      </c>
      <c r="P13" s="12">
        <v>103</v>
      </c>
      <c r="Q13" s="8" t="s">
        <v>64</v>
      </c>
      <c r="R13" s="10">
        <v>106.5</v>
      </c>
      <c r="S13" s="8" t="s">
        <v>64</v>
      </c>
      <c r="T13" s="10">
        <v>102.9</v>
      </c>
      <c r="U13" s="8" t="s">
        <v>64</v>
      </c>
      <c r="V13" s="12">
        <v>104</v>
      </c>
      <c r="W13" s="8" t="s">
        <v>64</v>
      </c>
      <c r="X13" s="10">
        <v>102.8</v>
      </c>
      <c r="Y13" s="8" t="s">
        <v>64</v>
      </c>
      <c r="Z13" s="10">
        <v>101.9</v>
      </c>
      <c r="AA13" s="8" t="s">
        <v>64</v>
      </c>
      <c r="AB13" s="10">
        <v>102.4</v>
      </c>
      <c r="AC13" s="8" t="s">
        <v>64</v>
      </c>
      <c r="AD13" s="10">
        <v>103.1</v>
      </c>
      <c r="AE13" s="8" t="s">
        <v>64</v>
      </c>
      <c r="AF13" s="10">
        <v>100.8</v>
      </c>
      <c r="AG13" s="8" t="s">
        <v>64</v>
      </c>
      <c r="AH13" s="10">
        <v>99.1</v>
      </c>
      <c r="AI13" s="8" t="s">
        <v>64</v>
      </c>
      <c r="AJ13" s="12">
        <v>97</v>
      </c>
      <c r="AK13" s="8" t="s">
        <v>64</v>
      </c>
      <c r="AL13" s="10">
        <v>97.3</v>
      </c>
      <c r="AM13" s="8" t="s">
        <v>64</v>
      </c>
      <c r="AN13" s="10">
        <v>88.5</v>
      </c>
      <c r="AO13" s="8" t="s">
        <v>64</v>
      </c>
      <c r="AP13" s="10">
        <v>94.1</v>
      </c>
      <c r="AQ13" s="8" t="s">
        <v>64</v>
      </c>
      <c r="AR13" s="10">
        <v>87.2</v>
      </c>
      <c r="AS13" s="8" t="s">
        <v>64</v>
      </c>
      <c r="AT13" s="10">
        <v>85.1</v>
      </c>
      <c r="AU13" s="8" t="s">
        <v>64</v>
      </c>
      <c r="AV13" s="10">
        <v>84.6</v>
      </c>
      <c r="AW13" s="8" t="s">
        <v>64</v>
      </c>
      <c r="AX13" s="10">
        <v>80.8</v>
      </c>
      <c r="AY13" s="8" t="s">
        <v>64</v>
      </c>
      <c r="AZ13" s="10">
        <v>83.9</v>
      </c>
      <c r="BA13" s="8" t="s">
        <v>64</v>
      </c>
      <c r="BB13" s="10">
        <v>82.9</v>
      </c>
      <c r="BC13" s="8" t="s">
        <v>64</v>
      </c>
      <c r="BD13" s="10">
        <v>82.9</v>
      </c>
      <c r="BE13" s="8" t="s">
        <v>64</v>
      </c>
      <c r="BF13" s="10">
        <v>83.6</v>
      </c>
      <c r="BG13" s="8" t="s">
        <v>64</v>
      </c>
      <c r="BH13" s="12">
        <v>83</v>
      </c>
      <c r="BI13" s="8" t="s">
        <v>64</v>
      </c>
      <c r="BJ13" s="10">
        <v>75.7</v>
      </c>
      <c r="BK13" s="8" t="s">
        <v>64</v>
      </c>
      <c r="BL13" s="10">
        <v>78.900000000000006</v>
      </c>
      <c r="BM13" s="8" t="s">
        <v>64</v>
      </c>
    </row>
    <row r="14" spans="1:65" ht="15" x14ac:dyDescent="0.25">
      <c r="A14" s="5" t="s">
        <v>92</v>
      </c>
      <c r="B14" s="12">
        <v>100</v>
      </c>
      <c r="C14" s="8" t="s">
        <v>64</v>
      </c>
      <c r="D14" s="10">
        <v>91.7</v>
      </c>
      <c r="E14" s="8" t="s">
        <v>64</v>
      </c>
      <c r="F14" s="10">
        <v>87.4</v>
      </c>
      <c r="G14" s="8" t="s">
        <v>64</v>
      </c>
      <c r="H14" s="10">
        <v>86.7</v>
      </c>
      <c r="I14" s="8" t="s">
        <v>64</v>
      </c>
      <c r="J14" s="10">
        <v>85.7</v>
      </c>
      <c r="K14" s="8" t="s">
        <v>64</v>
      </c>
      <c r="L14" s="10">
        <v>85.6</v>
      </c>
      <c r="M14" s="8" t="s">
        <v>64</v>
      </c>
      <c r="N14" s="10">
        <v>87.5</v>
      </c>
      <c r="O14" s="8" t="s">
        <v>64</v>
      </c>
      <c r="P14" s="10">
        <v>84.9</v>
      </c>
      <c r="Q14" s="8" t="s">
        <v>64</v>
      </c>
      <c r="R14" s="12">
        <v>83</v>
      </c>
      <c r="S14" s="8" t="s">
        <v>64</v>
      </c>
      <c r="T14" s="10">
        <v>80.2</v>
      </c>
      <c r="U14" s="8" t="s">
        <v>64</v>
      </c>
      <c r="V14" s="10">
        <v>81.599999999999994</v>
      </c>
      <c r="W14" s="8" t="s">
        <v>64</v>
      </c>
      <c r="X14" s="10">
        <v>81.900000000000006</v>
      </c>
      <c r="Y14" s="8" t="s">
        <v>64</v>
      </c>
      <c r="Z14" s="10">
        <v>82.7</v>
      </c>
      <c r="AA14" s="8" t="s">
        <v>64</v>
      </c>
      <c r="AB14" s="10">
        <v>82.1</v>
      </c>
      <c r="AC14" s="8" t="s">
        <v>64</v>
      </c>
      <c r="AD14" s="10">
        <v>80.2</v>
      </c>
      <c r="AE14" s="8" t="s">
        <v>64</v>
      </c>
      <c r="AF14" s="10">
        <v>78.2</v>
      </c>
      <c r="AG14" s="8" t="s">
        <v>64</v>
      </c>
      <c r="AH14" s="10">
        <v>78.3</v>
      </c>
      <c r="AI14" s="8" t="s">
        <v>64</v>
      </c>
      <c r="AJ14" s="10">
        <v>76.5</v>
      </c>
      <c r="AK14" s="8" t="s">
        <v>64</v>
      </c>
      <c r="AL14" s="10">
        <v>76.099999999999994</v>
      </c>
      <c r="AM14" s="8" t="s">
        <v>64</v>
      </c>
      <c r="AN14" s="10">
        <v>70.3</v>
      </c>
      <c r="AO14" s="8" t="s">
        <v>64</v>
      </c>
      <c r="AP14" s="10">
        <v>73.400000000000006</v>
      </c>
      <c r="AQ14" s="8" t="s">
        <v>64</v>
      </c>
      <c r="AR14" s="12">
        <v>71</v>
      </c>
      <c r="AS14" s="8" t="s">
        <v>64</v>
      </c>
      <c r="AT14" s="10">
        <v>70.900000000000006</v>
      </c>
      <c r="AU14" s="8" t="s">
        <v>64</v>
      </c>
      <c r="AV14" s="10">
        <v>72.599999999999994</v>
      </c>
      <c r="AW14" s="8" t="s">
        <v>64</v>
      </c>
      <c r="AX14" s="12">
        <v>70</v>
      </c>
      <c r="AY14" s="8" t="s">
        <v>64</v>
      </c>
      <c r="AZ14" s="10">
        <v>70.099999999999994</v>
      </c>
      <c r="BA14" s="8" t="s">
        <v>64</v>
      </c>
      <c r="BB14" s="10">
        <v>70.2</v>
      </c>
      <c r="BC14" s="8" t="s">
        <v>64</v>
      </c>
      <c r="BD14" s="10">
        <v>69.3</v>
      </c>
      <c r="BE14" s="8" t="s">
        <v>64</v>
      </c>
      <c r="BF14" s="10">
        <v>66.900000000000006</v>
      </c>
      <c r="BG14" s="8" t="s">
        <v>64</v>
      </c>
      <c r="BH14" s="10">
        <v>62.9</v>
      </c>
      <c r="BI14" s="8" t="s">
        <v>64</v>
      </c>
      <c r="BJ14" s="10">
        <v>57.6</v>
      </c>
      <c r="BK14" s="8" t="s">
        <v>64</v>
      </c>
      <c r="BL14" s="10">
        <v>60.2</v>
      </c>
      <c r="BM14" s="8" t="s">
        <v>64</v>
      </c>
    </row>
    <row r="15" spans="1:65" ht="15" x14ac:dyDescent="0.25">
      <c r="A15" s="5" t="s">
        <v>93</v>
      </c>
      <c r="B15" s="11">
        <v>100</v>
      </c>
      <c r="C15" s="7" t="s">
        <v>64</v>
      </c>
      <c r="D15" s="9">
        <v>92.5</v>
      </c>
      <c r="E15" s="7" t="s">
        <v>64</v>
      </c>
      <c r="F15" s="9">
        <v>67.3</v>
      </c>
      <c r="G15" s="7" t="s">
        <v>64</v>
      </c>
      <c r="H15" s="9">
        <v>49.3</v>
      </c>
      <c r="I15" s="7" t="s">
        <v>64</v>
      </c>
      <c r="J15" s="9">
        <v>52.2</v>
      </c>
      <c r="K15" s="7" t="s">
        <v>64</v>
      </c>
      <c r="L15" s="9">
        <v>45.7</v>
      </c>
      <c r="M15" s="7" t="s">
        <v>64</v>
      </c>
      <c r="N15" s="9">
        <v>47.3</v>
      </c>
      <c r="O15" s="7" t="s">
        <v>64</v>
      </c>
      <c r="P15" s="9">
        <v>46.2</v>
      </c>
      <c r="Q15" s="7" t="s">
        <v>64</v>
      </c>
      <c r="R15" s="9">
        <v>40.1</v>
      </c>
      <c r="S15" s="7" t="s">
        <v>64</v>
      </c>
      <c r="T15" s="9">
        <v>38.200000000000003</v>
      </c>
      <c r="U15" s="7" t="s">
        <v>64</v>
      </c>
      <c r="V15" s="11">
        <v>35</v>
      </c>
      <c r="W15" s="7" t="s">
        <v>64</v>
      </c>
      <c r="X15" s="9">
        <v>35.5</v>
      </c>
      <c r="Y15" s="7" t="s">
        <v>64</v>
      </c>
      <c r="Z15" s="9">
        <v>34.799999999999997</v>
      </c>
      <c r="AA15" s="7" t="s">
        <v>64</v>
      </c>
      <c r="AB15" s="11">
        <v>41</v>
      </c>
      <c r="AC15" s="7" t="s">
        <v>64</v>
      </c>
      <c r="AD15" s="9">
        <v>40.1</v>
      </c>
      <c r="AE15" s="7" t="s">
        <v>64</v>
      </c>
      <c r="AF15" s="11">
        <v>45</v>
      </c>
      <c r="AG15" s="7" t="s">
        <v>64</v>
      </c>
      <c r="AH15" s="11">
        <v>39</v>
      </c>
      <c r="AI15" s="7" t="s">
        <v>64</v>
      </c>
      <c r="AJ15" s="11">
        <v>50</v>
      </c>
      <c r="AK15" s="7" t="s">
        <v>64</v>
      </c>
      <c r="AL15" s="9">
        <v>40.9</v>
      </c>
      <c r="AM15" s="7" t="s">
        <v>64</v>
      </c>
      <c r="AN15" s="9">
        <v>32.200000000000003</v>
      </c>
      <c r="AO15" s="7" t="s">
        <v>64</v>
      </c>
      <c r="AP15" s="9">
        <v>42.9</v>
      </c>
      <c r="AQ15" s="7" t="s">
        <v>64</v>
      </c>
      <c r="AR15" s="9">
        <v>43.7</v>
      </c>
      <c r="AS15" s="7" t="s">
        <v>64</v>
      </c>
      <c r="AT15" s="9">
        <v>45.2</v>
      </c>
      <c r="AU15" s="7" t="s">
        <v>64</v>
      </c>
      <c r="AV15" s="9">
        <v>52.6</v>
      </c>
      <c r="AW15" s="7" t="s">
        <v>64</v>
      </c>
      <c r="AX15" s="11">
        <v>57</v>
      </c>
      <c r="AY15" s="7" t="s">
        <v>64</v>
      </c>
      <c r="AZ15" s="9">
        <v>47.3</v>
      </c>
      <c r="BA15" s="7" t="s">
        <v>64</v>
      </c>
      <c r="BB15" s="9">
        <v>53.4</v>
      </c>
      <c r="BC15" s="7" t="s">
        <v>64</v>
      </c>
      <c r="BD15" s="9">
        <v>58.2</v>
      </c>
      <c r="BE15" s="7" t="s">
        <v>64</v>
      </c>
      <c r="BF15" s="9">
        <v>61.3</v>
      </c>
      <c r="BG15" s="7" t="s">
        <v>64</v>
      </c>
      <c r="BH15" s="9">
        <v>43.3</v>
      </c>
      <c r="BI15" s="7" t="s">
        <v>64</v>
      </c>
      <c r="BJ15" s="9">
        <v>38.1</v>
      </c>
      <c r="BK15" s="7" t="s">
        <v>64</v>
      </c>
      <c r="BL15" s="9">
        <v>42.6</v>
      </c>
      <c r="BM15" s="7" t="s">
        <v>64</v>
      </c>
    </row>
    <row r="16" spans="1:65" ht="15" x14ac:dyDescent="0.25">
      <c r="A16" s="22" t="s">
        <v>109</v>
      </c>
      <c r="B16" s="12">
        <v>100</v>
      </c>
      <c r="C16" s="8" t="s">
        <v>64</v>
      </c>
      <c r="D16" s="10">
        <v>101.1</v>
      </c>
      <c r="E16" s="8" t="s">
        <v>64</v>
      </c>
      <c r="F16" s="10">
        <v>100.5</v>
      </c>
      <c r="G16" s="8" t="s">
        <v>64</v>
      </c>
      <c r="H16" s="10">
        <v>102.4</v>
      </c>
      <c r="I16" s="8" t="s">
        <v>64</v>
      </c>
      <c r="J16" s="10">
        <v>104.5</v>
      </c>
      <c r="K16" s="8" t="s">
        <v>64</v>
      </c>
      <c r="L16" s="10">
        <v>108.3</v>
      </c>
      <c r="M16" s="8" t="s">
        <v>64</v>
      </c>
      <c r="N16" s="10">
        <v>111.1</v>
      </c>
      <c r="O16" s="8" t="s">
        <v>64</v>
      </c>
      <c r="P16" s="10">
        <v>112.9</v>
      </c>
      <c r="Q16" s="8" t="s">
        <v>64</v>
      </c>
      <c r="R16" s="10">
        <v>116.8</v>
      </c>
      <c r="S16" s="8" t="s">
        <v>64</v>
      </c>
      <c r="T16" s="10">
        <v>119.3</v>
      </c>
      <c r="U16" s="8" t="s">
        <v>64</v>
      </c>
      <c r="V16" s="10">
        <v>125.7</v>
      </c>
      <c r="W16" s="8" t="s">
        <v>64</v>
      </c>
      <c r="X16" s="10">
        <v>131.4</v>
      </c>
      <c r="Y16" s="8" t="s">
        <v>64</v>
      </c>
      <c r="Z16" s="10">
        <v>128.5</v>
      </c>
      <c r="AA16" s="8" t="s">
        <v>64</v>
      </c>
      <c r="AB16" s="12">
        <v>130</v>
      </c>
      <c r="AC16" s="8" t="s">
        <v>64</v>
      </c>
      <c r="AD16" s="10">
        <v>126.2</v>
      </c>
      <c r="AE16" s="8" t="s">
        <v>64</v>
      </c>
      <c r="AF16" s="10">
        <v>130.30000000000001</v>
      </c>
      <c r="AG16" s="8" t="s">
        <v>64</v>
      </c>
      <c r="AH16" s="12">
        <v>130</v>
      </c>
      <c r="AI16" s="8" t="s">
        <v>64</v>
      </c>
      <c r="AJ16" s="10">
        <v>126.7</v>
      </c>
      <c r="AK16" s="8" t="s">
        <v>64</v>
      </c>
      <c r="AL16" s="10">
        <v>124.8</v>
      </c>
      <c r="AM16" s="8" t="s">
        <v>64</v>
      </c>
      <c r="AN16" s="10">
        <v>113.7</v>
      </c>
      <c r="AO16" s="8" t="s">
        <v>64</v>
      </c>
      <c r="AP16" s="10">
        <v>115.4</v>
      </c>
      <c r="AQ16" s="8" t="s">
        <v>64</v>
      </c>
      <c r="AR16" s="12">
        <v>107</v>
      </c>
      <c r="AS16" s="8" t="s">
        <v>64</v>
      </c>
      <c r="AT16" s="10">
        <v>107.1</v>
      </c>
      <c r="AU16" s="8" t="s">
        <v>64</v>
      </c>
      <c r="AV16" s="10">
        <v>108.4</v>
      </c>
      <c r="AW16" s="8" t="s">
        <v>64</v>
      </c>
      <c r="AX16" s="10">
        <v>107.3</v>
      </c>
      <c r="AY16" s="8" t="s">
        <v>64</v>
      </c>
      <c r="AZ16" s="10">
        <v>112.4</v>
      </c>
      <c r="BA16" s="8" t="s">
        <v>64</v>
      </c>
      <c r="BB16" s="10">
        <v>114.2</v>
      </c>
      <c r="BC16" s="8" t="s">
        <v>64</v>
      </c>
      <c r="BD16" s="10">
        <v>117.8</v>
      </c>
      <c r="BE16" s="8" t="s">
        <v>64</v>
      </c>
      <c r="BF16" s="10">
        <v>116.9</v>
      </c>
      <c r="BG16" s="8" t="s">
        <v>64</v>
      </c>
      <c r="BH16" s="10">
        <v>113.4</v>
      </c>
      <c r="BI16" s="8" t="s">
        <v>64</v>
      </c>
      <c r="BJ16" s="10">
        <v>107.3</v>
      </c>
      <c r="BK16" s="8" t="s">
        <v>64</v>
      </c>
      <c r="BL16" s="10">
        <v>112.8</v>
      </c>
      <c r="BM16" s="8" t="s">
        <v>64</v>
      </c>
    </row>
    <row r="17" spans="1:65" ht="15" x14ac:dyDescent="0.25">
      <c r="A17" s="5" t="s">
        <v>94</v>
      </c>
      <c r="B17" s="11">
        <v>100</v>
      </c>
      <c r="C17" s="7" t="s">
        <v>64</v>
      </c>
      <c r="D17" s="9">
        <v>99.6</v>
      </c>
      <c r="E17" s="7" t="s">
        <v>64</v>
      </c>
      <c r="F17" s="9">
        <v>100.7</v>
      </c>
      <c r="G17" s="7" t="s">
        <v>64</v>
      </c>
      <c r="H17" s="9">
        <v>99.9</v>
      </c>
      <c r="I17" s="7" t="s">
        <v>64</v>
      </c>
      <c r="J17" s="9">
        <v>103.1</v>
      </c>
      <c r="K17" s="7" t="s">
        <v>64</v>
      </c>
      <c r="L17" s="9">
        <v>104.8</v>
      </c>
      <c r="M17" s="7" t="s">
        <v>64</v>
      </c>
      <c r="N17" s="9">
        <v>108.2</v>
      </c>
      <c r="O17" s="7" t="s">
        <v>64</v>
      </c>
      <c r="P17" s="11">
        <v>113</v>
      </c>
      <c r="Q17" s="7" t="s">
        <v>64</v>
      </c>
      <c r="R17" s="9">
        <v>118.3</v>
      </c>
      <c r="S17" s="7" t="s">
        <v>64</v>
      </c>
      <c r="T17" s="9">
        <v>118.2</v>
      </c>
      <c r="U17" s="7" t="s">
        <v>64</v>
      </c>
      <c r="V17" s="9">
        <v>121.5</v>
      </c>
      <c r="W17" s="7" t="s">
        <v>64</v>
      </c>
      <c r="X17" s="9">
        <v>122.3</v>
      </c>
      <c r="Y17" s="7" t="s">
        <v>64</v>
      </c>
      <c r="Z17" s="11">
        <v>122</v>
      </c>
      <c r="AA17" s="7" t="s">
        <v>64</v>
      </c>
      <c r="AB17" s="9">
        <v>126.6</v>
      </c>
      <c r="AC17" s="7" t="s">
        <v>64</v>
      </c>
      <c r="AD17" s="9">
        <v>127.3</v>
      </c>
      <c r="AE17" s="7" t="s">
        <v>64</v>
      </c>
      <c r="AF17" s="9">
        <v>130.30000000000001</v>
      </c>
      <c r="AG17" s="7" t="s">
        <v>64</v>
      </c>
      <c r="AH17" s="9">
        <v>127.1</v>
      </c>
      <c r="AI17" s="7" t="s">
        <v>64</v>
      </c>
      <c r="AJ17" s="11">
        <v>131</v>
      </c>
      <c r="AK17" s="7" t="s">
        <v>64</v>
      </c>
      <c r="AL17" s="9">
        <v>126.8</v>
      </c>
      <c r="AM17" s="7" t="s">
        <v>64</v>
      </c>
      <c r="AN17" s="9">
        <v>119.5</v>
      </c>
      <c r="AO17" s="7" t="s">
        <v>64</v>
      </c>
      <c r="AP17" s="9">
        <v>113.6</v>
      </c>
      <c r="AQ17" s="7" t="s">
        <v>64</v>
      </c>
      <c r="AR17" s="9">
        <v>110.7</v>
      </c>
      <c r="AS17" s="7" t="s">
        <v>64</v>
      </c>
      <c r="AT17" s="9">
        <v>107.3</v>
      </c>
      <c r="AU17" s="7" t="s">
        <v>64</v>
      </c>
      <c r="AV17" s="9">
        <v>99.5</v>
      </c>
      <c r="AW17" s="7" t="s">
        <v>64</v>
      </c>
      <c r="AX17" s="9">
        <v>97.9</v>
      </c>
      <c r="AY17" s="7" t="s">
        <v>64</v>
      </c>
      <c r="AZ17" s="9">
        <v>90.8</v>
      </c>
      <c r="BA17" s="7" t="s">
        <v>64</v>
      </c>
      <c r="BB17" s="9">
        <v>87.6</v>
      </c>
      <c r="BC17" s="7" t="s">
        <v>64</v>
      </c>
      <c r="BD17" s="9">
        <v>91.6</v>
      </c>
      <c r="BE17" s="7" t="s">
        <v>64</v>
      </c>
      <c r="BF17" s="9">
        <v>88.1</v>
      </c>
      <c r="BG17" s="7" t="s">
        <v>64</v>
      </c>
      <c r="BH17" s="9">
        <v>81.3</v>
      </c>
      <c r="BI17" s="7" t="s">
        <v>64</v>
      </c>
      <c r="BJ17" s="9">
        <v>68.5</v>
      </c>
      <c r="BK17" s="7" t="s">
        <v>64</v>
      </c>
      <c r="BL17" s="9">
        <v>71.5</v>
      </c>
      <c r="BM17" s="7" t="s">
        <v>64</v>
      </c>
    </row>
    <row r="18" spans="1:65" ht="15" x14ac:dyDescent="0.25">
      <c r="A18" s="5" t="s">
        <v>95</v>
      </c>
      <c r="B18" s="12">
        <v>100</v>
      </c>
      <c r="C18" s="8" t="s">
        <v>64</v>
      </c>
      <c r="D18" s="10">
        <v>103.1</v>
      </c>
      <c r="E18" s="8" t="s">
        <v>64</v>
      </c>
      <c r="F18" s="10">
        <v>106.9</v>
      </c>
      <c r="G18" s="8" t="s">
        <v>64</v>
      </c>
      <c r="H18" s="10">
        <v>102.5</v>
      </c>
      <c r="I18" s="8" t="s">
        <v>64</v>
      </c>
      <c r="J18" s="10">
        <v>109.4</v>
      </c>
      <c r="K18" s="8" t="s">
        <v>64</v>
      </c>
      <c r="L18" s="12">
        <v>115</v>
      </c>
      <c r="M18" s="8" t="s">
        <v>64</v>
      </c>
      <c r="N18" s="10">
        <v>111.6</v>
      </c>
      <c r="O18" s="8" t="s">
        <v>64</v>
      </c>
      <c r="P18" s="10">
        <v>117.2</v>
      </c>
      <c r="Q18" s="8" t="s">
        <v>64</v>
      </c>
      <c r="R18" s="10">
        <v>120.9</v>
      </c>
      <c r="S18" s="8" t="s">
        <v>64</v>
      </c>
      <c r="T18" s="10">
        <v>129.9</v>
      </c>
      <c r="U18" s="8" t="s">
        <v>64</v>
      </c>
      <c r="V18" s="10">
        <v>135.19999999999999</v>
      </c>
      <c r="W18" s="8" t="s">
        <v>64</v>
      </c>
      <c r="X18" s="12">
        <v>134</v>
      </c>
      <c r="Y18" s="8" t="s">
        <v>64</v>
      </c>
      <c r="Z18" s="10">
        <v>141.5</v>
      </c>
      <c r="AA18" s="8" t="s">
        <v>64</v>
      </c>
      <c r="AB18" s="10">
        <v>144.6</v>
      </c>
      <c r="AC18" s="8" t="s">
        <v>64</v>
      </c>
      <c r="AD18" s="10">
        <v>150.80000000000001</v>
      </c>
      <c r="AE18" s="8" t="s">
        <v>64</v>
      </c>
      <c r="AF18" s="12">
        <v>157</v>
      </c>
      <c r="AG18" s="8" t="s">
        <v>64</v>
      </c>
      <c r="AH18" s="10">
        <v>153.69999999999999</v>
      </c>
      <c r="AI18" s="8" t="s">
        <v>64</v>
      </c>
      <c r="AJ18" s="10">
        <v>159.19999999999999</v>
      </c>
      <c r="AK18" s="8" t="s">
        <v>64</v>
      </c>
      <c r="AL18" s="10">
        <v>146.19999999999999</v>
      </c>
      <c r="AM18" s="8" t="s">
        <v>64</v>
      </c>
      <c r="AN18" s="10">
        <v>131.6</v>
      </c>
      <c r="AO18" s="8" t="s">
        <v>64</v>
      </c>
      <c r="AP18" s="12">
        <v>125</v>
      </c>
      <c r="AQ18" s="8" t="s">
        <v>64</v>
      </c>
      <c r="AR18" s="10">
        <v>125.7</v>
      </c>
      <c r="AS18" s="8" t="s">
        <v>64</v>
      </c>
      <c r="AT18" s="10">
        <v>123.7</v>
      </c>
      <c r="AU18" s="8" t="s">
        <v>64</v>
      </c>
      <c r="AV18" s="10">
        <v>113.6</v>
      </c>
      <c r="AW18" s="8" t="s">
        <v>64</v>
      </c>
      <c r="AX18" s="10">
        <v>113.7</v>
      </c>
      <c r="AY18" s="8" t="s">
        <v>64</v>
      </c>
      <c r="AZ18" s="10">
        <v>117.5</v>
      </c>
      <c r="BA18" s="8" t="s">
        <v>64</v>
      </c>
      <c r="BB18" s="10">
        <v>113.4</v>
      </c>
      <c r="BC18" s="8" t="s">
        <v>64</v>
      </c>
      <c r="BD18" s="10">
        <v>118.7</v>
      </c>
      <c r="BE18" s="8" t="s">
        <v>64</v>
      </c>
      <c r="BF18" s="10">
        <v>116.5</v>
      </c>
      <c r="BG18" s="8" t="s">
        <v>64</v>
      </c>
      <c r="BH18" s="10">
        <v>109.7</v>
      </c>
      <c r="BI18" s="8" t="s">
        <v>64</v>
      </c>
      <c r="BJ18" s="10">
        <v>90.7</v>
      </c>
      <c r="BK18" s="8" t="s">
        <v>64</v>
      </c>
      <c r="BL18" s="10">
        <v>97.7</v>
      </c>
      <c r="BM18" s="8" t="s">
        <v>64</v>
      </c>
    </row>
    <row r="19" spans="1:65" ht="15" x14ac:dyDescent="0.25">
      <c r="A19" s="5" t="s">
        <v>14</v>
      </c>
      <c r="B19" s="11">
        <v>100</v>
      </c>
      <c r="C19" s="7" t="s">
        <v>64</v>
      </c>
      <c r="D19" s="9">
        <v>104.8</v>
      </c>
      <c r="E19" s="7" t="s">
        <v>64</v>
      </c>
      <c r="F19" s="9">
        <v>103.7</v>
      </c>
      <c r="G19" s="7" t="s">
        <v>64</v>
      </c>
      <c r="H19" s="11">
        <v>99</v>
      </c>
      <c r="I19" s="7" t="s">
        <v>64</v>
      </c>
      <c r="J19" s="9">
        <v>97.9</v>
      </c>
      <c r="K19" s="7" t="s">
        <v>64</v>
      </c>
      <c r="L19" s="9">
        <v>98.4</v>
      </c>
      <c r="M19" s="7" t="s">
        <v>64</v>
      </c>
      <c r="N19" s="9">
        <v>100.6</v>
      </c>
      <c r="O19" s="7" t="s">
        <v>64</v>
      </c>
      <c r="P19" s="9">
        <v>98.9</v>
      </c>
      <c r="Q19" s="7" t="s">
        <v>64</v>
      </c>
      <c r="R19" s="9">
        <v>101.2</v>
      </c>
      <c r="S19" s="7" t="s">
        <v>64</v>
      </c>
      <c r="T19" s="9">
        <v>99.7</v>
      </c>
      <c r="U19" s="7" t="s">
        <v>64</v>
      </c>
      <c r="V19" s="9">
        <v>101.7</v>
      </c>
      <c r="W19" s="7" t="s">
        <v>64</v>
      </c>
      <c r="X19" s="9">
        <v>100.2</v>
      </c>
      <c r="Y19" s="7" t="s">
        <v>64</v>
      </c>
      <c r="Z19" s="9">
        <v>97.2</v>
      </c>
      <c r="AA19" s="7" t="s">
        <v>64</v>
      </c>
      <c r="AB19" s="9">
        <v>97.1</v>
      </c>
      <c r="AC19" s="7" t="s">
        <v>64</v>
      </c>
      <c r="AD19" s="9">
        <v>96.8</v>
      </c>
      <c r="AE19" s="7" t="s">
        <v>64</v>
      </c>
      <c r="AF19" s="9">
        <v>97.1</v>
      </c>
      <c r="AG19" s="7" t="s">
        <v>64</v>
      </c>
      <c r="AH19" s="9">
        <v>95.2</v>
      </c>
      <c r="AI19" s="7" t="s">
        <v>64</v>
      </c>
      <c r="AJ19" s="9">
        <v>93.9</v>
      </c>
      <c r="AK19" s="7" t="s">
        <v>64</v>
      </c>
      <c r="AL19" s="11">
        <v>93</v>
      </c>
      <c r="AM19" s="7" t="s">
        <v>64</v>
      </c>
      <c r="AN19" s="9">
        <v>90.6</v>
      </c>
      <c r="AO19" s="7" t="s">
        <v>64</v>
      </c>
      <c r="AP19" s="9">
        <v>90.8</v>
      </c>
      <c r="AQ19" s="7" t="s">
        <v>64</v>
      </c>
      <c r="AR19" s="9">
        <v>85.9</v>
      </c>
      <c r="AS19" s="7" t="s">
        <v>64</v>
      </c>
      <c r="AT19" s="9">
        <v>85.4</v>
      </c>
      <c r="AU19" s="7" t="s">
        <v>64</v>
      </c>
      <c r="AV19" s="9">
        <v>85.5</v>
      </c>
      <c r="AW19" s="7" t="s">
        <v>64</v>
      </c>
      <c r="AX19" s="9">
        <v>80.3</v>
      </c>
      <c r="AY19" s="7" t="s">
        <v>64</v>
      </c>
      <c r="AZ19" s="11">
        <v>82</v>
      </c>
      <c r="BA19" s="7" t="s">
        <v>64</v>
      </c>
      <c r="BB19" s="9">
        <v>83.5</v>
      </c>
      <c r="BC19" s="7" t="s">
        <v>64</v>
      </c>
      <c r="BD19" s="9">
        <v>85.9</v>
      </c>
      <c r="BE19" s="7" t="s">
        <v>64</v>
      </c>
      <c r="BF19" s="9">
        <v>82.7</v>
      </c>
      <c r="BG19" s="7" t="s">
        <v>64</v>
      </c>
      <c r="BH19" s="9">
        <v>81.400000000000006</v>
      </c>
      <c r="BI19" s="7" t="s">
        <v>64</v>
      </c>
      <c r="BJ19" s="9">
        <v>71.400000000000006</v>
      </c>
      <c r="BK19" s="7" t="s">
        <v>64</v>
      </c>
      <c r="BL19" s="9">
        <v>76.5</v>
      </c>
      <c r="BM19" s="7" t="s">
        <v>64</v>
      </c>
    </row>
    <row r="20" spans="1:65" ht="15" x14ac:dyDescent="0.25">
      <c r="A20" s="5" t="s">
        <v>96</v>
      </c>
      <c r="B20" s="11">
        <v>100</v>
      </c>
      <c r="C20" s="7" t="s">
        <v>64</v>
      </c>
      <c r="D20" s="9">
        <v>97.4</v>
      </c>
      <c r="E20" s="7" t="s">
        <v>64</v>
      </c>
      <c r="F20" s="9">
        <v>97.7</v>
      </c>
      <c r="G20" s="7" t="s">
        <v>64</v>
      </c>
      <c r="H20" s="9">
        <v>98.9</v>
      </c>
      <c r="I20" s="7" t="s">
        <v>64</v>
      </c>
      <c r="J20" s="9">
        <v>95.3</v>
      </c>
      <c r="K20" s="7" t="s">
        <v>64</v>
      </c>
      <c r="L20" s="9">
        <v>99.1</v>
      </c>
      <c r="M20" s="7" t="s">
        <v>64</v>
      </c>
      <c r="N20" s="9">
        <v>97.9</v>
      </c>
      <c r="O20" s="7" t="s">
        <v>64</v>
      </c>
      <c r="P20" s="11">
        <v>101</v>
      </c>
      <c r="Q20" s="7" t="s">
        <v>64</v>
      </c>
      <c r="R20" s="9">
        <v>103.9</v>
      </c>
      <c r="S20" s="7" t="s">
        <v>64</v>
      </c>
      <c r="T20" s="9">
        <v>103.3</v>
      </c>
      <c r="U20" s="7" t="s">
        <v>64</v>
      </c>
      <c r="V20" s="9">
        <v>104.6</v>
      </c>
      <c r="W20" s="7" t="s">
        <v>64</v>
      </c>
      <c r="X20" s="11">
        <v>103</v>
      </c>
      <c r="Y20" s="7" t="s">
        <v>64</v>
      </c>
      <c r="Z20" s="9">
        <v>103.1</v>
      </c>
      <c r="AA20" s="7" t="s">
        <v>64</v>
      </c>
      <c r="AB20" s="9">
        <v>108.6</v>
      </c>
      <c r="AC20" s="7" t="s">
        <v>64</v>
      </c>
      <c r="AD20" s="9">
        <v>108.5</v>
      </c>
      <c r="AE20" s="7" t="s">
        <v>64</v>
      </c>
      <c r="AF20" s="9">
        <v>108.6</v>
      </c>
      <c r="AG20" s="7" t="s">
        <v>64</v>
      </c>
      <c r="AH20" s="9">
        <v>106.6</v>
      </c>
      <c r="AI20" s="7" t="s">
        <v>64</v>
      </c>
      <c r="AJ20" s="9">
        <v>110.1</v>
      </c>
      <c r="AK20" s="7" t="s">
        <v>64</v>
      </c>
      <c r="AL20" s="9">
        <v>104.1</v>
      </c>
      <c r="AM20" s="7" t="s">
        <v>64</v>
      </c>
      <c r="AN20" s="9">
        <v>92.8</v>
      </c>
      <c r="AO20" s="7" t="s">
        <v>64</v>
      </c>
      <c r="AP20" s="9">
        <v>93.9</v>
      </c>
      <c r="AQ20" s="7" t="s">
        <v>64</v>
      </c>
      <c r="AR20" s="11">
        <v>93</v>
      </c>
      <c r="AS20" s="7" t="s">
        <v>64</v>
      </c>
      <c r="AT20" s="9">
        <v>91.1</v>
      </c>
      <c r="AU20" s="7" t="s">
        <v>64</v>
      </c>
      <c r="AV20" s="9">
        <v>81.2</v>
      </c>
      <c r="AW20" s="7" t="s">
        <v>64</v>
      </c>
      <c r="AX20" s="9">
        <v>77.099999999999994</v>
      </c>
      <c r="AY20" s="7" t="s">
        <v>64</v>
      </c>
      <c r="AZ20" s="9">
        <v>78.8</v>
      </c>
      <c r="BA20" s="7" t="s">
        <v>64</v>
      </c>
      <c r="BB20" s="9">
        <v>78.5</v>
      </c>
      <c r="BC20" s="7" t="s">
        <v>64</v>
      </c>
      <c r="BD20" s="9">
        <v>81.400000000000006</v>
      </c>
      <c r="BE20" s="7" t="s">
        <v>64</v>
      </c>
      <c r="BF20" s="9">
        <v>76.7</v>
      </c>
      <c r="BG20" s="7" t="s">
        <v>64</v>
      </c>
      <c r="BH20" s="9">
        <v>75.2</v>
      </c>
      <c r="BI20" s="7" t="s">
        <v>64</v>
      </c>
      <c r="BJ20" s="9">
        <v>68.2</v>
      </c>
      <c r="BK20" s="7" t="s">
        <v>64</v>
      </c>
      <c r="BL20" s="9">
        <v>75.7</v>
      </c>
      <c r="BM20" s="7" t="s">
        <v>64</v>
      </c>
    </row>
    <row r="21" spans="1:65" ht="15" x14ac:dyDescent="0.25">
      <c r="A21" s="5" t="s">
        <v>97</v>
      </c>
      <c r="B21" s="12">
        <v>100</v>
      </c>
      <c r="C21" s="8" t="s">
        <v>64</v>
      </c>
      <c r="D21" s="10">
        <v>110.1</v>
      </c>
      <c r="E21" s="8" t="s">
        <v>64</v>
      </c>
      <c r="F21" s="10">
        <v>116.8</v>
      </c>
      <c r="G21" s="8" t="s">
        <v>64</v>
      </c>
      <c r="H21" s="10">
        <v>119.4</v>
      </c>
      <c r="I21" s="8" t="s">
        <v>64</v>
      </c>
      <c r="J21" s="10">
        <v>123.6</v>
      </c>
      <c r="K21" s="8" t="s">
        <v>64</v>
      </c>
      <c r="L21" s="10">
        <v>123.8</v>
      </c>
      <c r="M21" s="8" t="s">
        <v>64</v>
      </c>
      <c r="N21" s="10">
        <v>128.9</v>
      </c>
      <c r="O21" s="8" t="s">
        <v>64</v>
      </c>
      <c r="P21" s="10">
        <v>130.1</v>
      </c>
      <c r="Q21" s="8" t="s">
        <v>64</v>
      </c>
      <c r="R21" s="10">
        <v>135.9</v>
      </c>
      <c r="S21" s="8" t="s">
        <v>64</v>
      </c>
      <c r="T21" s="10">
        <v>140.5</v>
      </c>
      <c r="U21" s="8" t="s">
        <v>64</v>
      </c>
      <c r="V21" s="12">
        <v>146</v>
      </c>
      <c r="W21" s="8" t="s">
        <v>64</v>
      </c>
      <c r="X21" s="10">
        <v>147.1</v>
      </c>
      <c r="Y21" s="8" t="s">
        <v>64</v>
      </c>
      <c r="Z21" s="10">
        <v>149.80000000000001</v>
      </c>
      <c r="AA21" s="8" t="s">
        <v>64</v>
      </c>
      <c r="AB21" s="10">
        <v>156.9</v>
      </c>
      <c r="AC21" s="8" t="s">
        <v>64</v>
      </c>
      <c r="AD21" s="10">
        <v>158.80000000000001</v>
      </c>
      <c r="AE21" s="8" t="s">
        <v>64</v>
      </c>
      <c r="AF21" s="10">
        <v>159.6</v>
      </c>
      <c r="AG21" s="8" t="s">
        <v>64</v>
      </c>
      <c r="AH21" s="10">
        <v>163.80000000000001</v>
      </c>
      <c r="AI21" s="8" t="s">
        <v>64</v>
      </c>
      <c r="AJ21" s="10">
        <v>169.5</v>
      </c>
      <c r="AK21" s="8" t="s">
        <v>64</v>
      </c>
      <c r="AL21" s="10">
        <v>172.4</v>
      </c>
      <c r="AM21" s="8" t="s">
        <v>64</v>
      </c>
      <c r="AN21" s="10">
        <v>167.3</v>
      </c>
      <c r="AO21" s="8" t="s">
        <v>64</v>
      </c>
      <c r="AP21" s="10">
        <v>162.6</v>
      </c>
      <c r="AQ21" s="8" t="s">
        <v>64</v>
      </c>
      <c r="AR21" s="10">
        <v>157.5</v>
      </c>
      <c r="AS21" s="8" t="s">
        <v>64</v>
      </c>
      <c r="AT21" s="10">
        <v>148.6</v>
      </c>
      <c r="AU21" s="8" t="s">
        <v>64</v>
      </c>
      <c r="AV21" s="10">
        <v>136.1</v>
      </c>
      <c r="AW21" s="8" t="s">
        <v>64</v>
      </c>
      <c r="AX21" s="10">
        <v>142.1</v>
      </c>
      <c r="AY21" s="8" t="s">
        <v>64</v>
      </c>
      <c r="AZ21" s="10">
        <v>142.6</v>
      </c>
      <c r="BA21" s="8" t="s">
        <v>64</v>
      </c>
      <c r="BB21" s="10">
        <v>153.5</v>
      </c>
      <c r="BC21" s="8" t="s">
        <v>64</v>
      </c>
      <c r="BD21" s="10">
        <v>156.5</v>
      </c>
      <c r="BE21" s="8" t="s">
        <v>64</v>
      </c>
      <c r="BF21" s="10">
        <v>154.9</v>
      </c>
      <c r="BG21" s="8" t="s">
        <v>64</v>
      </c>
      <c r="BH21" s="10">
        <v>155.9</v>
      </c>
      <c r="BI21" s="8" t="s">
        <v>64</v>
      </c>
      <c r="BJ21" s="10">
        <v>138.4</v>
      </c>
      <c r="BK21" s="8" t="s">
        <v>64</v>
      </c>
      <c r="BL21" s="10">
        <v>145.69999999999999</v>
      </c>
      <c r="BM21" s="8" t="s">
        <v>64</v>
      </c>
    </row>
    <row r="22" spans="1:65" ht="15" x14ac:dyDescent="0.25">
      <c r="A22" s="5" t="s">
        <v>98</v>
      </c>
      <c r="B22" s="11">
        <v>100</v>
      </c>
      <c r="C22" s="7" t="s">
        <v>64</v>
      </c>
      <c r="D22" s="9">
        <v>83.9</v>
      </c>
      <c r="E22" s="7" t="s">
        <v>64</v>
      </c>
      <c r="F22" s="9">
        <v>45.2</v>
      </c>
      <c r="G22" s="7" t="s">
        <v>64</v>
      </c>
      <c r="H22" s="9">
        <v>21.2</v>
      </c>
      <c r="I22" s="7" t="s">
        <v>64</v>
      </c>
      <c r="J22" s="9">
        <v>-13.7</v>
      </c>
      <c r="K22" s="7" t="s">
        <v>64</v>
      </c>
      <c r="L22" s="9">
        <v>-15.4</v>
      </c>
      <c r="M22" s="7" t="s">
        <v>64</v>
      </c>
      <c r="N22" s="9">
        <v>-16.100000000000001</v>
      </c>
      <c r="O22" s="7" t="s">
        <v>64</v>
      </c>
      <c r="P22" s="9">
        <v>-7.4</v>
      </c>
      <c r="Q22" s="7" t="s">
        <v>64</v>
      </c>
      <c r="R22" s="9">
        <v>-4.3</v>
      </c>
      <c r="S22" s="7" t="s">
        <v>64</v>
      </c>
      <c r="T22" s="9">
        <v>16.600000000000001</v>
      </c>
      <c r="U22" s="7" t="s">
        <v>64</v>
      </c>
      <c r="V22" s="9">
        <v>-11.4</v>
      </c>
      <c r="W22" s="7" t="s">
        <v>64</v>
      </c>
      <c r="X22" s="9">
        <v>-10.8</v>
      </c>
      <c r="Y22" s="7" t="s">
        <v>64</v>
      </c>
      <c r="Z22" s="9">
        <v>1.4</v>
      </c>
      <c r="AA22" s="7" t="s">
        <v>64</v>
      </c>
      <c r="AB22" s="11">
        <v>6</v>
      </c>
      <c r="AC22" s="7" t="s">
        <v>64</v>
      </c>
      <c r="AD22" s="9">
        <v>32.5</v>
      </c>
      <c r="AE22" s="7" t="s">
        <v>64</v>
      </c>
      <c r="AF22" s="9">
        <v>37.799999999999997</v>
      </c>
      <c r="AG22" s="7" t="s">
        <v>64</v>
      </c>
      <c r="AH22" s="9">
        <v>35.700000000000003</v>
      </c>
      <c r="AI22" s="7" t="s">
        <v>64</v>
      </c>
      <c r="AJ22" s="9">
        <v>42.3</v>
      </c>
      <c r="AK22" s="7" t="s">
        <v>64</v>
      </c>
      <c r="AL22" s="9">
        <v>36.6</v>
      </c>
      <c r="AM22" s="7" t="s">
        <v>64</v>
      </c>
      <c r="AN22" s="9">
        <v>52.6</v>
      </c>
      <c r="AO22" s="7" t="s">
        <v>64</v>
      </c>
      <c r="AP22" s="9">
        <v>73.400000000000006</v>
      </c>
      <c r="AQ22" s="7" t="s">
        <v>64</v>
      </c>
      <c r="AR22" s="9">
        <v>64.8</v>
      </c>
      <c r="AS22" s="7" t="s">
        <v>64</v>
      </c>
      <c r="AT22" s="9">
        <v>53.8</v>
      </c>
      <c r="AU22" s="7" t="s">
        <v>64</v>
      </c>
      <c r="AV22" s="9">
        <v>62.6</v>
      </c>
      <c r="AW22" s="7" t="s">
        <v>64</v>
      </c>
      <c r="AX22" s="9">
        <v>89.8</v>
      </c>
      <c r="AY22" s="7" t="s">
        <v>64</v>
      </c>
      <c r="AZ22" s="11">
        <v>81</v>
      </c>
      <c r="BA22" s="7" t="s">
        <v>64</v>
      </c>
      <c r="BB22" s="9">
        <v>68.2</v>
      </c>
      <c r="BC22" s="7" t="s">
        <v>64</v>
      </c>
      <c r="BD22" s="9">
        <v>58.4</v>
      </c>
      <c r="BE22" s="7" t="s">
        <v>64</v>
      </c>
      <c r="BF22" s="9">
        <v>80.2</v>
      </c>
      <c r="BG22" s="7" t="s">
        <v>64</v>
      </c>
      <c r="BH22" s="9">
        <v>67.2</v>
      </c>
      <c r="BI22" s="7" t="s">
        <v>64</v>
      </c>
      <c r="BJ22" s="9">
        <v>82.6</v>
      </c>
      <c r="BK22" s="7" t="s">
        <v>64</v>
      </c>
      <c r="BL22" s="9">
        <v>96.2</v>
      </c>
      <c r="BM22" s="7" t="s">
        <v>64</v>
      </c>
    </row>
    <row r="23" spans="1:65" ht="15" x14ac:dyDescent="0.25">
      <c r="A23" s="5" t="s">
        <v>99</v>
      </c>
      <c r="B23" s="12">
        <v>100</v>
      </c>
      <c r="C23" s="8" t="s">
        <v>64</v>
      </c>
      <c r="D23" s="12">
        <v>104</v>
      </c>
      <c r="E23" s="8" t="s">
        <v>64</v>
      </c>
      <c r="F23" s="10">
        <v>59.8</v>
      </c>
      <c r="G23" s="8" t="s">
        <v>64</v>
      </c>
      <c r="H23" s="10">
        <v>43.2</v>
      </c>
      <c r="I23" s="8" t="s">
        <v>64</v>
      </c>
      <c r="J23" s="10">
        <v>41.2</v>
      </c>
      <c r="K23" s="8" t="s">
        <v>64</v>
      </c>
      <c r="L23" s="10">
        <v>41.7</v>
      </c>
      <c r="M23" s="8" t="s">
        <v>64</v>
      </c>
      <c r="N23" s="10">
        <v>56.8</v>
      </c>
      <c r="O23" s="8" t="s">
        <v>64</v>
      </c>
      <c r="P23" s="10">
        <v>52.9</v>
      </c>
      <c r="Q23" s="8" t="s">
        <v>64</v>
      </c>
      <c r="R23" s="10">
        <v>37.4</v>
      </c>
      <c r="S23" s="8" t="s">
        <v>64</v>
      </c>
      <c r="T23" s="10">
        <v>32.4</v>
      </c>
      <c r="U23" s="8" t="s">
        <v>64</v>
      </c>
      <c r="V23" s="10">
        <v>23.4</v>
      </c>
      <c r="W23" s="8" t="s">
        <v>64</v>
      </c>
      <c r="X23" s="10">
        <v>30.3</v>
      </c>
      <c r="Y23" s="8" t="s">
        <v>64</v>
      </c>
      <c r="Z23" s="10">
        <v>33.299999999999997</v>
      </c>
      <c r="AA23" s="8" t="s">
        <v>64</v>
      </c>
      <c r="AB23" s="10">
        <v>35.5</v>
      </c>
      <c r="AC23" s="8" t="s">
        <v>64</v>
      </c>
      <c r="AD23" s="10">
        <v>38.6</v>
      </c>
      <c r="AE23" s="8" t="s">
        <v>64</v>
      </c>
      <c r="AF23" s="10">
        <v>42.7</v>
      </c>
      <c r="AG23" s="8" t="s">
        <v>64</v>
      </c>
      <c r="AH23" s="10">
        <v>44.5</v>
      </c>
      <c r="AI23" s="8" t="s">
        <v>64</v>
      </c>
      <c r="AJ23" s="12">
        <v>45</v>
      </c>
      <c r="AK23" s="8" t="s">
        <v>64</v>
      </c>
      <c r="AL23" s="10">
        <v>41.3</v>
      </c>
      <c r="AM23" s="8" t="s">
        <v>64</v>
      </c>
      <c r="AN23" s="10">
        <v>29.4</v>
      </c>
      <c r="AO23" s="8" t="s">
        <v>64</v>
      </c>
      <c r="AP23" s="10">
        <v>24.4</v>
      </c>
      <c r="AQ23" s="8" t="s">
        <v>64</v>
      </c>
      <c r="AR23" s="10">
        <v>24.9</v>
      </c>
      <c r="AS23" s="8" t="s">
        <v>64</v>
      </c>
      <c r="AT23" s="10">
        <v>25.7</v>
      </c>
      <c r="AU23" s="8" t="s">
        <v>64</v>
      </c>
      <c r="AV23" s="10">
        <v>24.6</v>
      </c>
      <c r="AW23" s="8" t="s">
        <v>64</v>
      </c>
      <c r="AX23" s="10">
        <v>26.2</v>
      </c>
      <c r="AY23" s="8" t="s">
        <v>64</v>
      </c>
      <c r="AZ23" s="10">
        <v>28.9</v>
      </c>
      <c r="BA23" s="8" t="s">
        <v>64</v>
      </c>
      <c r="BB23" s="12">
        <v>31</v>
      </c>
      <c r="BC23" s="8" t="s">
        <v>64</v>
      </c>
      <c r="BD23" s="10">
        <v>32.700000000000003</v>
      </c>
      <c r="BE23" s="8" t="s">
        <v>64</v>
      </c>
      <c r="BF23" s="10">
        <v>34.4</v>
      </c>
      <c r="BG23" s="8" t="s">
        <v>64</v>
      </c>
      <c r="BH23" s="10">
        <v>34.200000000000003</v>
      </c>
      <c r="BI23" s="8" t="s">
        <v>64</v>
      </c>
      <c r="BJ23" s="10">
        <v>31.8</v>
      </c>
      <c r="BK23" s="8" t="s">
        <v>64</v>
      </c>
      <c r="BL23" s="10">
        <v>33.299999999999997</v>
      </c>
      <c r="BM23" s="8" t="s">
        <v>64</v>
      </c>
    </row>
    <row r="24" spans="1:65" ht="15" x14ac:dyDescent="0.25">
      <c r="A24" s="5" t="s">
        <v>16</v>
      </c>
      <c r="B24" s="11">
        <v>100</v>
      </c>
      <c r="C24" s="7" t="s">
        <v>64</v>
      </c>
      <c r="D24" s="9">
        <v>104.4</v>
      </c>
      <c r="E24" s="7" t="s">
        <v>64</v>
      </c>
      <c r="F24" s="9">
        <v>99.4</v>
      </c>
      <c r="G24" s="7" t="s">
        <v>64</v>
      </c>
      <c r="H24" s="9">
        <v>99.7</v>
      </c>
      <c r="I24" s="7" t="s">
        <v>64</v>
      </c>
      <c r="J24" s="9">
        <v>95.3</v>
      </c>
      <c r="K24" s="7" t="s">
        <v>64</v>
      </c>
      <c r="L24" s="9">
        <v>77.099999999999994</v>
      </c>
      <c r="M24" s="7" t="s">
        <v>64</v>
      </c>
      <c r="N24" s="9">
        <v>77.7</v>
      </c>
      <c r="O24" s="7" t="s">
        <v>64</v>
      </c>
      <c r="P24" s="9">
        <v>73.099999999999994</v>
      </c>
      <c r="Q24" s="7" t="s">
        <v>64</v>
      </c>
      <c r="R24" s="9">
        <v>68.2</v>
      </c>
      <c r="S24" s="7" t="s">
        <v>64</v>
      </c>
      <c r="T24" s="9">
        <v>72.099999999999994</v>
      </c>
      <c r="U24" s="7" t="s">
        <v>64</v>
      </c>
      <c r="V24" s="9">
        <v>76.099999999999994</v>
      </c>
      <c r="W24" s="7" t="s">
        <v>64</v>
      </c>
      <c r="X24" s="9">
        <v>80.7</v>
      </c>
      <c r="Y24" s="7" t="s">
        <v>64</v>
      </c>
      <c r="Z24" s="9">
        <v>87.3</v>
      </c>
      <c r="AA24" s="7" t="s">
        <v>64</v>
      </c>
      <c r="AB24" s="9">
        <v>91.3</v>
      </c>
      <c r="AC24" s="7" t="s">
        <v>64</v>
      </c>
      <c r="AD24" s="9">
        <v>102.2</v>
      </c>
      <c r="AE24" s="7" t="s">
        <v>64</v>
      </c>
      <c r="AF24" s="9">
        <v>104.6</v>
      </c>
      <c r="AG24" s="7" t="s">
        <v>64</v>
      </c>
      <c r="AH24" s="9">
        <v>103.3</v>
      </c>
      <c r="AI24" s="7" t="s">
        <v>64</v>
      </c>
      <c r="AJ24" s="9">
        <v>100.2</v>
      </c>
      <c r="AK24" s="7" t="s">
        <v>64</v>
      </c>
      <c r="AL24" s="9">
        <v>99.3</v>
      </c>
      <c r="AM24" s="7" t="s">
        <v>64</v>
      </c>
      <c r="AN24" s="9">
        <v>94.7</v>
      </c>
      <c r="AO24" s="7" t="s">
        <v>64</v>
      </c>
      <c r="AP24" s="11">
        <v>101</v>
      </c>
      <c r="AQ24" s="7" t="s">
        <v>64</v>
      </c>
      <c r="AR24" s="9">
        <v>98.7</v>
      </c>
      <c r="AS24" s="7" t="s">
        <v>64</v>
      </c>
      <c r="AT24" s="9">
        <v>95.7</v>
      </c>
      <c r="AU24" s="7" t="s">
        <v>64</v>
      </c>
      <c r="AV24" s="9">
        <v>90.6</v>
      </c>
      <c r="AW24" s="7" t="s">
        <v>64</v>
      </c>
      <c r="AX24" s="9">
        <v>88.3</v>
      </c>
      <c r="AY24" s="7" t="s">
        <v>64</v>
      </c>
      <c r="AZ24" s="9">
        <v>86.3</v>
      </c>
      <c r="BA24" s="7" t="s">
        <v>64</v>
      </c>
      <c r="BB24" s="9">
        <v>84.9</v>
      </c>
      <c r="BC24" s="7" t="s">
        <v>64</v>
      </c>
      <c r="BD24" s="9">
        <v>88.5</v>
      </c>
      <c r="BE24" s="7" t="s">
        <v>64</v>
      </c>
      <c r="BF24" s="9">
        <v>92.7</v>
      </c>
      <c r="BG24" s="7" t="s">
        <v>64</v>
      </c>
      <c r="BH24" s="9">
        <v>92.8</v>
      </c>
      <c r="BI24" s="7" t="s">
        <v>64</v>
      </c>
      <c r="BJ24" s="9">
        <v>77.900000000000006</v>
      </c>
      <c r="BK24" s="7" t="s">
        <v>64</v>
      </c>
      <c r="BL24" s="9">
        <v>81.2</v>
      </c>
      <c r="BM24" s="7" t="s">
        <v>64</v>
      </c>
    </row>
    <row r="25" spans="1:65" ht="15" x14ac:dyDescent="0.25">
      <c r="A25" s="5" t="s">
        <v>100</v>
      </c>
      <c r="B25" s="11">
        <v>100</v>
      </c>
      <c r="C25" s="7" t="s">
        <v>64</v>
      </c>
      <c r="D25" s="9">
        <v>94.4</v>
      </c>
      <c r="E25" s="7" t="s">
        <v>64</v>
      </c>
      <c r="F25" s="9">
        <v>97.8</v>
      </c>
      <c r="G25" s="7" t="s">
        <v>64</v>
      </c>
      <c r="H25" s="9">
        <v>119.4</v>
      </c>
      <c r="I25" s="7" t="s">
        <v>64</v>
      </c>
      <c r="J25" s="9">
        <v>113.6</v>
      </c>
      <c r="K25" s="7" t="s">
        <v>64</v>
      </c>
      <c r="L25" s="9">
        <v>107.2</v>
      </c>
      <c r="M25" s="7" t="s">
        <v>64</v>
      </c>
      <c r="N25" s="9">
        <v>110.3</v>
      </c>
      <c r="O25" s="7" t="s">
        <v>64</v>
      </c>
      <c r="P25" s="11">
        <v>112</v>
      </c>
      <c r="Q25" s="7" t="s">
        <v>64</v>
      </c>
      <c r="R25" s="9">
        <v>110.6</v>
      </c>
      <c r="S25" s="7" t="s">
        <v>64</v>
      </c>
      <c r="T25" s="9">
        <v>112.9</v>
      </c>
      <c r="U25" s="7" t="s">
        <v>64</v>
      </c>
      <c r="V25" s="9">
        <v>109.1</v>
      </c>
      <c r="W25" s="7" t="s">
        <v>64</v>
      </c>
      <c r="X25" s="9">
        <v>117.2</v>
      </c>
      <c r="Y25" s="7" t="s">
        <v>64</v>
      </c>
      <c r="Z25" s="11">
        <v>118</v>
      </c>
      <c r="AA25" s="7" t="s">
        <v>64</v>
      </c>
      <c r="AB25" s="9">
        <v>125.9</v>
      </c>
      <c r="AC25" s="7" t="s">
        <v>64</v>
      </c>
      <c r="AD25" s="9">
        <v>122.1</v>
      </c>
      <c r="AE25" s="7" t="s">
        <v>64</v>
      </c>
      <c r="AF25" s="9">
        <v>115.9</v>
      </c>
      <c r="AG25" s="7" t="s">
        <v>64</v>
      </c>
      <c r="AH25" s="9">
        <v>117.6</v>
      </c>
      <c r="AI25" s="7" t="s">
        <v>64</v>
      </c>
      <c r="AJ25" s="9">
        <v>121.3</v>
      </c>
      <c r="AK25" s="7" t="s">
        <v>64</v>
      </c>
      <c r="AL25" s="9">
        <v>117.8</v>
      </c>
      <c r="AM25" s="7" t="s">
        <v>64</v>
      </c>
      <c r="AN25" s="9">
        <v>112.4</v>
      </c>
      <c r="AO25" s="7" t="s">
        <v>64</v>
      </c>
      <c r="AP25" s="11">
        <v>116</v>
      </c>
      <c r="AQ25" s="7" t="s">
        <v>64</v>
      </c>
      <c r="AR25" s="9">
        <v>115.9</v>
      </c>
      <c r="AS25" s="7" t="s">
        <v>64</v>
      </c>
      <c r="AT25" s="9">
        <v>121.6</v>
      </c>
      <c r="AU25" s="7" t="s">
        <v>64</v>
      </c>
      <c r="AV25" s="9">
        <v>110.9</v>
      </c>
      <c r="AW25" s="7" t="s">
        <v>64</v>
      </c>
      <c r="AX25" s="9">
        <v>111.7</v>
      </c>
      <c r="AY25" s="7" t="s">
        <v>64</v>
      </c>
      <c r="AZ25" s="9">
        <v>88.3</v>
      </c>
      <c r="BA25" s="7" t="s">
        <v>64</v>
      </c>
      <c r="BB25" s="9">
        <v>79.5</v>
      </c>
      <c r="BC25" s="7" t="s">
        <v>64</v>
      </c>
      <c r="BD25" s="9">
        <v>87.3</v>
      </c>
      <c r="BE25" s="7" t="s">
        <v>64</v>
      </c>
      <c r="BF25" s="9">
        <v>89.2</v>
      </c>
      <c r="BG25" s="7" t="s">
        <v>64</v>
      </c>
      <c r="BH25" s="9">
        <v>94.7</v>
      </c>
      <c r="BI25" s="7" t="s">
        <v>64</v>
      </c>
      <c r="BJ25" s="9">
        <v>82.2</v>
      </c>
      <c r="BK25" s="7" t="s">
        <v>64</v>
      </c>
      <c r="BL25" s="9">
        <v>84.6</v>
      </c>
      <c r="BM25" s="7" t="s">
        <v>64</v>
      </c>
    </row>
    <row r="26" spans="1:65" ht="15" x14ac:dyDescent="0.25">
      <c r="A26" s="5" t="s">
        <v>101</v>
      </c>
      <c r="B26" s="12">
        <v>100</v>
      </c>
      <c r="C26" s="8" t="s">
        <v>64</v>
      </c>
      <c r="D26" s="10">
        <v>103.5</v>
      </c>
      <c r="E26" s="8" t="s">
        <v>64</v>
      </c>
      <c r="F26" s="12">
        <v>104</v>
      </c>
      <c r="G26" s="8" t="s">
        <v>64</v>
      </c>
      <c r="H26" s="10">
        <v>104.4</v>
      </c>
      <c r="I26" s="8" t="s">
        <v>64</v>
      </c>
      <c r="J26" s="10">
        <v>104.8</v>
      </c>
      <c r="K26" s="8" t="s">
        <v>64</v>
      </c>
      <c r="L26" s="10">
        <v>105.2</v>
      </c>
      <c r="M26" s="8" t="s">
        <v>64</v>
      </c>
      <c r="N26" s="10">
        <v>109.8</v>
      </c>
      <c r="O26" s="8" t="s">
        <v>64</v>
      </c>
      <c r="P26" s="10">
        <v>106.5</v>
      </c>
      <c r="Q26" s="8" t="s">
        <v>64</v>
      </c>
      <c r="R26" s="10">
        <v>106.8</v>
      </c>
      <c r="S26" s="8" t="s">
        <v>64</v>
      </c>
      <c r="T26" s="10">
        <v>101.6</v>
      </c>
      <c r="U26" s="8" t="s">
        <v>64</v>
      </c>
      <c r="V26" s="10">
        <v>100.9</v>
      </c>
      <c r="W26" s="8" t="s">
        <v>64</v>
      </c>
      <c r="X26" s="10">
        <v>101.3</v>
      </c>
      <c r="Y26" s="8" t="s">
        <v>64</v>
      </c>
      <c r="Z26" s="10">
        <v>100.4</v>
      </c>
      <c r="AA26" s="8" t="s">
        <v>64</v>
      </c>
      <c r="AB26" s="10">
        <v>100.8</v>
      </c>
      <c r="AC26" s="8" t="s">
        <v>64</v>
      </c>
      <c r="AD26" s="10">
        <v>101.7</v>
      </c>
      <c r="AE26" s="8" t="s">
        <v>64</v>
      </c>
      <c r="AF26" s="10">
        <v>99.3</v>
      </c>
      <c r="AG26" s="8" t="s">
        <v>64</v>
      </c>
      <c r="AH26" s="10">
        <v>97.1</v>
      </c>
      <c r="AI26" s="8" t="s">
        <v>64</v>
      </c>
      <c r="AJ26" s="10">
        <v>96.4</v>
      </c>
      <c r="AK26" s="8" t="s">
        <v>64</v>
      </c>
      <c r="AL26" s="10">
        <v>96.4</v>
      </c>
      <c r="AM26" s="8" t="s">
        <v>64</v>
      </c>
      <c r="AN26" s="10">
        <v>93.6</v>
      </c>
      <c r="AO26" s="8" t="s">
        <v>64</v>
      </c>
      <c r="AP26" s="10">
        <v>98.5</v>
      </c>
      <c r="AQ26" s="8" t="s">
        <v>64</v>
      </c>
      <c r="AR26" s="10">
        <v>92.8</v>
      </c>
      <c r="AS26" s="8" t="s">
        <v>64</v>
      </c>
      <c r="AT26" s="10">
        <v>90.9</v>
      </c>
      <c r="AU26" s="8" t="s">
        <v>64</v>
      </c>
      <c r="AV26" s="10">
        <v>90.7</v>
      </c>
      <c r="AW26" s="8" t="s">
        <v>64</v>
      </c>
      <c r="AX26" s="10">
        <v>87.3</v>
      </c>
      <c r="AY26" s="8" t="s">
        <v>64</v>
      </c>
      <c r="AZ26" s="10">
        <v>90.5</v>
      </c>
      <c r="BA26" s="8" t="s">
        <v>64</v>
      </c>
      <c r="BB26" s="10">
        <v>90.8</v>
      </c>
      <c r="BC26" s="8" t="s">
        <v>64</v>
      </c>
      <c r="BD26" s="10">
        <v>89.3</v>
      </c>
      <c r="BE26" s="8" t="s">
        <v>64</v>
      </c>
      <c r="BF26" s="10">
        <v>87.2</v>
      </c>
      <c r="BG26" s="8" t="s">
        <v>64</v>
      </c>
      <c r="BH26" s="10">
        <v>84.6</v>
      </c>
      <c r="BI26" s="8" t="s">
        <v>64</v>
      </c>
      <c r="BJ26" s="10">
        <v>75.2</v>
      </c>
      <c r="BK26" s="8" t="s">
        <v>64</v>
      </c>
      <c r="BL26" s="10">
        <v>76.8</v>
      </c>
      <c r="BM26" s="8" t="s">
        <v>64</v>
      </c>
    </row>
    <row r="27" spans="1:65" ht="15" x14ac:dyDescent="0.25">
      <c r="A27" s="5" t="s">
        <v>102</v>
      </c>
      <c r="B27" s="11">
        <v>100</v>
      </c>
      <c r="C27" s="7" t="s">
        <v>64</v>
      </c>
      <c r="D27" s="9">
        <v>95.3</v>
      </c>
      <c r="E27" s="7" t="s">
        <v>64</v>
      </c>
      <c r="F27" s="11">
        <v>100</v>
      </c>
      <c r="G27" s="7" t="s">
        <v>64</v>
      </c>
      <c r="H27" s="9">
        <v>89.5</v>
      </c>
      <c r="I27" s="7" t="s">
        <v>64</v>
      </c>
      <c r="J27" s="9">
        <v>100.8</v>
      </c>
      <c r="K27" s="7" t="s">
        <v>64</v>
      </c>
      <c r="L27" s="9">
        <v>90.9</v>
      </c>
      <c r="M27" s="7" t="s">
        <v>64</v>
      </c>
      <c r="N27" s="9">
        <v>97.1</v>
      </c>
      <c r="O27" s="7" t="s">
        <v>64</v>
      </c>
      <c r="P27" s="9">
        <v>90.9</v>
      </c>
      <c r="Q27" s="7" t="s">
        <v>64</v>
      </c>
      <c r="R27" s="11">
        <v>95</v>
      </c>
      <c r="S27" s="7" t="s">
        <v>64</v>
      </c>
      <c r="T27" s="9">
        <v>90.9</v>
      </c>
      <c r="U27" s="7" t="s">
        <v>64</v>
      </c>
      <c r="V27" s="9">
        <v>100.5</v>
      </c>
      <c r="W27" s="7" t="s">
        <v>64</v>
      </c>
      <c r="X27" s="9">
        <v>83.8</v>
      </c>
      <c r="Y27" s="7" t="s">
        <v>64</v>
      </c>
      <c r="Z27" s="9">
        <v>110.2</v>
      </c>
      <c r="AA27" s="7" t="s">
        <v>64</v>
      </c>
      <c r="AB27" s="9">
        <v>114.9</v>
      </c>
      <c r="AC27" s="7" t="s">
        <v>64</v>
      </c>
      <c r="AD27" s="9">
        <v>104.5</v>
      </c>
      <c r="AE27" s="7" t="s">
        <v>64</v>
      </c>
      <c r="AF27" s="9">
        <v>112.4</v>
      </c>
      <c r="AG27" s="7" t="s">
        <v>64</v>
      </c>
      <c r="AH27" s="9">
        <v>122.8</v>
      </c>
      <c r="AI27" s="7" t="s">
        <v>64</v>
      </c>
      <c r="AJ27" s="9">
        <v>123.9</v>
      </c>
      <c r="AK27" s="7" t="s">
        <v>64</v>
      </c>
      <c r="AL27" s="9">
        <v>113.1</v>
      </c>
      <c r="AM27" s="7" t="s">
        <v>64</v>
      </c>
      <c r="AN27" s="9">
        <v>109.3</v>
      </c>
      <c r="AO27" s="7" t="s">
        <v>64</v>
      </c>
      <c r="AP27" s="9">
        <v>98.9</v>
      </c>
      <c r="AQ27" s="7" t="s">
        <v>64</v>
      </c>
      <c r="AR27" s="9">
        <v>102.4</v>
      </c>
      <c r="AS27" s="7" t="s">
        <v>64</v>
      </c>
      <c r="AT27" s="9">
        <v>112.4</v>
      </c>
      <c r="AU27" s="7" t="s">
        <v>64</v>
      </c>
      <c r="AV27" s="9">
        <v>112.2</v>
      </c>
      <c r="AW27" s="7" t="s">
        <v>64</v>
      </c>
      <c r="AX27" s="9">
        <v>104.9</v>
      </c>
      <c r="AY27" s="7" t="s">
        <v>64</v>
      </c>
      <c r="AZ27" s="11">
        <v>110</v>
      </c>
      <c r="BA27" s="7" t="s">
        <v>64</v>
      </c>
      <c r="BB27" s="11">
        <v>111</v>
      </c>
      <c r="BC27" s="7" t="s">
        <v>64</v>
      </c>
      <c r="BD27" s="9">
        <v>119.8</v>
      </c>
      <c r="BE27" s="7" t="s">
        <v>64</v>
      </c>
      <c r="BF27" s="9">
        <v>127.5</v>
      </c>
      <c r="BG27" s="7" t="s">
        <v>64</v>
      </c>
      <c r="BH27" s="9">
        <v>125.6</v>
      </c>
      <c r="BI27" s="7" t="s">
        <v>64</v>
      </c>
      <c r="BJ27" s="11">
        <v>103</v>
      </c>
      <c r="BK27" s="7" t="s">
        <v>64</v>
      </c>
      <c r="BL27" s="9">
        <v>100.9</v>
      </c>
      <c r="BM27" s="7" t="s">
        <v>64</v>
      </c>
    </row>
    <row r="28" spans="1:65" ht="15" x14ac:dyDescent="0.25">
      <c r="A28" s="5" t="s">
        <v>20</v>
      </c>
      <c r="B28" s="11">
        <v>100</v>
      </c>
      <c r="C28" s="7" t="s">
        <v>64</v>
      </c>
      <c r="D28" s="9">
        <v>89.1</v>
      </c>
      <c r="E28" s="7" t="s">
        <v>64</v>
      </c>
      <c r="F28" s="9">
        <v>85.2</v>
      </c>
      <c r="G28" s="7" t="s">
        <v>64</v>
      </c>
      <c r="H28" s="9">
        <v>81.599999999999994</v>
      </c>
      <c r="I28" s="7" t="s">
        <v>64</v>
      </c>
      <c r="J28" s="9">
        <v>84.3</v>
      </c>
      <c r="K28" s="7" t="s">
        <v>64</v>
      </c>
      <c r="L28" s="9">
        <v>89.3</v>
      </c>
      <c r="M28" s="7" t="s">
        <v>64</v>
      </c>
      <c r="N28" s="9">
        <v>87.6</v>
      </c>
      <c r="O28" s="7" t="s">
        <v>64</v>
      </c>
      <c r="P28" s="9">
        <v>90.8</v>
      </c>
      <c r="Q28" s="7" t="s">
        <v>64</v>
      </c>
      <c r="R28" s="9">
        <v>98.6</v>
      </c>
      <c r="S28" s="7" t="s">
        <v>64</v>
      </c>
      <c r="T28" s="9">
        <v>110.1</v>
      </c>
      <c r="U28" s="7" t="s">
        <v>64</v>
      </c>
      <c r="V28" s="11">
        <v>121</v>
      </c>
      <c r="W28" s="7" t="s">
        <v>64</v>
      </c>
      <c r="X28" s="11">
        <v>111</v>
      </c>
      <c r="Y28" s="7" t="s">
        <v>64</v>
      </c>
      <c r="Z28" s="11">
        <v>118</v>
      </c>
      <c r="AA28" s="7" t="s">
        <v>64</v>
      </c>
      <c r="AB28" s="9">
        <v>129.69999999999999</v>
      </c>
      <c r="AC28" s="7" t="s">
        <v>64</v>
      </c>
      <c r="AD28" s="11">
        <v>121</v>
      </c>
      <c r="AE28" s="7" t="s">
        <v>64</v>
      </c>
      <c r="AF28" s="9">
        <v>135.5</v>
      </c>
      <c r="AG28" s="7" t="s">
        <v>64</v>
      </c>
      <c r="AH28" s="9">
        <v>120.7</v>
      </c>
      <c r="AI28" s="7" t="s">
        <v>64</v>
      </c>
      <c r="AJ28" s="9">
        <v>115.2</v>
      </c>
      <c r="AK28" s="7" t="s">
        <v>64</v>
      </c>
      <c r="AL28" s="11">
        <v>103</v>
      </c>
      <c r="AM28" s="7" t="s">
        <v>64</v>
      </c>
      <c r="AN28" s="9">
        <v>96.8</v>
      </c>
      <c r="AO28" s="7" t="s">
        <v>64</v>
      </c>
      <c r="AP28" s="9">
        <v>96.4</v>
      </c>
      <c r="AQ28" s="7" t="s">
        <v>64</v>
      </c>
      <c r="AR28" s="9">
        <v>99.5</v>
      </c>
      <c r="AS28" s="7" t="s">
        <v>64</v>
      </c>
      <c r="AT28" s="9">
        <v>99.4</v>
      </c>
      <c r="AU28" s="7" t="s">
        <v>64</v>
      </c>
      <c r="AV28" s="9">
        <v>98.4</v>
      </c>
      <c r="AW28" s="7" t="s">
        <v>64</v>
      </c>
      <c r="AX28" s="11">
        <v>91</v>
      </c>
      <c r="AY28" s="7" t="s">
        <v>64</v>
      </c>
      <c r="AZ28" s="9">
        <v>99.2</v>
      </c>
      <c r="BA28" s="7" t="s">
        <v>64</v>
      </c>
      <c r="BB28" s="11">
        <v>104</v>
      </c>
      <c r="BC28" s="7" t="s">
        <v>64</v>
      </c>
      <c r="BD28" s="11">
        <v>142</v>
      </c>
      <c r="BE28" s="7" t="s">
        <v>64</v>
      </c>
      <c r="BF28" s="9">
        <v>100.5</v>
      </c>
      <c r="BG28" s="7" t="s">
        <v>64</v>
      </c>
      <c r="BH28" s="11">
        <v>94</v>
      </c>
      <c r="BI28" s="7" t="s">
        <v>64</v>
      </c>
      <c r="BJ28" s="9">
        <v>80.599999999999994</v>
      </c>
      <c r="BK28" s="7" t="s">
        <v>64</v>
      </c>
      <c r="BL28" s="11">
        <v>77</v>
      </c>
      <c r="BM28" s="7" t="s">
        <v>64</v>
      </c>
    </row>
    <row r="29" spans="1:65" ht="15" x14ac:dyDescent="0.25">
      <c r="A29" s="22" t="s">
        <v>112</v>
      </c>
      <c r="B29" s="11">
        <v>100</v>
      </c>
      <c r="C29" s="7" t="s">
        <v>64</v>
      </c>
      <c r="D29" s="11">
        <v>88</v>
      </c>
      <c r="E29" s="7" t="s">
        <v>64</v>
      </c>
      <c r="F29" s="9">
        <v>87.2</v>
      </c>
      <c r="G29" s="7" t="s">
        <v>64</v>
      </c>
      <c r="H29" s="9">
        <v>88.9</v>
      </c>
      <c r="I29" s="7" t="s">
        <v>64</v>
      </c>
      <c r="J29" s="9">
        <v>90.6</v>
      </c>
      <c r="K29" s="7" t="s">
        <v>64</v>
      </c>
      <c r="L29" s="9">
        <v>95.4</v>
      </c>
      <c r="M29" s="7" t="s">
        <v>64</v>
      </c>
      <c r="N29" s="9">
        <v>95.5</v>
      </c>
      <c r="O29" s="7" t="s">
        <v>64</v>
      </c>
      <c r="P29" s="9">
        <v>97.8</v>
      </c>
      <c r="Q29" s="7" t="s">
        <v>64</v>
      </c>
      <c r="R29" s="11">
        <v>94</v>
      </c>
      <c r="S29" s="7" t="s">
        <v>64</v>
      </c>
      <c r="T29" s="9">
        <v>89.6</v>
      </c>
      <c r="U29" s="7" t="s">
        <v>64</v>
      </c>
      <c r="V29" s="9">
        <v>87.5</v>
      </c>
      <c r="W29" s="7" t="s">
        <v>64</v>
      </c>
      <c r="X29" s="11">
        <v>96</v>
      </c>
      <c r="Y29" s="7" t="s">
        <v>64</v>
      </c>
      <c r="Z29" s="9">
        <v>90.2</v>
      </c>
      <c r="AA29" s="7" t="s">
        <v>64</v>
      </c>
      <c r="AB29" s="11">
        <v>90</v>
      </c>
      <c r="AC29" s="7" t="s">
        <v>64</v>
      </c>
      <c r="AD29" s="9">
        <v>91.7</v>
      </c>
      <c r="AE29" s="7" t="s">
        <v>64</v>
      </c>
      <c r="AF29" s="9">
        <v>93.3</v>
      </c>
      <c r="AG29" s="7" t="s">
        <v>64</v>
      </c>
      <c r="AH29" s="9">
        <v>94.5</v>
      </c>
      <c r="AI29" s="7" t="s">
        <v>64</v>
      </c>
      <c r="AJ29" s="9">
        <v>93.8</v>
      </c>
      <c r="AK29" s="7" t="s">
        <v>64</v>
      </c>
      <c r="AL29" s="9">
        <v>100.6</v>
      </c>
      <c r="AM29" s="7" t="s">
        <v>64</v>
      </c>
      <c r="AN29" s="9">
        <v>85.8</v>
      </c>
      <c r="AO29" s="7" t="s">
        <v>64</v>
      </c>
      <c r="AP29" s="9">
        <v>87.9</v>
      </c>
      <c r="AQ29" s="7" t="s">
        <v>64</v>
      </c>
      <c r="AR29" s="11">
        <v>88</v>
      </c>
      <c r="AS29" s="7" t="s">
        <v>64</v>
      </c>
      <c r="AT29" s="11">
        <v>84</v>
      </c>
      <c r="AU29" s="7" t="s">
        <v>64</v>
      </c>
      <c r="AV29" s="11">
        <v>91</v>
      </c>
      <c r="AW29" s="7" t="s">
        <v>64</v>
      </c>
      <c r="AX29" s="9">
        <v>121.1</v>
      </c>
      <c r="AY29" s="7" t="s">
        <v>64</v>
      </c>
      <c r="AZ29" s="9">
        <v>123.1</v>
      </c>
      <c r="BA29" s="7" t="s">
        <v>64</v>
      </c>
      <c r="BB29" s="9">
        <v>130.1</v>
      </c>
      <c r="BC29" s="7" t="s">
        <v>64</v>
      </c>
      <c r="BD29" s="9">
        <v>130.69999999999999</v>
      </c>
      <c r="BE29" s="7" t="s">
        <v>64</v>
      </c>
      <c r="BF29" s="9">
        <v>130.30000000000001</v>
      </c>
      <c r="BG29" s="7" t="s">
        <v>64</v>
      </c>
      <c r="BH29" s="9">
        <v>96.4</v>
      </c>
      <c r="BI29" s="7" t="s">
        <v>64</v>
      </c>
      <c r="BJ29" s="11">
        <v>89</v>
      </c>
      <c r="BK29" s="7" t="s">
        <v>64</v>
      </c>
      <c r="BL29" s="9">
        <v>90.1</v>
      </c>
      <c r="BM29" s="7" t="s">
        <v>64</v>
      </c>
    </row>
    <row r="30" spans="1:65" ht="15" x14ac:dyDescent="0.25">
      <c r="A30" s="5" t="s">
        <v>103</v>
      </c>
      <c r="B30" s="12">
        <v>100</v>
      </c>
      <c r="C30" s="8" t="s">
        <v>64</v>
      </c>
      <c r="D30" s="10">
        <v>84.2</v>
      </c>
      <c r="E30" s="8" t="s">
        <v>64</v>
      </c>
      <c r="F30" s="10">
        <v>74.3</v>
      </c>
      <c r="G30" s="8" t="s">
        <v>64</v>
      </c>
      <c r="H30" s="10">
        <v>69.400000000000006</v>
      </c>
      <c r="I30" s="8" t="s">
        <v>64</v>
      </c>
      <c r="J30" s="10">
        <v>66.3</v>
      </c>
      <c r="K30" s="8" t="s">
        <v>64</v>
      </c>
      <c r="L30" s="10">
        <v>67.900000000000006</v>
      </c>
      <c r="M30" s="8" t="s">
        <v>64</v>
      </c>
      <c r="N30" s="10">
        <v>67.7</v>
      </c>
      <c r="O30" s="8" t="s">
        <v>64</v>
      </c>
      <c r="P30" s="10">
        <v>67.8</v>
      </c>
      <c r="Q30" s="8" t="s">
        <v>64</v>
      </c>
      <c r="R30" s="12">
        <v>65</v>
      </c>
      <c r="S30" s="8" t="s">
        <v>64</v>
      </c>
      <c r="T30" s="10">
        <v>64.400000000000006</v>
      </c>
      <c r="U30" s="8" t="s">
        <v>64</v>
      </c>
      <c r="V30" s="10">
        <v>61.5</v>
      </c>
      <c r="W30" s="8" t="s">
        <v>64</v>
      </c>
      <c r="X30" s="10">
        <v>66.099999999999994</v>
      </c>
      <c r="Y30" s="8" t="s">
        <v>64</v>
      </c>
      <c r="Z30" s="10">
        <v>63.2</v>
      </c>
      <c r="AA30" s="8" t="s">
        <v>64</v>
      </c>
      <c r="AB30" s="10">
        <v>64.3</v>
      </c>
      <c r="AC30" s="8" t="s">
        <v>64</v>
      </c>
      <c r="AD30" s="10">
        <v>65.400000000000006</v>
      </c>
      <c r="AE30" s="8" t="s">
        <v>64</v>
      </c>
      <c r="AF30" s="10">
        <v>71.400000000000006</v>
      </c>
      <c r="AG30" s="8" t="s">
        <v>64</v>
      </c>
      <c r="AH30" s="10">
        <v>66.3</v>
      </c>
      <c r="AI30" s="8" t="s">
        <v>64</v>
      </c>
      <c r="AJ30" s="10">
        <v>64.3</v>
      </c>
      <c r="AK30" s="8" t="s">
        <v>64</v>
      </c>
      <c r="AL30" s="10">
        <v>66.900000000000006</v>
      </c>
      <c r="AM30" s="8" t="s">
        <v>64</v>
      </c>
      <c r="AN30" s="10">
        <v>60.5</v>
      </c>
      <c r="AO30" s="8" t="s">
        <v>64</v>
      </c>
      <c r="AP30" s="10">
        <v>63.1</v>
      </c>
      <c r="AQ30" s="8" t="s">
        <v>64</v>
      </c>
      <c r="AR30" s="10">
        <v>61.1</v>
      </c>
      <c r="AS30" s="8" t="s">
        <v>64</v>
      </c>
      <c r="AT30" s="10">
        <v>55.7</v>
      </c>
      <c r="AU30" s="8" t="s">
        <v>64</v>
      </c>
      <c r="AV30" s="12">
        <v>54</v>
      </c>
      <c r="AW30" s="8" t="s">
        <v>64</v>
      </c>
      <c r="AX30" s="10">
        <v>54.3</v>
      </c>
      <c r="AY30" s="8" t="s">
        <v>64</v>
      </c>
      <c r="AZ30" s="10">
        <v>54.7</v>
      </c>
      <c r="BA30" s="8" t="s">
        <v>64</v>
      </c>
      <c r="BB30" s="10">
        <v>55.3</v>
      </c>
      <c r="BC30" s="8" t="s">
        <v>64</v>
      </c>
      <c r="BD30" s="10">
        <v>57.2</v>
      </c>
      <c r="BE30" s="8" t="s">
        <v>64</v>
      </c>
      <c r="BF30" s="10">
        <v>58.5</v>
      </c>
      <c r="BG30" s="8" t="s">
        <v>64</v>
      </c>
      <c r="BH30" s="10">
        <v>53.7</v>
      </c>
      <c r="BI30" s="8" t="s">
        <v>64</v>
      </c>
      <c r="BJ30" s="10">
        <v>45.8</v>
      </c>
      <c r="BK30" s="8" t="s">
        <v>64</v>
      </c>
      <c r="BL30" s="10">
        <v>52.2</v>
      </c>
      <c r="BM30" s="8" t="s">
        <v>64</v>
      </c>
    </row>
    <row r="31" spans="1:65" ht="15" x14ac:dyDescent="0.25">
      <c r="A31" s="5" t="s">
        <v>104</v>
      </c>
      <c r="B31" s="11">
        <v>100</v>
      </c>
      <c r="C31" s="7" t="s">
        <v>64</v>
      </c>
      <c r="D31" s="9">
        <v>68.7</v>
      </c>
      <c r="E31" s="7" t="s">
        <v>64</v>
      </c>
      <c r="F31" s="9">
        <v>78.400000000000006</v>
      </c>
      <c r="G31" s="7" t="s">
        <v>64</v>
      </c>
      <c r="H31" s="9">
        <v>81.599999999999994</v>
      </c>
      <c r="I31" s="7" t="s">
        <v>64</v>
      </c>
      <c r="J31" s="9">
        <v>108.3</v>
      </c>
      <c r="K31" s="7" t="s">
        <v>64</v>
      </c>
      <c r="L31" s="9">
        <v>103.2</v>
      </c>
      <c r="M31" s="7" t="s">
        <v>64</v>
      </c>
      <c r="N31" s="9">
        <v>102.5</v>
      </c>
      <c r="O31" s="7" t="s">
        <v>64</v>
      </c>
      <c r="P31" s="9">
        <v>109.6</v>
      </c>
      <c r="Q31" s="7" t="s">
        <v>64</v>
      </c>
      <c r="R31" s="11">
        <v>106</v>
      </c>
      <c r="S31" s="7" t="s">
        <v>64</v>
      </c>
      <c r="T31" s="9">
        <v>104.2</v>
      </c>
      <c r="U31" s="7" t="s">
        <v>64</v>
      </c>
      <c r="V31" s="9">
        <v>100.9</v>
      </c>
      <c r="W31" s="7" t="s">
        <v>64</v>
      </c>
      <c r="X31" s="9">
        <v>110.8</v>
      </c>
      <c r="Y31" s="7" t="s">
        <v>64</v>
      </c>
      <c r="Z31" s="9">
        <v>113.5</v>
      </c>
      <c r="AA31" s="7" t="s">
        <v>64</v>
      </c>
      <c r="AB31" s="9">
        <v>128.80000000000001</v>
      </c>
      <c r="AC31" s="7" t="s">
        <v>64</v>
      </c>
      <c r="AD31" s="9">
        <v>117.8</v>
      </c>
      <c r="AE31" s="7" t="s">
        <v>64</v>
      </c>
      <c r="AF31" s="9">
        <v>91.8</v>
      </c>
      <c r="AG31" s="7" t="s">
        <v>64</v>
      </c>
      <c r="AH31" s="9">
        <v>108.3</v>
      </c>
      <c r="AI31" s="7" t="s">
        <v>64</v>
      </c>
      <c r="AJ31" s="9">
        <v>125.9</v>
      </c>
      <c r="AK31" s="7" t="s">
        <v>64</v>
      </c>
      <c r="AL31" s="9">
        <v>103.1</v>
      </c>
      <c r="AM31" s="7" t="s">
        <v>64</v>
      </c>
      <c r="AN31" s="9">
        <v>68.400000000000006</v>
      </c>
      <c r="AO31" s="7" t="s">
        <v>64</v>
      </c>
      <c r="AP31" s="9">
        <v>110.3</v>
      </c>
      <c r="AQ31" s="7" t="s">
        <v>64</v>
      </c>
      <c r="AR31" s="9">
        <v>95.9</v>
      </c>
      <c r="AS31" s="7" t="s">
        <v>64</v>
      </c>
      <c r="AT31" s="11">
        <v>80</v>
      </c>
      <c r="AU31" s="7" t="s">
        <v>64</v>
      </c>
      <c r="AV31" s="9">
        <v>95.7</v>
      </c>
      <c r="AW31" s="7" t="s">
        <v>64</v>
      </c>
      <c r="AX31" s="9">
        <v>85.6</v>
      </c>
      <c r="AY31" s="7" t="s">
        <v>64</v>
      </c>
      <c r="AZ31" s="9">
        <v>86.8</v>
      </c>
      <c r="BA31" s="7" t="s">
        <v>64</v>
      </c>
      <c r="BB31" s="11">
        <v>100</v>
      </c>
      <c r="BC31" s="7" t="s">
        <v>64</v>
      </c>
      <c r="BD31" s="9">
        <v>99.4</v>
      </c>
      <c r="BE31" s="7" t="s">
        <v>64</v>
      </c>
      <c r="BF31" s="9">
        <v>121.8</v>
      </c>
      <c r="BG31" s="7" t="s">
        <v>64</v>
      </c>
      <c r="BH31" s="9">
        <v>104.7</v>
      </c>
      <c r="BI31" s="7" t="s">
        <v>64</v>
      </c>
      <c r="BJ31" s="9">
        <v>85.2</v>
      </c>
      <c r="BK31" s="7" t="s">
        <v>64</v>
      </c>
      <c r="BL31" s="9">
        <v>105.8</v>
      </c>
      <c r="BM31" s="7" t="s">
        <v>64</v>
      </c>
    </row>
    <row r="33" spans="1:2" ht="15" x14ac:dyDescent="0.25">
      <c r="A33" s="1" t="s">
        <v>67</v>
      </c>
    </row>
    <row r="34" spans="1:2" ht="15" x14ac:dyDescent="0.25">
      <c r="A34" s="1" t="s">
        <v>66</v>
      </c>
      <c r="B34" s="2" t="s">
        <v>68</v>
      </c>
    </row>
    <row r="36" spans="1:2" ht="11.45" customHeight="1" x14ac:dyDescent="0.25">
      <c r="B36" s="35" t="s">
        <v>181</v>
      </c>
    </row>
  </sheetData>
  <mergeCells count="32">
    <mergeCell ref="BJ10:BK10"/>
    <mergeCell ref="BL10:BM10"/>
    <mergeCell ref="AX10:AY10"/>
    <mergeCell ref="AZ10:BA10"/>
    <mergeCell ref="BB10:BC10"/>
    <mergeCell ref="BD10:BE10"/>
    <mergeCell ref="BF10:BG10"/>
    <mergeCell ref="BH10:BI10"/>
    <mergeCell ref="AV10:AW10"/>
    <mergeCell ref="Z10:AA10"/>
    <mergeCell ref="AB10:AC10"/>
    <mergeCell ref="AD10:AE10"/>
    <mergeCell ref="AF10:AG10"/>
    <mergeCell ref="AH10:AI10"/>
    <mergeCell ref="AJ10:AK10"/>
    <mergeCell ref="AL10:AM10"/>
    <mergeCell ref="AN10:AO10"/>
    <mergeCell ref="AP10:AQ10"/>
    <mergeCell ref="AR10:AS10"/>
    <mergeCell ref="AT10:AU10"/>
    <mergeCell ref="X10:Y10"/>
    <mergeCell ref="B10:C10"/>
    <mergeCell ref="D10:E10"/>
    <mergeCell ref="F10:G10"/>
    <mergeCell ref="H10:I10"/>
    <mergeCell ref="J10:K10"/>
    <mergeCell ref="L10:M10"/>
    <mergeCell ref="N10:O10"/>
    <mergeCell ref="P10:Q10"/>
    <mergeCell ref="R10:S10"/>
    <mergeCell ref="T10:U10"/>
    <mergeCell ref="V10:W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4"/>
  <sheetViews>
    <sheetView tabSelected="1" topLeftCell="A14" workbookViewId="0">
      <selection activeCell="A32" sqref="A32"/>
    </sheetView>
  </sheetViews>
  <sheetFormatPr baseColWidth="10" defaultColWidth="10.85546875" defaultRowHeight="15" x14ac:dyDescent="0.25"/>
  <cols>
    <col min="1" max="2" width="27.42578125" style="19" customWidth="1"/>
    <col min="3" max="3" width="2.42578125" style="19" customWidth="1"/>
    <col min="4" max="16384" width="10.85546875" style="19"/>
  </cols>
  <sheetData>
    <row r="1" spans="1:65" hidden="1" x14ac:dyDescent="0.25">
      <c r="A1" s="13" t="e">
        <f ca="1">DotStatQuery(B1)</f>
        <v>#NAME?</v>
      </c>
      <c r="B1" s="13" t="s">
        <v>84</v>
      </c>
    </row>
    <row r="2" spans="1:65" ht="24" x14ac:dyDescent="0.25">
      <c r="A2" s="14" t="s">
        <v>85</v>
      </c>
    </row>
    <row r="3" spans="1:65" x14ac:dyDescent="0.25">
      <c r="A3" s="99" t="s">
        <v>70</v>
      </c>
      <c r="B3" s="100"/>
      <c r="C3" s="101"/>
      <c r="D3" s="102" t="s">
        <v>86</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4"/>
    </row>
    <row r="4" spans="1:65" x14ac:dyDescent="0.25">
      <c r="A4" s="99" t="s">
        <v>71</v>
      </c>
      <c r="B4" s="100"/>
      <c r="C4" s="101"/>
      <c r="D4" s="102" t="s">
        <v>64</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4"/>
    </row>
    <row r="5" spans="1:65" x14ac:dyDescent="0.25">
      <c r="A5" s="105" t="s">
        <v>72</v>
      </c>
      <c r="B5" s="106"/>
      <c r="C5" s="107"/>
      <c r="D5" s="95" t="s">
        <v>28</v>
      </c>
      <c r="E5" s="96"/>
      <c r="F5" s="95" t="s">
        <v>29</v>
      </c>
      <c r="G5" s="96"/>
      <c r="H5" s="95" t="s">
        <v>30</v>
      </c>
      <c r="I5" s="96"/>
      <c r="J5" s="95" t="s">
        <v>31</v>
      </c>
      <c r="K5" s="96"/>
      <c r="L5" s="95" t="s">
        <v>32</v>
      </c>
      <c r="M5" s="96"/>
      <c r="N5" s="95" t="s">
        <v>33</v>
      </c>
      <c r="O5" s="96"/>
      <c r="P5" s="95" t="s">
        <v>34</v>
      </c>
      <c r="Q5" s="96"/>
      <c r="R5" s="95" t="s">
        <v>35</v>
      </c>
      <c r="S5" s="96"/>
      <c r="T5" s="95" t="s">
        <v>36</v>
      </c>
      <c r="U5" s="96"/>
      <c r="V5" s="95" t="s">
        <v>37</v>
      </c>
      <c r="W5" s="96"/>
      <c r="X5" s="95" t="s">
        <v>38</v>
      </c>
      <c r="Y5" s="96"/>
      <c r="Z5" s="95" t="s">
        <v>39</v>
      </c>
      <c r="AA5" s="96"/>
      <c r="AB5" s="95" t="s">
        <v>40</v>
      </c>
      <c r="AC5" s="96"/>
      <c r="AD5" s="95" t="s">
        <v>41</v>
      </c>
      <c r="AE5" s="96"/>
      <c r="AF5" s="95" t="s">
        <v>42</v>
      </c>
      <c r="AG5" s="96"/>
      <c r="AH5" s="95" t="s">
        <v>43</v>
      </c>
      <c r="AI5" s="96"/>
      <c r="AJ5" s="95" t="s">
        <v>44</v>
      </c>
      <c r="AK5" s="96"/>
      <c r="AL5" s="95" t="s">
        <v>45</v>
      </c>
      <c r="AM5" s="96"/>
      <c r="AN5" s="95" t="s">
        <v>46</v>
      </c>
      <c r="AO5" s="96"/>
      <c r="AP5" s="95" t="s">
        <v>47</v>
      </c>
      <c r="AQ5" s="96"/>
      <c r="AR5" s="95" t="s">
        <v>48</v>
      </c>
      <c r="AS5" s="96"/>
      <c r="AT5" s="95" t="s">
        <v>49</v>
      </c>
      <c r="AU5" s="96"/>
      <c r="AV5" s="95" t="s">
        <v>50</v>
      </c>
      <c r="AW5" s="96"/>
      <c r="AX5" s="95" t="s">
        <v>51</v>
      </c>
      <c r="AY5" s="96"/>
      <c r="AZ5" s="95" t="s">
        <v>52</v>
      </c>
      <c r="BA5" s="96"/>
      <c r="BB5" s="95" t="s">
        <v>53</v>
      </c>
      <c r="BC5" s="96"/>
      <c r="BD5" s="95" t="s">
        <v>54</v>
      </c>
      <c r="BE5" s="96"/>
      <c r="BF5" s="95" t="s">
        <v>55</v>
      </c>
      <c r="BG5" s="96"/>
      <c r="BH5" s="95" t="s">
        <v>56</v>
      </c>
      <c r="BI5" s="96"/>
      <c r="BJ5" s="95" t="s">
        <v>57</v>
      </c>
      <c r="BK5" s="96"/>
      <c r="BL5" s="95" t="s">
        <v>58</v>
      </c>
      <c r="BM5" s="96"/>
    </row>
    <row r="6" spans="1:65" x14ac:dyDescent="0.25">
      <c r="A6" s="97" t="s">
        <v>73</v>
      </c>
      <c r="B6" s="98"/>
      <c r="C6" s="15" t="s">
        <v>64</v>
      </c>
      <c r="D6" s="93" t="s">
        <v>64</v>
      </c>
      <c r="E6" s="94"/>
      <c r="F6" s="93" t="s">
        <v>64</v>
      </c>
      <c r="G6" s="94"/>
      <c r="H6" s="93" t="s">
        <v>64</v>
      </c>
      <c r="I6" s="94"/>
      <c r="J6" s="93" t="s">
        <v>64</v>
      </c>
      <c r="K6" s="94"/>
      <c r="L6" s="93" t="s">
        <v>64</v>
      </c>
      <c r="M6" s="94"/>
      <c r="N6" s="93" t="s">
        <v>64</v>
      </c>
      <c r="O6" s="94"/>
      <c r="P6" s="93" t="s">
        <v>64</v>
      </c>
      <c r="Q6" s="94"/>
      <c r="R6" s="93" t="s">
        <v>64</v>
      </c>
      <c r="S6" s="94"/>
      <c r="T6" s="93" t="s">
        <v>64</v>
      </c>
      <c r="U6" s="94"/>
      <c r="V6" s="93" t="s">
        <v>64</v>
      </c>
      <c r="W6" s="94"/>
      <c r="X6" s="93" t="s">
        <v>64</v>
      </c>
      <c r="Y6" s="94"/>
      <c r="Z6" s="93" t="s">
        <v>64</v>
      </c>
      <c r="AA6" s="94"/>
      <c r="AB6" s="93" t="s">
        <v>64</v>
      </c>
      <c r="AC6" s="94"/>
      <c r="AD6" s="93" t="s">
        <v>64</v>
      </c>
      <c r="AE6" s="94"/>
      <c r="AF6" s="93" t="s">
        <v>64</v>
      </c>
      <c r="AG6" s="94"/>
      <c r="AH6" s="93" t="s">
        <v>64</v>
      </c>
      <c r="AI6" s="94"/>
      <c r="AJ6" s="93" t="s">
        <v>64</v>
      </c>
      <c r="AK6" s="94"/>
      <c r="AL6" s="93" t="s">
        <v>64</v>
      </c>
      <c r="AM6" s="94"/>
      <c r="AN6" s="93" t="s">
        <v>64</v>
      </c>
      <c r="AO6" s="94"/>
      <c r="AP6" s="93" t="s">
        <v>64</v>
      </c>
      <c r="AQ6" s="94"/>
      <c r="AR6" s="93" t="s">
        <v>64</v>
      </c>
      <c r="AS6" s="94"/>
      <c r="AT6" s="93" t="s">
        <v>64</v>
      </c>
      <c r="AU6" s="94"/>
      <c r="AV6" s="93" t="s">
        <v>64</v>
      </c>
      <c r="AW6" s="94"/>
      <c r="AX6" s="93" t="s">
        <v>64</v>
      </c>
      <c r="AY6" s="94"/>
      <c r="AZ6" s="93" t="s">
        <v>64</v>
      </c>
      <c r="BA6" s="94"/>
      <c r="BB6" s="93" t="s">
        <v>64</v>
      </c>
      <c r="BC6" s="94"/>
      <c r="BD6" s="93" t="s">
        <v>64</v>
      </c>
      <c r="BE6" s="94"/>
      <c r="BF6" s="93" t="s">
        <v>64</v>
      </c>
      <c r="BG6" s="94"/>
      <c r="BH6" s="93" t="s">
        <v>64</v>
      </c>
      <c r="BI6" s="94"/>
      <c r="BJ6" s="93" t="s">
        <v>64</v>
      </c>
      <c r="BK6" s="94"/>
      <c r="BL6" s="93" t="s">
        <v>64</v>
      </c>
      <c r="BM6" s="94"/>
    </row>
    <row r="7" spans="1:65" ht="15.75" x14ac:dyDescent="0.25">
      <c r="A7" s="89" t="s">
        <v>102</v>
      </c>
      <c r="B7" s="90"/>
      <c r="C7" s="15" t="s">
        <v>64</v>
      </c>
      <c r="D7" s="16" t="s">
        <v>64</v>
      </c>
      <c r="E7" s="18">
        <v>1.3888887999999999</v>
      </c>
      <c r="F7" s="16" t="s">
        <v>64</v>
      </c>
      <c r="G7" s="18">
        <v>1.3888887999999999</v>
      </c>
      <c r="H7" s="16" t="s">
        <v>64</v>
      </c>
      <c r="I7" s="18">
        <v>1.3888887999999999</v>
      </c>
      <c r="J7" s="16" t="s">
        <v>64</v>
      </c>
      <c r="K7" s="18">
        <v>1.3888887999999999</v>
      </c>
      <c r="L7" s="16" t="s">
        <v>64</v>
      </c>
      <c r="M7" s="18">
        <v>1.3888887999999999</v>
      </c>
      <c r="N7" s="16" t="s">
        <v>64</v>
      </c>
      <c r="O7" s="18">
        <v>1.611111</v>
      </c>
      <c r="P7" s="16" t="s">
        <v>64</v>
      </c>
      <c r="Q7" s="18">
        <v>1.611111</v>
      </c>
      <c r="R7" s="16" t="s">
        <v>64</v>
      </c>
      <c r="S7" s="18">
        <v>1.611111</v>
      </c>
      <c r="T7" s="16" t="s">
        <v>64</v>
      </c>
      <c r="U7" s="18">
        <v>1.611111</v>
      </c>
      <c r="V7" s="16" t="s">
        <v>64</v>
      </c>
      <c r="W7" s="18">
        <v>1.611111</v>
      </c>
      <c r="X7" s="16" t="s">
        <v>64</v>
      </c>
      <c r="Y7" s="18">
        <v>1.8888887999999999</v>
      </c>
      <c r="Z7" s="16" t="s">
        <v>64</v>
      </c>
      <c r="AA7" s="18">
        <v>1.8888887999999999</v>
      </c>
      <c r="AB7" s="16" t="s">
        <v>64</v>
      </c>
      <c r="AC7" s="18">
        <v>1.8888887999999999</v>
      </c>
      <c r="AD7" s="16" t="s">
        <v>64</v>
      </c>
      <c r="AE7" s="18">
        <v>2.1944444000000001</v>
      </c>
      <c r="AF7" s="16" t="s">
        <v>64</v>
      </c>
      <c r="AG7" s="18">
        <v>2.1944444000000001</v>
      </c>
      <c r="AH7" s="16" t="s">
        <v>64</v>
      </c>
      <c r="AI7" s="18">
        <v>2.3055555999999999</v>
      </c>
      <c r="AJ7" s="16" t="s">
        <v>64</v>
      </c>
      <c r="AK7" s="18">
        <v>2.5277777000000001</v>
      </c>
      <c r="AL7" s="16" t="s">
        <v>64</v>
      </c>
      <c r="AM7" s="18">
        <v>2.25</v>
      </c>
      <c r="AN7" s="16" t="s">
        <v>64</v>
      </c>
      <c r="AO7" s="18">
        <v>2.6666666999999999</v>
      </c>
      <c r="AP7" s="16" t="s">
        <v>64</v>
      </c>
      <c r="AQ7" s="18">
        <v>2.9444444000000001</v>
      </c>
      <c r="AR7" s="16" t="s">
        <v>64</v>
      </c>
      <c r="AS7" s="18">
        <v>3.0833333000000001</v>
      </c>
      <c r="AT7" s="16" t="s">
        <v>64</v>
      </c>
      <c r="AU7" s="18">
        <v>3.0555555999999999</v>
      </c>
      <c r="AV7" s="16" t="s">
        <v>64</v>
      </c>
      <c r="AW7" s="18">
        <v>2.9444444000000001</v>
      </c>
      <c r="AX7" s="16" t="s">
        <v>64</v>
      </c>
      <c r="AY7" s="18">
        <v>3.2777777000000001</v>
      </c>
      <c r="AZ7" s="16" t="s">
        <v>64</v>
      </c>
      <c r="BA7" s="18">
        <v>3.1111111999999999</v>
      </c>
      <c r="BB7" s="16" t="s">
        <v>64</v>
      </c>
      <c r="BC7" s="18">
        <v>2.9444444000000001</v>
      </c>
      <c r="BD7" s="16" t="s">
        <v>64</v>
      </c>
      <c r="BE7" s="18">
        <v>2.9444444000000001</v>
      </c>
      <c r="BF7" s="16" t="s">
        <v>64</v>
      </c>
      <c r="BG7" s="18">
        <v>2.9444444000000001</v>
      </c>
      <c r="BH7" s="16" t="s">
        <v>64</v>
      </c>
      <c r="BI7" s="18">
        <v>3.0833333000000001</v>
      </c>
      <c r="BJ7" s="16" t="s">
        <v>64</v>
      </c>
      <c r="BK7" s="18">
        <v>3.1388888000000001</v>
      </c>
      <c r="BL7" s="16" t="s">
        <v>64</v>
      </c>
      <c r="BM7" s="18">
        <v>3.3055555999999999</v>
      </c>
    </row>
    <row r="8" spans="1:65" ht="15.75" x14ac:dyDescent="0.25">
      <c r="A8" s="89" t="s">
        <v>91</v>
      </c>
      <c r="B8" s="90"/>
      <c r="C8" s="15" t="s">
        <v>64</v>
      </c>
      <c r="D8" s="16" t="s">
        <v>64</v>
      </c>
      <c r="E8" s="18">
        <v>0.88888889999999998</v>
      </c>
      <c r="F8" s="16" t="s">
        <v>64</v>
      </c>
      <c r="G8" s="18">
        <v>0.88888889999999998</v>
      </c>
      <c r="H8" s="16" t="s">
        <v>64</v>
      </c>
      <c r="I8" s="18">
        <v>0.94444441999999995</v>
      </c>
      <c r="J8" s="16" t="s">
        <v>64</v>
      </c>
      <c r="K8" s="18">
        <v>0.94444441999999995</v>
      </c>
      <c r="L8" s="16" t="s">
        <v>64</v>
      </c>
      <c r="M8" s="18">
        <v>1.1111112000000001</v>
      </c>
      <c r="N8" s="16" t="s">
        <v>64</v>
      </c>
      <c r="O8" s="18">
        <v>1.1111112000000001</v>
      </c>
      <c r="P8" s="16" t="s">
        <v>64</v>
      </c>
      <c r="Q8" s="18">
        <v>1.1111112000000001</v>
      </c>
      <c r="R8" s="16" t="s">
        <v>64</v>
      </c>
      <c r="S8" s="18">
        <v>1.1111112000000001</v>
      </c>
      <c r="T8" s="16" t="s">
        <v>64</v>
      </c>
      <c r="U8" s="18">
        <v>1.2777778</v>
      </c>
      <c r="V8" s="16" t="s">
        <v>64</v>
      </c>
      <c r="W8" s="18">
        <v>1.1111112000000001</v>
      </c>
      <c r="X8" s="16" t="s">
        <v>64</v>
      </c>
      <c r="Y8" s="18">
        <v>1.5555555999999999</v>
      </c>
      <c r="Z8" s="16" t="s">
        <v>64</v>
      </c>
      <c r="AA8" s="18">
        <v>1.5555555999999999</v>
      </c>
      <c r="AB8" s="16" t="s">
        <v>64</v>
      </c>
      <c r="AC8" s="18">
        <v>1.6111112000000001</v>
      </c>
      <c r="AD8" s="16" t="s">
        <v>64</v>
      </c>
      <c r="AE8" s="18">
        <v>1.5555555999999999</v>
      </c>
      <c r="AF8" s="16" t="s">
        <v>64</v>
      </c>
      <c r="AG8" s="18">
        <v>2.4722222999999999</v>
      </c>
      <c r="AH8" s="16" t="s">
        <v>64</v>
      </c>
      <c r="AI8" s="18">
        <v>2.5833333000000001</v>
      </c>
      <c r="AJ8" s="16" t="s">
        <v>64</v>
      </c>
      <c r="AK8" s="18">
        <v>2.6388888000000001</v>
      </c>
      <c r="AL8" s="16" t="s">
        <v>64</v>
      </c>
      <c r="AM8" s="18">
        <v>2.3055555999999999</v>
      </c>
      <c r="AN8" s="16" t="s">
        <v>64</v>
      </c>
      <c r="AO8" s="18">
        <v>2.6388888000000001</v>
      </c>
      <c r="AP8" s="16" t="s">
        <v>64</v>
      </c>
      <c r="AQ8" s="18">
        <v>2.6666666999999999</v>
      </c>
      <c r="AR8" s="16" t="s">
        <v>64</v>
      </c>
      <c r="AS8" s="18">
        <v>2.5555555999999999</v>
      </c>
      <c r="AT8" s="16" t="s">
        <v>64</v>
      </c>
      <c r="AU8" s="18">
        <v>2.9444444000000001</v>
      </c>
      <c r="AV8" s="16" t="s">
        <v>64</v>
      </c>
      <c r="AW8" s="18">
        <v>3.0555555999999999</v>
      </c>
      <c r="AX8" s="16" t="s">
        <v>64</v>
      </c>
      <c r="AY8" s="18">
        <v>2.9444444000000001</v>
      </c>
      <c r="AZ8" s="16" t="s">
        <v>64</v>
      </c>
      <c r="BA8" s="18">
        <v>2.9444444000000001</v>
      </c>
      <c r="BB8" s="16" t="s">
        <v>64</v>
      </c>
      <c r="BC8" s="18">
        <v>2.8333333000000001</v>
      </c>
      <c r="BD8" s="16" t="s">
        <v>64</v>
      </c>
      <c r="BE8" s="18">
        <v>2.8888888000000001</v>
      </c>
      <c r="BF8" s="16" t="s">
        <v>64</v>
      </c>
      <c r="BG8" s="18">
        <v>2.9444444000000001</v>
      </c>
      <c r="BH8" s="16" t="s">
        <v>64</v>
      </c>
      <c r="BI8" s="18">
        <v>3</v>
      </c>
      <c r="BJ8" s="16" t="s">
        <v>64</v>
      </c>
      <c r="BK8" s="18">
        <v>3.2222222999999999</v>
      </c>
      <c r="BL8" s="16" t="s">
        <v>64</v>
      </c>
      <c r="BM8" s="18">
        <v>3.4444444000000001</v>
      </c>
    </row>
    <row r="9" spans="1:65" ht="15.75" x14ac:dyDescent="0.25">
      <c r="A9" s="89" t="s">
        <v>106</v>
      </c>
      <c r="B9" s="90"/>
      <c r="C9" s="15" t="s">
        <v>64</v>
      </c>
      <c r="D9" s="16" t="s">
        <v>64</v>
      </c>
      <c r="E9" s="18">
        <v>0.61111110000000002</v>
      </c>
      <c r="F9" s="16" t="s">
        <v>64</v>
      </c>
      <c r="G9" s="18">
        <v>0.88888889999999998</v>
      </c>
      <c r="H9" s="16" t="s">
        <v>64</v>
      </c>
      <c r="I9" s="18">
        <v>1.0555555999999999</v>
      </c>
      <c r="J9" s="16" t="s">
        <v>64</v>
      </c>
      <c r="K9" s="18">
        <v>1.0555555999999999</v>
      </c>
      <c r="L9" s="16" t="s">
        <v>64</v>
      </c>
      <c r="M9" s="18">
        <v>0.88888889999999998</v>
      </c>
      <c r="N9" s="16" t="s">
        <v>64</v>
      </c>
      <c r="O9" s="18">
        <v>0.80555551999999997</v>
      </c>
      <c r="P9" s="16" t="s">
        <v>64</v>
      </c>
      <c r="Q9" s="18">
        <v>0.80555551999999997</v>
      </c>
      <c r="R9" s="16" t="s">
        <v>64</v>
      </c>
      <c r="S9" s="18">
        <v>1.3333333999999999</v>
      </c>
      <c r="T9" s="16" t="s">
        <v>64</v>
      </c>
      <c r="U9" s="18">
        <v>1.3333333999999999</v>
      </c>
      <c r="V9" s="16" t="s">
        <v>64</v>
      </c>
      <c r="W9" s="18">
        <v>1.3333333999999999</v>
      </c>
      <c r="X9" s="16" t="s">
        <v>64</v>
      </c>
      <c r="Y9" s="18">
        <v>1.4166666000000001</v>
      </c>
      <c r="Z9" s="16" t="s">
        <v>64</v>
      </c>
      <c r="AA9" s="18">
        <v>1.4166666000000001</v>
      </c>
      <c r="AB9" s="16" t="s">
        <v>64</v>
      </c>
      <c r="AC9" s="18">
        <v>2.1666666999999999</v>
      </c>
      <c r="AD9" s="16" t="s">
        <v>64</v>
      </c>
      <c r="AE9" s="18">
        <v>2.4166666999999999</v>
      </c>
      <c r="AF9" s="16" t="s">
        <v>64</v>
      </c>
      <c r="AG9" s="18">
        <v>2.4166666999999999</v>
      </c>
      <c r="AH9" s="16" t="s">
        <v>64</v>
      </c>
      <c r="AI9" s="18">
        <v>2.4166666999999999</v>
      </c>
      <c r="AJ9" s="16" t="s">
        <v>64</v>
      </c>
      <c r="AK9" s="18">
        <v>2.7222222999999999</v>
      </c>
      <c r="AL9" s="16" t="s">
        <v>64</v>
      </c>
      <c r="AM9" s="18">
        <v>2.6388888000000001</v>
      </c>
      <c r="AN9" s="16" t="s">
        <v>64</v>
      </c>
      <c r="AO9" s="18">
        <v>3.0833333000000001</v>
      </c>
      <c r="AP9" s="16" t="s">
        <v>64</v>
      </c>
      <c r="AQ9" s="18">
        <v>3.1944444000000001</v>
      </c>
      <c r="AR9" s="16" t="s">
        <v>64</v>
      </c>
      <c r="AS9" s="18">
        <v>3.1111111999999999</v>
      </c>
      <c r="AT9" s="16" t="s">
        <v>64</v>
      </c>
      <c r="AU9" s="18">
        <v>3.1111111999999999</v>
      </c>
      <c r="AV9" s="16" t="s">
        <v>64</v>
      </c>
      <c r="AW9" s="18">
        <v>3.25</v>
      </c>
      <c r="AX9" s="16" t="s">
        <v>64</v>
      </c>
      <c r="AY9" s="18">
        <v>3</v>
      </c>
      <c r="AZ9" s="16" t="s">
        <v>64</v>
      </c>
      <c r="BA9" s="18">
        <v>2.5</v>
      </c>
      <c r="BB9" s="16" t="s">
        <v>64</v>
      </c>
      <c r="BC9" s="18">
        <v>2.5555555999999999</v>
      </c>
      <c r="BD9" s="16" t="s">
        <v>64</v>
      </c>
      <c r="BE9" s="18">
        <v>2.7222222999999999</v>
      </c>
      <c r="BF9" s="16" t="s">
        <v>64</v>
      </c>
      <c r="BG9" s="18">
        <v>2.7222222999999999</v>
      </c>
      <c r="BH9" s="16" t="s">
        <v>64</v>
      </c>
      <c r="BI9" s="18">
        <v>2.8888888000000001</v>
      </c>
      <c r="BJ9" s="16" t="s">
        <v>64</v>
      </c>
      <c r="BK9" s="18">
        <v>3.1111111999999999</v>
      </c>
      <c r="BL9" s="16" t="s">
        <v>64</v>
      </c>
      <c r="BM9" s="18">
        <v>2.9444444000000001</v>
      </c>
    </row>
    <row r="10" spans="1:65" ht="15.75" x14ac:dyDescent="0.25">
      <c r="A10" s="89" t="s">
        <v>107</v>
      </c>
      <c r="B10" s="90"/>
      <c r="C10" s="15" t="s">
        <v>64</v>
      </c>
      <c r="D10" s="16" t="s">
        <v>64</v>
      </c>
      <c r="E10" s="18">
        <v>0.41666666000000002</v>
      </c>
      <c r="F10" s="16" t="s">
        <v>64</v>
      </c>
      <c r="G10" s="18">
        <v>0.94444441999999995</v>
      </c>
      <c r="H10" s="16" t="s">
        <v>64</v>
      </c>
      <c r="I10" s="18">
        <v>1.2777778</v>
      </c>
      <c r="J10" s="16" t="s">
        <v>64</v>
      </c>
      <c r="K10" s="18">
        <v>1.1666666000000001</v>
      </c>
      <c r="L10" s="16" t="s">
        <v>64</v>
      </c>
      <c r="M10" s="18">
        <v>1.1666666000000001</v>
      </c>
      <c r="N10" s="16" t="s">
        <v>64</v>
      </c>
      <c r="O10" s="18">
        <v>1.1666666000000001</v>
      </c>
      <c r="P10" s="16" t="s">
        <v>64</v>
      </c>
      <c r="Q10" s="18">
        <v>1.5</v>
      </c>
      <c r="R10" s="16" t="s">
        <v>64</v>
      </c>
      <c r="S10" s="18">
        <v>1.5</v>
      </c>
      <c r="T10" s="16" t="s">
        <v>64</v>
      </c>
      <c r="U10" s="18">
        <v>1.4444444000000001</v>
      </c>
      <c r="V10" s="16" t="s">
        <v>64</v>
      </c>
      <c r="W10" s="18">
        <v>1.5555555999999999</v>
      </c>
      <c r="X10" s="16" t="s">
        <v>64</v>
      </c>
      <c r="Y10" s="18">
        <v>2</v>
      </c>
      <c r="Z10" s="16" t="s">
        <v>64</v>
      </c>
      <c r="AA10" s="18">
        <v>2</v>
      </c>
      <c r="AB10" s="16" t="s">
        <v>64</v>
      </c>
      <c r="AC10" s="18">
        <v>1.888889</v>
      </c>
      <c r="AD10" s="16" t="s">
        <v>64</v>
      </c>
      <c r="AE10" s="18">
        <v>2.6388888000000001</v>
      </c>
      <c r="AF10" s="16" t="s">
        <v>64</v>
      </c>
      <c r="AG10" s="18">
        <v>2.8055555999999999</v>
      </c>
      <c r="AH10" s="16" t="s">
        <v>64</v>
      </c>
      <c r="AI10" s="18">
        <v>3.0277777000000001</v>
      </c>
      <c r="AJ10" s="16" t="s">
        <v>64</v>
      </c>
      <c r="AK10" s="18">
        <v>3.1388888000000001</v>
      </c>
      <c r="AL10" s="16" t="s">
        <v>64</v>
      </c>
      <c r="AM10" s="18">
        <v>3.1388888000000001</v>
      </c>
      <c r="AN10" s="16" t="s">
        <v>64</v>
      </c>
      <c r="AO10" s="18">
        <v>3.1944444000000001</v>
      </c>
      <c r="AP10" s="16" t="s">
        <v>64</v>
      </c>
      <c r="AQ10" s="18">
        <v>3.4166666999999999</v>
      </c>
      <c r="AR10" s="16" t="s">
        <v>64</v>
      </c>
      <c r="AS10" s="18">
        <v>4.0833335000000002</v>
      </c>
      <c r="AT10" s="16" t="s">
        <v>64</v>
      </c>
      <c r="AU10" s="18">
        <v>4.2222223000000003</v>
      </c>
      <c r="AV10" s="16" t="s">
        <v>64</v>
      </c>
      <c r="AW10" s="18">
        <v>3.8888888000000001</v>
      </c>
      <c r="AX10" s="16" t="s">
        <v>64</v>
      </c>
      <c r="AY10" s="18">
        <v>4.0555553</v>
      </c>
      <c r="AZ10" s="16" t="s">
        <v>64</v>
      </c>
      <c r="BA10" s="18">
        <v>4.1111111999999999</v>
      </c>
      <c r="BB10" s="16" t="s">
        <v>64</v>
      </c>
      <c r="BC10" s="18">
        <v>4.0277776999999997</v>
      </c>
      <c r="BD10" s="16" t="s">
        <v>64</v>
      </c>
      <c r="BE10" s="18">
        <v>3.9444444000000001</v>
      </c>
      <c r="BF10" s="16" t="s">
        <v>64</v>
      </c>
      <c r="BG10" s="18">
        <v>4.0277776999999997</v>
      </c>
      <c r="BH10" s="16" t="s">
        <v>64</v>
      </c>
      <c r="BI10" s="18">
        <v>3.7777777000000001</v>
      </c>
      <c r="BJ10" s="16" t="s">
        <v>64</v>
      </c>
      <c r="BK10" s="18">
        <v>3.6666666999999999</v>
      </c>
      <c r="BL10" s="16" t="s">
        <v>64</v>
      </c>
      <c r="BM10" s="18">
        <v>3.7222222999999999</v>
      </c>
    </row>
    <row r="11" spans="1:65" ht="15.75" x14ac:dyDescent="0.25">
      <c r="A11" s="89" t="s">
        <v>104</v>
      </c>
      <c r="B11" s="90"/>
      <c r="C11" s="15" t="s">
        <v>64</v>
      </c>
      <c r="D11" s="16" t="s">
        <v>64</v>
      </c>
      <c r="E11" s="18">
        <v>1.5833333999999999</v>
      </c>
      <c r="F11" s="16" t="s">
        <v>64</v>
      </c>
      <c r="G11" s="18">
        <v>1.7222222</v>
      </c>
      <c r="H11" s="16" t="s">
        <v>64</v>
      </c>
      <c r="I11" s="18">
        <v>1.8888887999999999</v>
      </c>
      <c r="J11" s="16" t="s">
        <v>64</v>
      </c>
      <c r="K11" s="18">
        <v>1.8888887999999999</v>
      </c>
      <c r="L11" s="16" t="s">
        <v>64</v>
      </c>
      <c r="M11" s="18">
        <v>1.8333333999999999</v>
      </c>
      <c r="N11" s="16" t="s">
        <v>64</v>
      </c>
      <c r="O11" s="18">
        <v>2</v>
      </c>
      <c r="P11" s="16" t="s">
        <v>64</v>
      </c>
      <c r="Q11" s="18">
        <v>1.8333333999999999</v>
      </c>
      <c r="R11" s="16" t="s">
        <v>64</v>
      </c>
      <c r="S11" s="18">
        <v>2.2222222999999999</v>
      </c>
      <c r="T11" s="16" t="s">
        <v>64</v>
      </c>
      <c r="U11" s="18">
        <v>2.0555555999999999</v>
      </c>
      <c r="V11" s="16" t="s">
        <v>64</v>
      </c>
      <c r="W11" s="18">
        <v>2.0555555999999999</v>
      </c>
      <c r="X11" s="16" t="s">
        <v>64</v>
      </c>
      <c r="Y11" s="18">
        <v>2.0833333000000001</v>
      </c>
      <c r="Z11" s="16" t="s">
        <v>64</v>
      </c>
      <c r="AA11" s="18">
        <v>2.0833333000000001</v>
      </c>
      <c r="AB11" s="16" t="s">
        <v>64</v>
      </c>
      <c r="AC11" s="18">
        <v>2.5833333000000001</v>
      </c>
      <c r="AD11" s="16" t="s">
        <v>64</v>
      </c>
      <c r="AE11" s="18">
        <v>2.4166666999999999</v>
      </c>
      <c r="AF11" s="16" t="s">
        <v>64</v>
      </c>
      <c r="AG11" s="18">
        <v>2.6388888000000001</v>
      </c>
      <c r="AH11" s="16" t="s">
        <v>64</v>
      </c>
      <c r="AI11" s="18">
        <v>2.75</v>
      </c>
      <c r="AJ11" s="16" t="s">
        <v>64</v>
      </c>
      <c r="AK11" s="18">
        <v>2.9722222999999999</v>
      </c>
      <c r="AL11" s="16" t="s">
        <v>64</v>
      </c>
      <c r="AM11" s="18">
        <v>2.9722222999999999</v>
      </c>
      <c r="AN11" s="16" t="s">
        <v>64</v>
      </c>
      <c r="AO11" s="18">
        <v>3.1944444000000001</v>
      </c>
      <c r="AP11" s="16" t="s">
        <v>64</v>
      </c>
      <c r="AQ11" s="18">
        <v>3.1666666999999999</v>
      </c>
      <c r="AR11" s="16" t="s">
        <v>64</v>
      </c>
      <c r="AS11" s="18">
        <v>3.1111111999999999</v>
      </c>
      <c r="AT11" s="16" t="s">
        <v>64</v>
      </c>
      <c r="AU11" s="18">
        <v>3.75</v>
      </c>
      <c r="AV11" s="16" t="s">
        <v>64</v>
      </c>
      <c r="AW11" s="18">
        <v>3.6388888000000001</v>
      </c>
      <c r="AX11" s="16" t="s">
        <v>64</v>
      </c>
      <c r="AY11" s="18">
        <v>3.6388888000000001</v>
      </c>
      <c r="AZ11" s="16" t="s">
        <v>64</v>
      </c>
      <c r="BA11" s="18">
        <v>3.6944444000000001</v>
      </c>
      <c r="BB11" s="16" t="s">
        <v>64</v>
      </c>
      <c r="BC11" s="18">
        <v>3.8611111999999999</v>
      </c>
      <c r="BD11" s="16" t="s">
        <v>64</v>
      </c>
      <c r="BE11" s="18">
        <v>3.8333333000000001</v>
      </c>
      <c r="BF11" s="16" t="s">
        <v>64</v>
      </c>
      <c r="BG11" s="18">
        <v>3.8333333000000001</v>
      </c>
      <c r="BH11" s="16" t="s">
        <v>64</v>
      </c>
      <c r="BI11" s="18">
        <v>3.9166666999999999</v>
      </c>
      <c r="BJ11" s="16" t="s">
        <v>64</v>
      </c>
      <c r="BK11" s="18">
        <v>3.8055555999999999</v>
      </c>
      <c r="BL11" s="16" t="s">
        <v>64</v>
      </c>
      <c r="BM11" s="18">
        <v>4.1111111999999999</v>
      </c>
    </row>
    <row r="12" spans="1:65" ht="15.75" x14ac:dyDescent="0.25">
      <c r="A12" s="89" t="s">
        <v>14</v>
      </c>
      <c r="B12" s="90"/>
      <c r="C12" s="15" t="s">
        <v>64</v>
      </c>
      <c r="D12" s="16" t="s">
        <v>64</v>
      </c>
      <c r="E12" s="18">
        <v>1.4444444000000001</v>
      </c>
      <c r="F12" s="16" t="s">
        <v>64</v>
      </c>
      <c r="G12" s="18">
        <v>1.3333333999999999</v>
      </c>
      <c r="H12" s="16" t="s">
        <v>64</v>
      </c>
      <c r="I12" s="18">
        <v>1.3333333999999999</v>
      </c>
      <c r="J12" s="16" t="s">
        <v>64</v>
      </c>
      <c r="K12" s="18">
        <v>1.3333333999999999</v>
      </c>
      <c r="L12" s="16" t="s">
        <v>64</v>
      </c>
      <c r="M12" s="18">
        <v>1.3888887999999999</v>
      </c>
      <c r="N12" s="16" t="s">
        <v>64</v>
      </c>
      <c r="O12" s="18">
        <v>1.3888887999999999</v>
      </c>
      <c r="P12" s="16" t="s">
        <v>64</v>
      </c>
      <c r="Q12" s="18">
        <v>1.4722222</v>
      </c>
      <c r="R12" s="16" t="s">
        <v>64</v>
      </c>
      <c r="S12" s="18">
        <v>1.4722222</v>
      </c>
      <c r="T12" s="16" t="s">
        <v>64</v>
      </c>
      <c r="U12" s="18">
        <v>1.4722222</v>
      </c>
      <c r="V12" s="16" t="s">
        <v>64</v>
      </c>
      <c r="W12" s="18">
        <v>1.6388887999999999</v>
      </c>
      <c r="X12" s="16" t="s">
        <v>64</v>
      </c>
      <c r="Y12" s="18">
        <v>1.75</v>
      </c>
      <c r="Z12" s="16" t="s">
        <v>64</v>
      </c>
      <c r="AA12" s="18">
        <v>1.6666666000000001</v>
      </c>
      <c r="AB12" s="16" t="s">
        <v>64</v>
      </c>
      <c r="AC12" s="18">
        <v>2</v>
      </c>
      <c r="AD12" s="16" t="s">
        <v>64</v>
      </c>
      <c r="AE12" s="18">
        <v>2.0833333000000001</v>
      </c>
      <c r="AF12" s="16" t="s">
        <v>64</v>
      </c>
      <c r="AG12" s="18">
        <v>2.8333333000000001</v>
      </c>
      <c r="AH12" s="16" t="s">
        <v>64</v>
      </c>
      <c r="AI12" s="18">
        <v>2.8611111999999999</v>
      </c>
      <c r="AJ12" s="16" t="s">
        <v>64</v>
      </c>
      <c r="AK12" s="18">
        <v>3.0833333000000001</v>
      </c>
      <c r="AL12" s="16" t="s">
        <v>64</v>
      </c>
      <c r="AM12" s="18">
        <v>3.25</v>
      </c>
      <c r="AN12" s="16" t="s">
        <v>64</v>
      </c>
      <c r="AO12" s="18">
        <v>3.4166666999999999</v>
      </c>
      <c r="AP12" s="16" t="s">
        <v>64</v>
      </c>
      <c r="AQ12" s="18">
        <v>3.6944444000000001</v>
      </c>
      <c r="AR12" s="16" t="s">
        <v>64</v>
      </c>
      <c r="AS12" s="18">
        <v>3.6111111999999999</v>
      </c>
      <c r="AT12" s="16" t="s">
        <v>64</v>
      </c>
      <c r="AU12" s="18">
        <v>3.9444444000000001</v>
      </c>
      <c r="AV12" s="16" t="s">
        <v>64</v>
      </c>
      <c r="AW12" s="18">
        <v>3.9166666999999999</v>
      </c>
      <c r="AX12" s="16" t="s">
        <v>64</v>
      </c>
      <c r="AY12" s="18">
        <v>3.9166666999999999</v>
      </c>
      <c r="AZ12" s="16" t="s">
        <v>64</v>
      </c>
      <c r="BA12" s="18">
        <v>4.2222223000000003</v>
      </c>
      <c r="BB12" s="16" t="s">
        <v>64</v>
      </c>
      <c r="BC12" s="18">
        <v>4.0277776999999997</v>
      </c>
      <c r="BD12" s="16" t="s">
        <v>64</v>
      </c>
      <c r="BE12" s="18">
        <v>3.9166666999999999</v>
      </c>
      <c r="BF12" s="16" t="s">
        <v>64</v>
      </c>
      <c r="BG12" s="18">
        <v>4.1666664999999998</v>
      </c>
      <c r="BH12" s="16" t="s">
        <v>64</v>
      </c>
      <c r="BI12" s="18">
        <v>4.5555553</v>
      </c>
      <c r="BJ12" s="16" t="s">
        <v>64</v>
      </c>
      <c r="BK12" s="18">
        <v>4.7222223000000003</v>
      </c>
      <c r="BL12" s="16" t="s">
        <v>64</v>
      </c>
      <c r="BM12" s="18">
        <v>4.8888888000000001</v>
      </c>
    </row>
    <row r="13" spans="1:65" ht="15.75" x14ac:dyDescent="0.25">
      <c r="A13" s="91" t="s">
        <v>92</v>
      </c>
      <c r="B13" s="92"/>
      <c r="C13" s="15" t="s">
        <v>64</v>
      </c>
      <c r="D13" s="16" t="s">
        <v>64</v>
      </c>
      <c r="E13" s="18">
        <v>1.4444444000000001</v>
      </c>
      <c r="F13" s="16" t="s">
        <v>64</v>
      </c>
      <c r="G13" s="18">
        <v>1.6944444000000001</v>
      </c>
      <c r="H13" s="16" t="s">
        <v>64</v>
      </c>
      <c r="I13" s="18">
        <v>1.6111112000000001</v>
      </c>
      <c r="J13" s="16" t="s">
        <v>64</v>
      </c>
      <c r="K13" s="18">
        <v>1.6111112000000001</v>
      </c>
      <c r="L13" s="16" t="s">
        <v>64</v>
      </c>
      <c r="M13" s="18">
        <v>1.6666666000000001</v>
      </c>
      <c r="N13" s="16" t="s">
        <v>64</v>
      </c>
      <c r="O13" s="18">
        <v>1.5</v>
      </c>
      <c r="P13" s="16" t="s">
        <v>64</v>
      </c>
      <c r="Q13" s="18">
        <v>1.6944444000000001</v>
      </c>
      <c r="R13" s="16" t="s">
        <v>64</v>
      </c>
      <c r="S13" s="18">
        <v>1.4444444000000001</v>
      </c>
      <c r="T13" s="16" t="s">
        <v>64</v>
      </c>
      <c r="U13" s="18">
        <v>1.5833333999999999</v>
      </c>
      <c r="V13" s="16" t="s">
        <v>64</v>
      </c>
      <c r="W13" s="18">
        <v>1.5</v>
      </c>
      <c r="X13" s="16" t="s">
        <v>64</v>
      </c>
      <c r="Y13" s="18">
        <v>1.7777778</v>
      </c>
      <c r="Z13" s="16" t="s">
        <v>64</v>
      </c>
      <c r="AA13" s="18">
        <v>1.7777778</v>
      </c>
      <c r="AB13" s="16" t="s">
        <v>64</v>
      </c>
      <c r="AC13" s="18">
        <v>2.4166666999999999</v>
      </c>
      <c r="AD13" s="16" t="s">
        <v>64</v>
      </c>
      <c r="AE13" s="18">
        <v>2.6666666999999999</v>
      </c>
      <c r="AF13" s="16" t="s">
        <v>64</v>
      </c>
      <c r="AG13" s="18">
        <v>2.7777777000000001</v>
      </c>
      <c r="AH13" s="16" t="s">
        <v>64</v>
      </c>
      <c r="AI13" s="18">
        <v>2.8888888000000001</v>
      </c>
      <c r="AJ13" s="16" t="s">
        <v>64</v>
      </c>
      <c r="AK13" s="18">
        <v>2.9444444000000001</v>
      </c>
      <c r="AL13" s="16" t="s">
        <v>64</v>
      </c>
      <c r="AM13" s="18">
        <v>2.7777777000000001</v>
      </c>
      <c r="AN13" s="16" t="s">
        <v>64</v>
      </c>
      <c r="AO13" s="18">
        <v>3.0277777000000001</v>
      </c>
      <c r="AP13" s="16" t="s">
        <v>64</v>
      </c>
      <c r="AQ13" s="18">
        <v>3.1388888000000001</v>
      </c>
      <c r="AR13" s="16" t="s">
        <v>64</v>
      </c>
      <c r="AS13" s="18">
        <v>3.0833333000000001</v>
      </c>
      <c r="AT13" s="16" t="s">
        <v>64</v>
      </c>
      <c r="AU13" s="18">
        <v>3.1666666999999999</v>
      </c>
      <c r="AV13" s="16" t="s">
        <v>64</v>
      </c>
      <c r="AW13" s="18">
        <v>3.0555555999999999</v>
      </c>
      <c r="AX13" s="16" t="s">
        <v>64</v>
      </c>
      <c r="AY13" s="18">
        <v>3.2222222999999999</v>
      </c>
      <c r="AZ13" s="16" t="s">
        <v>64</v>
      </c>
      <c r="BA13" s="18">
        <v>3.1111111999999999</v>
      </c>
      <c r="BB13" s="16" t="s">
        <v>64</v>
      </c>
      <c r="BC13" s="18">
        <v>3.0277777000000001</v>
      </c>
      <c r="BD13" s="16" t="s">
        <v>64</v>
      </c>
      <c r="BE13" s="18">
        <v>3.0833333000000001</v>
      </c>
      <c r="BF13" s="16" t="s">
        <v>64</v>
      </c>
      <c r="BG13" s="18">
        <v>3.0277777000000001</v>
      </c>
      <c r="BH13" s="16" t="s">
        <v>64</v>
      </c>
      <c r="BI13" s="18">
        <v>3.25</v>
      </c>
      <c r="BJ13" s="16" t="s">
        <v>64</v>
      </c>
      <c r="BK13" s="18">
        <v>3.3055555999999999</v>
      </c>
      <c r="BL13" s="16" t="s">
        <v>64</v>
      </c>
      <c r="BM13" s="18">
        <v>3.4722222999999999</v>
      </c>
    </row>
    <row r="14" spans="1:65" ht="15.75" x14ac:dyDescent="0.25">
      <c r="A14" s="89" t="s">
        <v>94</v>
      </c>
      <c r="B14" s="90"/>
      <c r="C14" s="15" t="s">
        <v>64</v>
      </c>
      <c r="D14" s="16" t="s">
        <v>64</v>
      </c>
      <c r="E14" s="18">
        <v>0.36111110000000002</v>
      </c>
      <c r="F14" s="16" t="s">
        <v>64</v>
      </c>
      <c r="G14" s="18">
        <v>0.47222224000000002</v>
      </c>
      <c r="H14" s="16" t="s">
        <v>64</v>
      </c>
      <c r="I14" s="18">
        <v>0.52777779000000002</v>
      </c>
      <c r="J14" s="16" t="s">
        <v>64</v>
      </c>
      <c r="K14" s="18">
        <v>0.94444441999999995</v>
      </c>
      <c r="L14" s="16" t="s">
        <v>64</v>
      </c>
      <c r="M14" s="18">
        <v>1.1666666000000001</v>
      </c>
      <c r="N14" s="16" t="s">
        <v>64</v>
      </c>
      <c r="O14" s="18">
        <v>1.1666666000000001</v>
      </c>
      <c r="P14" s="16" t="s">
        <v>64</v>
      </c>
      <c r="Q14" s="18">
        <v>1.1111112000000001</v>
      </c>
      <c r="R14" s="16" t="s">
        <v>64</v>
      </c>
      <c r="S14" s="18">
        <v>1.1111112000000001</v>
      </c>
      <c r="T14" s="16" t="s">
        <v>64</v>
      </c>
      <c r="U14" s="18">
        <v>1.1944444000000001</v>
      </c>
      <c r="V14" s="16" t="s">
        <v>64</v>
      </c>
      <c r="W14" s="18">
        <v>1.1111112000000001</v>
      </c>
      <c r="X14" s="16" t="s">
        <v>64</v>
      </c>
      <c r="Y14" s="18">
        <v>1.3888887999999999</v>
      </c>
      <c r="Z14" s="16" t="s">
        <v>64</v>
      </c>
      <c r="AA14" s="18">
        <v>1.3888887999999999</v>
      </c>
      <c r="AB14" s="16" t="s">
        <v>64</v>
      </c>
      <c r="AC14" s="18">
        <v>1.3888887999999999</v>
      </c>
      <c r="AD14" s="16" t="s">
        <v>64</v>
      </c>
      <c r="AE14" s="18">
        <v>1.4722222</v>
      </c>
      <c r="AF14" s="16" t="s">
        <v>64</v>
      </c>
      <c r="AG14" s="18">
        <v>1.4166666000000001</v>
      </c>
      <c r="AH14" s="16" t="s">
        <v>64</v>
      </c>
      <c r="AI14" s="18">
        <v>1.7777778</v>
      </c>
      <c r="AJ14" s="16" t="s">
        <v>64</v>
      </c>
      <c r="AK14" s="18">
        <v>1.8888887999999999</v>
      </c>
      <c r="AL14" s="16" t="s">
        <v>64</v>
      </c>
      <c r="AM14" s="18">
        <v>1.9722222</v>
      </c>
      <c r="AN14" s="16" t="s">
        <v>64</v>
      </c>
      <c r="AO14" s="18">
        <v>2.25</v>
      </c>
      <c r="AP14" s="16" t="s">
        <v>64</v>
      </c>
      <c r="AQ14" s="18">
        <v>2.4444444000000001</v>
      </c>
      <c r="AR14" s="16" t="s">
        <v>64</v>
      </c>
      <c r="AS14" s="18">
        <v>2.6111111999999999</v>
      </c>
      <c r="AT14" s="16" t="s">
        <v>64</v>
      </c>
      <c r="AU14" s="18">
        <v>2.75</v>
      </c>
      <c r="AV14" s="16" t="s">
        <v>64</v>
      </c>
      <c r="AW14" s="18">
        <v>2.6388888000000001</v>
      </c>
      <c r="AX14" s="16" t="s">
        <v>64</v>
      </c>
      <c r="AY14" s="18">
        <v>2.5833333000000001</v>
      </c>
      <c r="AZ14" s="16" t="s">
        <v>64</v>
      </c>
      <c r="BA14" s="18">
        <v>2.8888888000000001</v>
      </c>
      <c r="BB14" s="16" t="s">
        <v>64</v>
      </c>
      <c r="BC14" s="18">
        <v>3.0555555999999999</v>
      </c>
      <c r="BD14" s="16" t="s">
        <v>64</v>
      </c>
      <c r="BE14" s="18">
        <v>2.8888888000000001</v>
      </c>
      <c r="BF14" s="16" t="s">
        <v>64</v>
      </c>
      <c r="BG14" s="18">
        <v>2.8611111999999999</v>
      </c>
      <c r="BH14" s="16" t="s">
        <v>64</v>
      </c>
      <c r="BI14" s="18">
        <v>2.8611111999999999</v>
      </c>
      <c r="BJ14" s="16" t="s">
        <v>64</v>
      </c>
      <c r="BK14" s="18">
        <v>2.8333333000000001</v>
      </c>
      <c r="BL14" s="16" t="s">
        <v>64</v>
      </c>
      <c r="BM14" s="18">
        <v>2.8888888000000001</v>
      </c>
    </row>
    <row r="15" spans="1:65" ht="15.75" x14ac:dyDescent="0.25">
      <c r="A15" s="89" t="s">
        <v>108</v>
      </c>
      <c r="B15" s="90"/>
      <c r="C15" s="15" t="s">
        <v>64</v>
      </c>
      <c r="D15" s="16" t="s">
        <v>64</v>
      </c>
      <c r="E15" s="18">
        <v>0.13888890000000001</v>
      </c>
      <c r="F15" s="16" t="s">
        <v>64</v>
      </c>
      <c r="G15" s="18">
        <v>0.30555555000000001</v>
      </c>
      <c r="H15" s="16" t="s">
        <v>64</v>
      </c>
      <c r="I15" s="18">
        <v>0.36111110000000002</v>
      </c>
      <c r="J15" s="16" t="s">
        <v>64</v>
      </c>
      <c r="K15" s="18">
        <v>0.36111110000000002</v>
      </c>
      <c r="L15" s="16" t="s">
        <v>64</v>
      </c>
      <c r="M15" s="18">
        <v>0.36111110000000002</v>
      </c>
      <c r="N15" s="16" t="s">
        <v>64</v>
      </c>
      <c r="O15" s="18">
        <v>0.52777779000000002</v>
      </c>
      <c r="P15" s="16" t="s">
        <v>64</v>
      </c>
      <c r="Q15" s="18">
        <v>0.52777779000000002</v>
      </c>
      <c r="R15" s="16" t="s">
        <v>64</v>
      </c>
      <c r="S15" s="18">
        <v>0.52777779000000002</v>
      </c>
      <c r="T15" s="16" t="s">
        <v>64</v>
      </c>
      <c r="U15" s="18">
        <v>0.58333330999999999</v>
      </c>
      <c r="V15" s="16" t="s">
        <v>64</v>
      </c>
      <c r="W15" s="18">
        <v>0.52777779000000002</v>
      </c>
      <c r="X15" s="16" t="s">
        <v>64</v>
      </c>
      <c r="Y15" s="18">
        <v>1.2222222</v>
      </c>
      <c r="Z15" s="16" t="s">
        <v>64</v>
      </c>
      <c r="AA15" s="18">
        <v>1.4722222</v>
      </c>
      <c r="AB15" s="16" t="s">
        <v>64</v>
      </c>
      <c r="AC15" s="18">
        <v>1.6111112000000001</v>
      </c>
      <c r="AD15" s="16" t="s">
        <v>64</v>
      </c>
      <c r="AE15" s="18">
        <v>2.3611111999999999</v>
      </c>
      <c r="AF15" s="16" t="s">
        <v>64</v>
      </c>
      <c r="AG15" s="18">
        <v>2.2222222999999999</v>
      </c>
      <c r="AH15" s="16" t="s">
        <v>64</v>
      </c>
      <c r="AI15" s="18">
        <v>2.8333333000000001</v>
      </c>
      <c r="AJ15" s="16" t="s">
        <v>64</v>
      </c>
      <c r="AK15" s="18">
        <v>2.9722222999999999</v>
      </c>
      <c r="AL15" s="16" t="s">
        <v>64</v>
      </c>
      <c r="AM15" s="18">
        <v>2.7777777000000001</v>
      </c>
      <c r="AN15" s="16" t="s">
        <v>64</v>
      </c>
      <c r="AO15" s="18">
        <v>3.0555555999999999</v>
      </c>
      <c r="AP15" s="16" t="s">
        <v>64</v>
      </c>
      <c r="AQ15" s="18">
        <v>3.6388888000000001</v>
      </c>
      <c r="AR15" s="16" t="s">
        <v>64</v>
      </c>
      <c r="AS15" s="18">
        <v>3.5277777000000001</v>
      </c>
      <c r="AT15" s="16" t="s">
        <v>64</v>
      </c>
      <c r="AU15" s="18">
        <v>3.6666666999999999</v>
      </c>
      <c r="AV15" s="16" t="s">
        <v>64</v>
      </c>
      <c r="AW15" s="18">
        <v>3.5555555999999999</v>
      </c>
      <c r="AX15" s="16" t="s">
        <v>64</v>
      </c>
      <c r="AY15" s="18">
        <v>2.8888888000000001</v>
      </c>
      <c r="AZ15" s="16" t="s">
        <v>64</v>
      </c>
      <c r="BA15" s="18">
        <v>2.8888888000000001</v>
      </c>
      <c r="BB15" s="16" t="s">
        <v>64</v>
      </c>
      <c r="BC15" s="18">
        <v>2.9722222999999999</v>
      </c>
      <c r="BD15" s="16" t="s">
        <v>64</v>
      </c>
      <c r="BE15" s="18">
        <v>2.6944444000000001</v>
      </c>
      <c r="BF15" s="16" t="s">
        <v>64</v>
      </c>
      <c r="BG15" s="18">
        <v>3.1111111999999999</v>
      </c>
      <c r="BH15" s="16" t="s">
        <v>64</v>
      </c>
      <c r="BI15" s="18">
        <v>2.6944444000000001</v>
      </c>
      <c r="BJ15" s="16" t="s">
        <v>64</v>
      </c>
      <c r="BK15" s="18">
        <v>2.75</v>
      </c>
      <c r="BL15" s="16" t="s">
        <v>64</v>
      </c>
      <c r="BM15" s="18">
        <v>2.8055555999999999</v>
      </c>
    </row>
    <row r="16" spans="1:65" ht="15.75" x14ac:dyDescent="0.25">
      <c r="A16" s="89" t="s">
        <v>109</v>
      </c>
      <c r="B16" s="90"/>
      <c r="C16" s="15" t="s">
        <v>64</v>
      </c>
      <c r="D16" s="16" t="s">
        <v>64</v>
      </c>
      <c r="E16" s="18">
        <v>0.52777779000000002</v>
      </c>
      <c r="F16" s="16" t="s">
        <v>64</v>
      </c>
      <c r="G16" s="18">
        <v>0.47222224000000002</v>
      </c>
      <c r="H16" s="16" t="s">
        <v>64</v>
      </c>
      <c r="I16" s="18">
        <v>0.52777779000000002</v>
      </c>
      <c r="J16" s="16" t="s">
        <v>64</v>
      </c>
      <c r="K16" s="18">
        <v>0.52777779000000002</v>
      </c>
      <c r="L16" s="16" t="s">
        <v>64</v>
      </c>
      <c r="M16" s="18">
        <v>0.52777779000000002</v>
      </c>
      <c r="N16" s="16" t="s">
        <v>64</v>
      </c>
      <c r="O16" s="18">
        <v>0.52777779000000002</v>
      </c>
      <c r="P16" s="16" t="s">
        <v>64</v>
      </c>
      <c r="Q16" s="18">
        <v>0.88888889999999998</v>
      </c>
      <c r="R16" s="16" t="s">
        <v>64</v>
      </c>
      <c r="S16" s="18">
        <v>0.88888889999999998</v>
      </c>
      <c r="T16" s="16" t="s">
        <v>64</v>
      </c>
      <c r="U16" s="18">
        <v>0.94444441999999995</v>
      </c>
      <c r="V16" s="16" t="s">
        <v>64</v>
      </c>
      <c r="W16" s="18">
        <v>0.94444441999999995</v>
      </c>
      <c r="X16" s="16" t="s">
        <v>64</v>
      </c>
      <c r="Y16" s="18">
        <v>1.2222222</v>
      </c>
      <c r="Z16" s="16" t="s">
        <v>64</v>
      </c>
      <c r="AA16" s="18">
        <v>1.1666666000000001</v>
      </c>
      <c r="AB16" s="16" t="s">
        <v>64</v>
      </c>
      <c r="AC16" s="18">
        <v>1.2222222</v>
      </c>
      <c r="AD16" s="16" t="s">
        <v>64</v>
      </c>
      <c r="AE16" s="18">
        <v>1.9722222</v>
      </c>
      <c r="AF16" s="16" t="s">
        <v>64</v>
      </c>
      <c r="AG16" s="18">
        <v>2.0277777000000001</v>
      </c>
      <c r="AH16" s="16" t="s">
        <v>64</v>
      </c>
      <c r="AI16" s="18">
        <v>2.0833333000000001</v>
      </c>
      <c r="AJ16" s="16" t="s">
        <v>64</v>
      </c>
      <c r="AK16" s="18">
        <v>2.4444444000000001</v>
      </c>
      <c r="AL16" s="16" t="s">
        <v>64</v>
      </c>
      <c r="AM16" s="18">
        <v>2.3611111999999999</v>
      </c>
      <c r="AN16" s="16" t="s">
        <v>64</v>
      </c>
      <c r="AO16" s="18">
        <v>2.6388888000000001</v>
      </c>
      <c r="AP16" s="16" t="s">
        <v>64</v>
      </c>
      <c r="AQ16" s="18">
        <v>2.6666666999999999</v>
      </c>
      <c r="AR16" s="16" t="s">
        <v>64</v>
      </c>
      <c r="AS16" s="18">
        <v>2.6666666999999999</v>
      </c>
      <c r="AT16" s="16" t="s">
        <v>64</v>
      </c>
      <c r="AU16" s="18">
        <v>2.5833333000000001</v>
      </c>
      <c r="AV16" s="16" t="s">
        <v>64</v>
      </c>
      <c r="AW16" s="18">
        <v>2.5833333000000001</v>
      </c>
      <c r="AX16" s="16" t="s">
        <v>64</v>
      </c>
      <c r="AY16" s="18">
        <v>2.8055555999999999</v>
      </c>
      <c r="AZ16" s="16" t="s">
        <v>64</v>
      </c>
      <c r="BA16" s="18">
        <v>2.8611111999999999</v>
      </c>
      <c r="BB16" s="16" t="s">
        <v>64</v>
      </c>
      <c r="BC16" s="18">
        <v>2.8611111999999999</v>
      </c>
      <c r="BD16" s="16" t="s">
        <v>64</v>
      </c>
      <c r="BE16" s="18">
        <v>2.5</v>
      </c>
      <c r="BF16" s="16" t="s">
        <v>64</v>
      </c>
      <c r="BG16" s="18">
        <v>2.4444444000000001</v>
      </c>
      <c r="BH16" s="16" t="s">
        <v>64</v>
      </c>
      <c r="BI16" s="18">
        <v>2.5</v>
      </c>
      <c r="BJ16" s="16" t="s">
        <v>64</v>
      </c>
      <c r="BK16" s="18">
        <v>2.5555555999999999</v>
      </c>
      <c r="BL16" s="16" t="s">
        <v>64</v>
      </c>
      <c r="BM16" s="18">
        <v>3</v>
      </c>
    </row>
    <row r="17" spans="1:72" ht="15.75" x14ac:dyDescent="0.25">
      <c r="A17" s="89" t="s">
        <v>96</v>
      </c>
      <c r="B17" s="90"/>
      <c r="C17" s="15" t="s">
        <v>64</v>
      </c>
      <c r="D17" s="16" t="s">
        <v>64</v>
      </c>
      <c r="E17" s="18">
        <v>1.6111112000000001</v>
      </c>
      <c r="F17" s="16" t="s">
        <v>64</v>
      </c>
      <c r="G17" s="18">
        <v>1.5</v>
      </c>
      <c r="H17" s="16" t="s">
        <v>64</v>
      </c>
      <c r="I17" s="18">
        <v>1.5833333999999999</v>
      </c>
      <c r="J17" s="16" t="s">
        <v>64</v>
      </c>
      <c r="K17" s="18">
        <v>1.3333333999999999</v>
      </c>
      <c r="L17" s="16" t="s">
        <v>64</v>
      </c>
      <c r="M17" s="18">
        <v>1.3333333999999999</v>
      </c>
      <c r="N17" s="16" t="s">
        <v>64</v>
      </c>
      <c r="O17" s="18">
        <v>1.4166666000000001</v>
      </c>
      <c r="P17" s="16" t="s">
        <v>64</v>
      </c>
      <c r="Q17" s="18">
        <v>1.4166666000000001</v>
      </c>
      <c r="R17" s="16" t="s">
        <v>64</v>
      </c>
      <c r="S17" s="18">
        <v>1.3333333999999999</v>
      </c>
      <c r="T17" s="16" t="s">
        <v>64</v>
      </c>
      <c r="U17" s="18">
        <v>1.5833333999999999</v>
      </c>
      <c r="V17" s="16" t="s">
        <v>64</v>
      </c>
      <c r="W17" s="18">
        <v>1.5</v>
      </c>
      <c r="X17" s="16" t="s">
        <v>64</v>
      </c>
      <c r="Y17" s="18">
        <v>1.7777778</v>
      </c>
      <c r="Z17" s="16" t="s">
        <v>64</v>
      </c>
      <c r="AA17" s="18">
        <v>1.7777778</v>
      </c>
      <c r="AB17" s="16" t="s">
        <v>64</v>
      </c>
      <c r="AC17" s="18">
        <v>1.9166666000000001</v>
      </c>
      <c r="AD17" s="16" t="s">
        <v>64</v>
      </c>
      <c r="AE17" s="18">
        <v>1.9166666000000001</v>
      </c>
      <c r="AF17" s="16" t="s">
        <v>64</v>
      </c>
      <c r="AG17" s="18">
        <v>1.9722222</v>
      </c>
      <c r="AH17" s="16" t="s">
        <v>64</v>
      </c>
      <c r="AI17" s="18">
        <v>2.2222222999999999</v>
      </c>
      <c r="AJ17" s="16" t="s">
        <v>64</v>
      </c>
      <c r="AK17" s="18">
        <v>3.1388888000000001</v>
      </c>
      <c r="AL17" s="16" t="s">
        <v>64</v>
      </c>
      <c r="AM17" s="18">
        <v>2.9722222999999999</v>
      </c>
      <c r="AN17" s="16" t="s">
        <v>64</v>
      </c>
      <c r="AO17" s="18">
        <v>3.0833333000000001</v>
      </c>
      <c r="AP17" s="16" t="s">
        <v>64</v>
      </c>
      <c r="AQ17" s="18">
        <v>3.2777777000000001</v>
      </c>
      <c r="AR17" s="16" t="s">
        <v>64</v>
      </c>
      <c r="AS17" s="18">
        <v>3.4722222999999999</v>
      </c>
      <c r="AT17" s="16" t="s">
        <v>64</v>
      </c>
      <c r="AU17" s="18">
        <v>3.5</v>
      </c>
      <c r="AV17" s="16" t="s">
        <v>64</v>
      </c>
      <c r="AW17" s="18">
        <v>3.5833333000000001</v>
      </c>
      <c r="AX17" s="16" t="s">
        <v>64</v>
      </c>
      <c r="AY17" s="18">
        <v>3.6666666999999999</v>
      </c>
      <c r="AZ17" s="16" t="s">
        <v>64</v>
      </c>
      <c r="BA17" s="18">
        <v>4</v>
      </c>
      <c r="BB17" s="16" t="s">
        <v>64</v>
      </c>
      <c r="BC17" s="18">
        <v>4.0555553</v>
      </c>
      <c r="BD17" s="16" t="s">
        <v>64</v>
      </c>
      <c r="BE17" s="18">
        <v>4.0555553</v>
      </c>
      <c r="BF17" s="16" t="s">
        <v>64</v>
      </c>
      <c r="BG17" s="18">
        <v>4.0555553</v>
      </c>
      <c r="BH17" s="16" t="s">
        <v>64</v>
      </c>
      <c r="BI17" s="18">
        <v>3.7777777000000001</v>
      </c>
      <c r="BJ17" s="16" t="s">
        <v>64</v>
      </c>
      <c r="BK17" s="18">
        <v>3.75</v>
      </c>
      <c r="BL17" s="16" t="s">
        <v>64</v>
      </c>
      <c r="BM17" s="18">
        <v>3.7222222999999999</v>
      </c>
    </row>
    <row r="18" spans="1:72" ht="15.75" x14ac:dyDescent="0.25">
      <c r="A18" s="89" t="s">
        <v>101</v>
      </c>
      <c r="B18" s="90"/>
      <c r="C18" s="15" t="s">
        <v>64</v>
      </c>
      <c r="D18" s="16" t="s">
        <v>64</v>
      </c>
      <c r="E18" s="18">
        <v>1.5555555999999999</v>
      </c>
      <c r="F18" s="16" t="s">
        <v>64</v>
      </c>
      <c r="G18" s="18">
        <v>1.5555555999999999</v>
      </c>
      <c r="H18" s="16" t="s">
        <v>64</v>
      </c>
      <c r="I18" s="18">
        <v>1.5555555999999999</v>
      </c>
      <c r="J18" s="16" t="s">
        <v>64</v>
      </c>
      <c r="K18" s="18">
        <v>1.5555555999999999</v>
      </c>
      <c r="L18" s="16" t="s">
        <v>64</v>
      </c>
      <c r="M18" s="18">
        <v>1.6111112000000001</v>
      </c>
      <c r="N18" s="16" t="s">
        <v>64</v>
      </c>
      <c r="O18" s="18">
        <v>1.4444444000000001</v>
      </c>
      <c r="P18" s="16" t="s">
        <v>64</v>
      </c>
      <c r="Q18" s="18">
        <v>1.3888887999999999</v>
      </c>
      <c r="R18" s="16" t="s">
        <v>64</v>
      </c>
      <c r="S18" s="18">
        <v>1.4444444000000001</v>
      </c>
      <c r="T18" s="16" t="s">
        <v>64</v>
      </c>
      <c r="U18" s="18">
        <v>1.5</v>
      </c>
      <c r="V18" s="16" t="s">
        <v>64</v>
      </c>
      <c r="W18" s="18">
        <v>1.4444444000000001</v>
      </c>
      <c r="X18" s="16" t="s">
        <v>64</v>
      </c>
      <c r="Y18" s="18">
        <v>1.5555555999999999</v>
      </c>
      <c r="Z18" s="16" t="s">
        <v>64</v>
      </c>
      <c r="AA18" s="18">
        <v>1.7222222</v>
      </c>
      <c r="AB18" s="16" t="s">
        <v>64</v>
      </c>
      <c r="AC18" s="18">
        <v>1.611111</v>
      </c>
      <c r="AD18" s="16" t="s">
        <v>64</v>
      </c>
      <c r="AE18" s="18">
        <v>1.7777778</v>
      </c>
      <c r="AF18" s="16" t="s">
        <v>64</v>
      </c>
      <c r="AG18" s="18">
        <v>1.8055555999999999</v>
      </c>
      <c r="AH18" s="16" t="s">
        <v>64</v>
      </c>
      <c r="AI18" s="18">
        <v>2.75</v>
      </c>
      <c r="AJ18" s="16" t="s">
        <v>64</v>
      </c>
      <c r="AK18" s="18">
        <v>2.7777777000000001</v>
      </c>
      <c r="AL18" s="16" t="s">
        <v>64</v>
      </c>
      <c r="AM18" s="18">
        <v>2.7777777000000001</v>
      </c>
      <c r="AN18" s="16" t="s">
        <v>64</v>
      </c>
      <c r="AO18" s="18">
        <v>3.2222222999999999</v>
      </c>
      <c r="AP18" s="16" t="s">
        <v>64</v>
      </c>
      <c r="AQ18" s="18">
        <v>3.5555555999999999</v>
      </c>
      <c r="AR18" s="16" t="s">
        <v>64</v>
      </c>
      <c r="AS18" s="18">
        <v>3.75</v>
      </c>
      <c r="AT18" s="16" t="s">
        <v>64</v>
      </c>
      <c r="AU18" s="18">
        <v>3.1666666999999999</v>
      </c>
      <c r="AV18" s="16" t="s">
        <v>64</v>
      </c>
      <c r="AW18" s="18">
        <v>3.1388888000000001</v>
      </c>
      <c r="AX18" s="16" t="s">
        <v>64</v>
      </c>
      <c r="AY18" s="18">
        <v>3.0555555999999999</v>
      </c>
      <c r="AZ18" s="16" t="s">
        <v>64</v>
      </c>
      <c r="BA18" s="18">
        <v>3.1111111999999999</v>
      </c>
      <c r="BB18" s="16" t="s">
        <v>64</v>
      </c>
      <c r="BC18" s="18">
        <v>3.1944444000000001</v>
      </c>
      <c r="BD18" s="16" t="s">
        <v>64</v>
      </c>
      <c r="BE18" s="18">
        <v>3.3333333000000001</v>
      </c>
      <c r="BF18" s="16" t="s">
        <v>64</v>
      </c>
      <c r="BG18" s="18">
        <v>3.1111111999999999</v>
      </c>
      <c r="BH18" s="16" t="s">
        <v>64</v>
      </c>
      <c r="BI18" s="18">
        <v>3.5</v>
      </c>
      <c r="BJ18" s="16" t="s">
        <v>64</v>
      </c>
      <c r="BK18" s="18">
        <v>3.4722222999999999</v>
      </c>
      <c r="BL18" s="16" t="s">
        <v>64</v>
      </c>
      <c r="BM18" s="18">
        <v>3.4722222999999999</v>
      </c>
    </row>
    <row r="19" spans="1:72" ht="15.75" x14ac:dyDescent="0.25">
      <c r="A19" s="89" t="s">
        <v>110</v>
      </c>
      <c r="B19" s="90"/>
      <c r="C19" s="15" t="s">
        <v>64</v>
      </c>
      <c r="D19" s="16" t="s">
        <v>64</v>
      </c>
      <c r="E19" s="18">
        <v>0.47222220999999998</v>
      </c>
      <c r="F19" s="16" t="s">
        <v>64</v>
      </c>
      <c r="G19" s="18">
        <v>0.91666669000000001</v>
      </c>
      <c r="H19" s="16" t="s">
        <v>64</v>
      </c>
      <c r="I19" s="18">
        <v>1.5277778</v>
      </c>
      <c r="J19" s="16" t="s">
        <v>64</v>
      </c>
      <c r="K19" s="18">
        <v>1.5833333999999999</v>
      </c>
      <c r="L19" s="16" t="s">
        <v>64</v>
      </c>
      <c r="M19" s="18">
        <v>1.4166666000000001</v>
      </c>
      <c r="N19" s="16" t="s">
        <v>64</v>
      </c>
      <c r="O19" s="18">
        <v>1.5277778</v>
      </c>
      <c r="P19" s="16" t="s">
        <v>64</v>
      </c>
      <c r="Q19" s="18">
        <v>1.5277778</v>
      </c>
      <c r="R19" s="16" t="s">
        <v>64</v>
      </c>
      <c r="S19" s="18">
        <v>1.4166666000000001</v>
      </c>
      <c r="T19" s="16" t="s">
        <v>64</v>
      </c>
      <c r="U19" s="18">
        <v>1.4166666000000001</v>
      </c>
      <c r="V19" s="16" t="s">
        <v>64</v>
      </c>
      <c r="W19" s="18">
        <v>1.3611112000000001</v>
      </c>
      <c r="X19" s="16" t="s">
        <v>64</v>
      </c>
      <c r="Y19" s="18">
        <v>1.6388887999999999</v>
      </c>
      <c r="Z19" s="16" t="s">
        <v>64</v>
      </c>
      <c r="AA19" s="18">
        <v>1.5277778</v>
      </c>
      <c r="AB19" s="16" t="s">
        <v>64</v>
      </c>
      <c r="AC19" s="18">
        <v>2.3611111999999999</v>
      </c>
      <c r="AD19" s="16" t="s">
        <v>64</v>
      </c>
      <c r="AE19" s="18">
        <v>2.25</v>
      </c>
      <c r="AF19" s="16" t="s">
        <v>64</v>
      </c>
      <c r="AG19" s="18">
        <v>2.25</v>
      </c>
      <c r="AH19" s="16" t="s">
        <v>64</v>
      </c>
      <c r="AI19" s="18">
        <v>2.4722222999999999</v>
      </c>
      <c r="AJ19" s="16" t="s">
        <v>64</v>
      </c>
      <c r="AK19" s="18">
        <v>2.4722222999999999</v>
      </c>
      <c r="AL19" s="16" t="s">
        <v>64</v>
      </c>
      <c r="AM19" s="18">
        <v>2.8055555999999999</v>
      </c>
      <c r="AN19" s="16" t="s">
        <v>64</v>
      </c>
      <c r="AO19" s="18">
        <v>2.9722222999999999</v>
      </c>
      <c r="AP19" s="16" t="s">
        <v>64</v>
      </c>
      <c r="AQ19" s="18">
        <v>3.6666666999999999</v>
      </c>
      <c r="AR19" s="16" t="s">
        <v>64</v>
      </c>
      <c r="AS19" s="18">
        <v>3.6666666999999999</v>
      </c>
      <c r="AT19" s="16" t="s">
        <v>64</v>
      </c>
      <c r="AU19" s="18">
        <v>3.7222222999999999</v>
      </c>
      <c r="AV19" s="16" t="s">
        <v>64</v>
      </c>
      <c r="AW19" s="18">
        <v>3.6666666999999999</v>
      </c>
      <c r="AX19" s="16" t="s">
        <v>64</v>
      </c>
      <c r="AY19" s="18">
        <v>3.6666666999999999</v>
      </c>
      <c r="AZ19" s="16" t="s">
        <v>64</v>
      </c>
      <c r="BA19" s="18">
        <v>3.7222222999999999</v>
      </c>
      <c r="BB19" s="16" t="s">
        <v>64</v>
      </c>
      <c r="BC19" s="18">
        <v>3.7222222999999999</v>
      </c>
      <c r="BD19" s="16" t="s">
        <v>64</v>
      </c>
      <c r="BE19" s="18">
        <v>3.7222222999999999</v>
      </c>
      <c r="BF19" s="16" t="s">
        <v>64</v>
      </c>
      <c r="BG19" s="18">
        <v>3.7222222999999999</v>
      </c>
      <c r="BH19" s="16" t="s">
        <v>64</v>
      </c>
      <c r="BI19" s="18">
        <v>3.8333333000000001</v>
      </c>
      <c r="BJ19" s="16" t="s">
        <v>64</v>
      </c>
      <c r="BK19" s="18">
        <v>3.8888888000000001</v>
      </c>
      <c r="BL19" s="16" t="s">
        <v>64</v>
      </c>
      <c r="BM19" s="18">
        <v>3.9444444000000001</v>
      </c>
    </row>
    <row r="20" spans="1:72" ht="15.75" x14ac:dyDescent="0.25">
      <c r="A20" s="89" t="s">
        <v>111</v>
      </c>
      <c r="B20" s="90"/>
      <c r="C20" s="15" t="s">
        <v>64</v>
      </c>
      <c r="D20" s="16" t="s">
        <v>64</v>
      </c>
      <c r="E20" s="18">
        <v>0.58333330999999999</v>
      </c>
      <c r="F20" s="16" t="s">
        <v>64</v>
      </c>
      <c r="G20" s="18">
        <v>0.52777779000000002</v>
      </c>
      <c r="H20" s="16" t="s">
        <v>64</v>
      </c>
      <c r="I20" s="18">
        <v>0.58333330999999999</v>
      </c>
      <c r="J20" s="16" t="s">
        <v>64</v>
      </c>
      <c r="K20" s="18">
        <v>0.63888889999999998</v>
      </c>
      <c r="L20" s="16" t="s">
        <v>64</v>
      </c>
      <c r="M20" s="18">
        <v>0.63888889999999998</v>
      </c>
      <c r="N20" s="16" t="s">
        <v>64</v>
      </c>
      <c r="O20" s="18">
        <v>0.75</v>
      </c>
      <c r="P20" s="16" t="s">
        <v>64</v>
      </c>
      <c r="Q20" s="18">
        <v>0.75</v>
      </c>
      <c r="R20" s="16" t="s">
        <v>64</v>
      </c>
      <c r="S20" s="18">
        <v>0.75</v>
      </c>
      <c r="T20" s="16" t="s">
        <v>64</v>
      </c>
      <c r="U20" s="18">
        <v>0.80555551999999997</v>
      </c>
      <c r="V20" s="16" t="s">
        <v>64</v>
      </c>
      <c r="W20" s="18">
        <v>0.80555551999999997</v>
      </c>
      <c r="X20" s="16" t="s">
        <v>64</v>
      </c>
      <c r="Y20" s="18">
        <v>1.1388887999999999</v>
      </c>
      <c r="Z20" s="16" t="s">
        <v>64</v>
      </c>
      <c r="AA20" s="18">
        <v>1.2777778</v>
      </c>
      <c r="AB20" s="16" t="s">
        <v>64</v>
      </c>
      <c r="AC20" s="18">
        <v>1.2777778</v>
      </c>
      <c r="AD20" s="16" t="s">
        <v>64</v>
      </c>
      <c r="AE20" s="18">
        <v>1.2777778</v>
      </c>
      <c r="AF20" s="16" t="s">
        <v>64</v>
      </c>
      <c r="AG20" s="18">
        <v>1.3333333999999999</v>
      </c>
      <c r="AH20" s="16" t="s">
        <v>64</v>
      </c>
      <c r="AI20" s="18">
        <v>2.0833333000000001</v>
      </c>
      <c r="AJ20" s="16" t="s">
        <v>64</v>
      </c>
      <c r="AK20" s="18">
        <v>2.3611111999999999</v>
      </c>
      <c r="AL20" s="16" t="s">
        <v>64</v>
      </c>
      <c r="AM20" s="18">
        <v>2.25</v>
      </c>
      <c r="AN20" s="16" t="s">
        <v>64</v>
      </c>
      <c r="AO20" s="18">
        <v>2.5833333000000001</v>
      </c>
      <c r="AP20" s="16" t="s">
        <v>64</v>
      </c>
      <c r="AQ20" s="18">
        <v>2.7777777000000001</v>
      </c>
      <c r="AR20" s="16" t="s">
        <v>64</v>
      </c>
      <c r="AS20" s="18">
        <v>2.9444444000000001</v>
      </c>
      <c r="AT20" s="16" t="s">
        <v>64</v>
      </c>
      <c r="AU20" s="18">
        <v>3</v>
      </c>
      <c r="AV20" s="16" t="s">
        <v>64</v>
      </c>
      <c r="AW20" s="18">
        <v>2.7222222999999999</v>
      </c>
      <c r="AX20" s="16" t="s">
        <v>64</v>
      </c>
      <c r="AY20" s="18">
        <v>2.8888888000000001</v>
      </c>
      <c r="AZ20" s="16" t="s">
        <v>64</v>
      </c>
      <c r="BA20" s="18">
        <v>2.9444444000000001</v>
      </c>
      <c r="BB20" s="16" t="s">
        <v>64</v>
      </c>
      <c r="BC20" s="18">
        <v>2.9444444000000001</v>
      </c>
      <c r="BD20" s="16" t="s">
        <v>64</v>
      </c>
      <c r="BE20" s="18">
        <v>2.8333333000000001</v>
      </c>
      <c r="BF20" s="16" t="s">
        <v>64</v>
      </c>
      <c r="BG20" s="18">
        <v>2.8888888000000001</v>
      </c>
      <c r="BH20" s="16" t="s">
        <v>64</v>
      </c>
      <c r="BI20" s="18">
        <v>3.0555555999999999</v>
      </c>
      <c r="BJ20" s="16" t="s">
        <v>64</v>
      </c>
      <c r="BK20" s="18">
        <v>3.4166666999999999</v>
      </c>
      <c r="BL20" s="16" t="s">
        <v>64</v>
      </c>
      <c r="BM20" s="18">
        <v>3.4722222999999999</v>
      </c>
    </row>
    <row r="21" spans="1:72" ht="15.75" x14ac:dyDescent="0.25">
      <c r="A21" s="89" t="s">
        <v>20</v>
      </c>
      <c r="B21" s="90"/>
      <c r="C21" s="15" t="s">
        <v>64</v>
      </c>
      <c r="D21" s="16" t="s">
        <v>64</v>
      </c>
      <c r="E21" s="18">
        <v>0.69444441999999995</v>
      </c>
      <c r="F21" s="16" t="s">
        <v>64</v>
      </c>
      <c r="G21" s="18">
        <v>0.69444441999999995</v>
      </c>
      <c r="H21" s="16" t="s">
        <v>64</v>
      </c>
      <c r="I21" s="18">
        <v>0.75</v>
      </c>
      <c r="J21" s="16" t="s">
        <v>64</v>
      </c>
      <c r="K21" s="18">
        <v>1.1111112000000001</v>
      </c>
      <c r="L21" s="16" t="s">
        <v>64</v>
      </c>
      <c r="M21" s="18">
        <v>1.1111112000000001</v>
      </c>
      <c r="N21" s="16" t="s">
        <v>64</v>
      </c>
      <c r="O21" s="18">
        <v>1.1666666000000001</v>
      </c>
      <c r="P21" s="16" t="s">
        <v>64</v>
      </c>
      <c r="Q21" s="18">
        <v>1.361111</v>
      </c>
      <c r="R21" s="16" t="s">
        <v>64</v>
      </c>
      <c r="S21" s="18">
        <v>1.361111</v>
      </c>
      <c r="T21" s="16" t="s">
        <v>64</v>
      </c>
      <c r="U21" s="18">
        <v>1.4166666000000001</v>
      </c>
      <c r="V21" s="16" t="s">
        <v>64</v>
      </c>
      <c r="W21" s="18">
        <v>1.361111</v>
      </c>
      <c r="X21" s="16" t="s">
        <v>64</v>
      </c>
      <c r="Y21" s="18">
        <v>1.3055555999999999</v>
      </c>
      <c r="Z21" s="16" t="s">
        <v>64</v>
      </c>
      <c r="AA21" s="18">
        <v>1.3888887999999999</v>
      </c>
      <c r="AB21" s="16" t="s">
        <v>64</v>
      </c>
      <c r="AC21" s="18">
        <v>1.4444444000000001</v>
      </c>
      <c r="AD21" s="16" t="s">
        <v>64</v>
      </c>
      <c r="AE21" s="18">
        <v>2.2777777000000001</v>
      </c>
      <c r="AF21" s="16" t="s">
        <v>64</v>
      </c>
      <c r="AG21" s="18">
        <v>2.2777777000000001</v>
      </c>
      <c r="AH21" s="16" t="s">
        <v>64</v>
      </c>
      <c r="AI21" s="18">
        <v>2.6666666999999999</v>
      </c>
      <c r="AJ21" s="16" t="s">
        <v>64</v>
      </c>
      <c r="AK21" s="18">
        <v>2.6944444000000001</v>
      </c>
      <c r="AL21" s="16" t="s">
        <v>64</v>
      </c>
      <c r="AM21" s="18">
        <v>2.3611111999999999</v>
      </c>
      <c r="AN21" s="16" t="s">
        <v>64</v>
      </c>
      <c r="AO21" s="18">
        <v>2.6944444000000001</v>
      </c>
      <c r="AP21" s="16" t="s">
        <v>64</v>
      </c>
      <c r="AQ21" s="18">
        <v>2.75</v>
      </c>
      <c r="AR21" s="16" t="s">
        <v>64</v>
      </c>
      <c r="AS21" s="18">
        <v>2.75</v>
      </c>
      <c r="AT21" s="16" t="s">
        <v>64</v>
      </c>
      <c r="AU21" s="18">
        <v>2.9166666999999999</v>
      </c>
      <c r="AV21" s="16" t="s">
        <v>64</v>
      </c>
      <c r="AW21" s="18">
        <v>2.8055555999999999</v>
      </c>
      <c r="AX21" s="16" t="s">
        <v>64</v>
      </c>
      <c r="AY21" s="18">
        <v>2.8055555999999999</v>
      </c>
      <c r="AZ21" s="16" t="s">
        <v>64</v>
      </c>
      <c r="BA21" s="18">
        <v>2.1111111999999999</v>
      </c>
      <c r="BB21" s="16" t="s">
        <v>64</v>
      </c>
      <c r="BC21" s="18">
        <v>2.1666666999999999</v>
      </c>
      <c r="BD21" s="16" t="s">
        <v>64</v>
      </c>
      <c r="BE21" s="18">
        <v>2.3888888000000001</v>
      </c>
      <c r="BF21" s="16" t="s">
        <v>64</v>
      </c>
      <c r="BG21" s="18">
        <v>2.3888888000000001</v>
      </c>
      <c r="BH21" s="16" t="s">
        <v>64</v>
      </c>
      <c r="BI21" s="18">
        <v>2.3888888000000001</v>
      </c>
      <c r="BJ21" s="16" t="s">
        <v>64</v>
      </c>
      <c r="BK21" s="18">
        <v>2.6666666999999999</v>
      </c>
      <c r="BL21" s="16" t="s">
        <v>64</v>
      </c>
      <c r="BM21" s="18">
        <v>2.7777777000000001</v>
      </c>
    </row>
    <row r="22" spans="1:72" ht="15.75" x14ac:dyDescent="0.25">
      <c r="A22" s="89" t="s">
        <v>103</v>
      </c>
      <c r="B22" s="90"/>
      <c r="C22" s="15" t="s">
        <v>64</v>
      </c>
      <c r="D22" s="16" t="s">
        <v>64</v>
      </c>
      <c r="E22" s="18">
        <v>0.36111110000000002</v>
      </c>
      <c r="F22" s="16" t="s">
        <v>64</v>
      </c>
      <c r="G22" s="18">
        <v>0.36111110000000002</v>
      </c>
      <c r="H22" s="16" t="s">
        <v>64</v>
      </c>
      <c r="I22" s="18">
        <v>0.36111110000000002</v>
      </c>
      <c r="J22" s="16" t="s">
        <v>64</v>
      </c>
      <c r="K22" s="18">
        <v>0.36111110000000002</v>
      </c>
      <c r="L22" s="16" t="s">
        <v>64</v>
      </c>
      <c r="M22" s="18">
        <v>0.36111110000000002</v>
      </c>
      <c r="N22" s="16" t="s">
        <v>64</v>
      </c>
      <c r="O22" s="18">
        <v>0.36111110000000002</v>
      </c>
      <c r="P22" s="16" t="s">
        <v>64</v>
      </c>
      <c r="Q22" s="18">
        <v>0.36111110000000002</v>
      </c>
      <c r="R22" s="16" t="s">
        <v>64</v>
      </c>
      <c r="S22" s="18">
        <v>0.36111110000000002</v>
      </c>
      <c r="T22" s="16" t="s">
        <v>64</v>
      </c>
      <c r="U22" s="18">
        <v>0.36111110000000002</v>
      </c>
      <c r="V22" s="16" t="s">
        <v>64</v>
      </c>
      <c r="W22" s="18">
        <v>0.36111110000000002</v>
      </c>
      <c r="X22" s="16" t="s">
        <v>64</v>
      </c>
      <c r="Y22" s="18">
        <v>1.1388887999999999</v>
      </c>
      <c r="Z22" s="16" t="s">
        <v>64</v>
      </c>
      <c r="AA22" s="18">
        <v>1.1388887999999999</v>
      </c>
      <c r="AB22" s="16" t="s">
        <v>64</v>
      </c>
      <c r="AC22" s="18">
        <v>1.4166666000000001</v>
      </c>
      <c r="AD22" s="16" t="s">
        <v>64</v>
      </c>
      <c r="AE22" s="18">
        <v>1.4722222</v>
      </c>
      <c r="AF22" s="16" t="s">
        <v>64</v>
      </c>
      <c r="AG22" s="18">
        <v>1.4722222</v>
      </c>
      <c r="AH22" s="16" t="s">
        <v>64</v>
      </c>
      <c r="AI22" s="18">
        <v>2.0833333000000001</v>
      </c>
      <c r="AJ22" s="16" t="s">
        <v>64</v>
      </c>
      <c r="AK22" s="18">
        <v>2.1388888000000001</v>
      </c>
      <c r="AL22" s="16" t="s">
        <v>64</v>
      </c>
      <c r="AM22" s="18">
        <v>1.8055555999999999</v>
      </c>
      <c r="AN22" s="16" t="s">
        <v>64</v>
      </c>
      <c r="AO22" s="18">
        <v>1.8055555999999999</v>
      </c>
      <c r="AP22" s="16" t="s">
        <v>64</v>
      </c>
      <c r="AQ22" s="18">
        <v>2.4166666999999999</v>
      </c>
      <c r="AR22" s="16" t="s">
        <v>64</v>
      </c>
      <c r="AS22" s="18">
        <v>2.3055555999999999</v>
      </c>
      <c r="AT22" s="16" t="s">
        <v>64</v>
      </c>
      <c r="AU22" s="18">
        <v>2.6944444000000001</v>
      </c>
      <c r="AV22" s="16" t="s">
        <v>64</v>
      </c>
      <c r="AW22" s="18">
        <v>2.5833333000000001</v>
      </c>
      <c r="AX22" s="16" t="s">
        <v>64</v>
      </c>
      <c r="AY22" s="18">
        <v>3.1666666999999999</v>
      </c>
      <c r="AZ22" s="16" t="s">
        <v>64</v>
      </c>
      <c r="BA22" s="18">
        <v>3</v>
      </c>
      <c r="BB22" s="16" t="s">
        <v>64</v>
      </c>
      <c r="BC22" s="18">
        <v>2.8333333000000001</v>
      </c>
      <c r="BD22" s="16" t="s">
        <v>64</v>
      </c>
      <c r="BE22" s="18">
        <v>3.0555555999999999</v>
      </c>
      <c r="BF22" s="16" t="s">
        <v>64</v>
      </c>
      <c r="BG22" s="18">
        <v>2.4166666999999999</v>
      </c>
      <c r="BH22" s="16" t="s">
        <v>64</v>
      </c>
      <c r="BI22" s="18">
        <v>2.5555555999999999</v>
      </c>
      <c r="BJ22" s="16" t="s">
        <v>64</v>
      </c>
      <c r="BK22" s="18">
        <v>2.4444444000000001</v>
      </c>
      <c r="BL22" s="16" t="s">
        <v>64</v>
      </c>
      <c r="BM22" s="18">
        <v>2.5</v>
      </c>
    </row>
    <row r="23" spans="1:72" ht="15.75" x14ac:dyDescent="0.25">
      <c r="A23" s="89" t="s">
        <v>112</v>
      </c>
      <c r="B23" s="90"/>
      <c r="C23" s="15" t="s">
        <v>64</v>
      </c>
      <c r="D23" s="16" t="s">
        <v>64</v>
      </c>
      <c r="E23" s="18">
        <v>0</v>
      </c>
      <c r="F23" s="16" t="s">
        <v>64</v>
      </c>
      <c r="G23" s="18">
        <v>0</v>
      </c>
      <c r="H23" s="16" t="s">
        <v>64</v>
      </c>
      <c r="I23" s="18">
        <v>0</v>
      </c>
      <c r="J23" s="16" t="s">
        <v>64</v>
      </c>
      <c r="K23" s="18">
        <v>0</v>
      </c>
      <c r="L23" s="16" t="s">
        <v>64</v>
      </c>
      <c r="M23" s="18">
        <v>0</v>
      </c>
      <c r="N23" s="16" t="s">
        <v>64</v>
      </c>
      <c r="O23" s="18">
        <v>0</v>
      </c>
      <c r="P23" s="16" t="s">
        <v>64</v>
      </c>
      <c r="Q23" s="18">
        <v>5.5555555999999999E-2</v>
      </c>
      <c r="R23" s="16" t="s">
        <v>64</v>
      </c>
      <c r="S23" s="18">
        <v>5.5555555999999999E-2</v>
      </c>
      <c r="T23" s="16" t="s">
        <v>64</v>
      </c>
      <c r="U23" s="18">
        <v>0.11111111</v>
      </c>
      <c r="V23" s="16" t="s">
        <v>64</v>
      </c>
      <c r="W23" s="18">
        <v>0.11111111</v>
      </c>
      <c r="X23" s="16" t="s">
        <v>64</v>
      </c>
      <c r="Y23" s="18">
        <v>0.52777779000000002</v>
      </c>
      <c r="Z23" s="16" t="s">
        <v>64</v>
      </c>
      <c r="AA23" s="18">
        <v>0.52777779000000002</v>
      </c>
      <c r="AB23" s="16" t="s">
        <v>64</v>
      </c>
      <c r="AC23" s="18">
        <v>0.52777779000000002</v>
      </c>
      <c r="AD23" s="16" t="s">
        <v>64</v>
      </c>
      <c r="AE23" s="18">
        <v>0.52777779000000002</v>
      </c>
      <c r="AF23" s="16" t="s">
        <v>64</v>
      </c>
      <c r="AG23" s="18">
        <v>0.52777779000000002</v>
      </c>
      <c r="AH23" s="16" t="s">
        <v>64</v>
      </c>
      <c r="AI23" s="18">
        <v>2.0277777000000001</v>
      </c>
      <c r="AJ23" s="16" t="s">
        <v>64</v>
      </c>
      <c r="AK23" s="18">
        <v>2.0833333000000001</v>
      </c>
      <c r="AL23" s="16" t="s">
        <v>64</v>
      </c>
      <c r="AM23" s="18">
        <v>2.0833333000000001</v>
      </c>
      <c r="AN23" s="16" t="s">
        <v>64</v>
      </c>
      <c r="AO23" s="18">
        <v>2.25</v>
      </c>
      <c r="AP23" s="16" t="s">
        <v>64</v>
      </c>
      <c r="AQ23" s="18">
        <v>2.9166666999999999</v>
      </c>
      <c r="AR23" s="16" t="s">
        <v>64</v>
      </c>
      <c r="AS23" s="18">
        <v>2.8611111999999999</v>
      </c>
      <c r="AT23" s="16" t="s">
        <v>64</v>
      </c>
      <c r="AU23" s="18">
        <v>2.8611111999999999</v>
      </c>
      <c r="AV23" s="16" t="s">
        <v>64</v>
      </c>
      <c r="AW23" s="18">
        <v>2.75</v>
      </c>
      <c r="AX23" s="16" t="s">
        <v>64</v>
      </c>
      <c r="AY23" s="18">
        <v>2.9166666999999999</v>
      </c>
      <c r="AZ23" s="16" t="s">
        <v>64</v>
      </c>
      <c r="BA23" s="18">
        <v>2.8888888000000001</v>
      </c>
      <c r="BB23" s="16" t="s">
        <v>64</v>
      </c>
      <c r="BC23" s="18">
        <v>2.8888888000000001</v>
      </c>
      <c r="BD23" s="16" t="s">
        <v>64</v>
      </c>
      <c r="BE23" s="18">
        <v>2.9444444000000001</v>
      </c>
      <c r="BF23" s="16" t="s">
        <v>64</v>
      </c>
      <c r="BG23" s="18">
        <v>3</v>
      </c>
      <c r="BH23" s="16" t="s">
        <v>64</v>
      </c>
      <c r="BI23" s="18">
        <v>3</v>
      </c>
      <c r="BJ23" s="16" t="s">
        <v>64</v>
      </c>
      <c r="BK23" s="18">
        <v>3.1666666999999999</v>
      </c>
      <c r="BL23" s="16" t="s">
        <v>64</v>
      </c>
      <c r="BM23" s="18">
        <v>3.2222222999999999</v>
      </c>
    </row>
    <row r="24" spans="1:72" ht="15.75" x14ac:dyDescent="0.25">
      <c r="A24" s="89" t="s">
        <v>95</v>
      </c>
      <c r="B24" s="90"/>
      <c r="C24" s="15" t="s">
        <v>64</v>
      </c>
      <c r="D24" s="16" t="s">
        <v>64</v>
      </c>
      <c r="E24" s="18">
        <v>0.72222220999999998</v>
      </c>
      <c r="F24" s="16" t="s">
        <v>64</v>
      </c>
      <c r="G24" s="18">
        <v>1.1111112000000001</v>
      </c>
      <c r="H24" s="16" t="s">
        <v>64</v>
      </c>
      <c r="I24" s="18">
        <v>1.1111112000000001</v>
      </c>
      <c r="J24" s="16" t="s">
        <v>64</v>
      </c>
      <c r="K24" s="18">
        <v>1.1111112000000001</v>
      </c>
      <c r="L24" s="16" t="s">
        <v>64</v>
      </c>
      <c r="M24" s="18">
        <v>1.2777778</v>
      </c>
      <c r="N24" s="16" t="s">
        <v>64</v>
      </c>
      <c r="O24" s="18">
        <v>1.1111112000000001</v>
      </c>
      <c r="P24" s="16" t="s">
        <v>64</v>
      </c>
      <c r="Q24" s="18">
        <v>1.1111112000000001</v>
      </c>
      <c r="R24" s="16" t="s">
        <v>64</v>
      </c>
      <c r="S24" s="18">
        <v>1.1111112000000001</v>
      </c>
      <c r="T24" s="16" t="s">
        <v>64</v>
      </c>
      <c r="U24" s="18">
        <v>1.1111112000000001</v>
      </c>
      <c r="V24" s="16" t="s">
        <v>64</v>
      </c>
      <c r="W24" s="18">
        <v>1.1944444000000001</v>
      </c>
      <c r="X24" s="16" t="s">
        <v>64</v>
      </c>
      <c r="Y24" s="18">
        <v>1.4722222</v>
      </c>
      <c r="Z24" s="16" t="s">
        <v>64</v>
      </c>
      <c r="AA24" s="18">
        <v>1.4722222</v>
      </c>
      <c r="AB24" s="16" t="s">
        <v>64</v>
      </c>
      <c r="AC24" s="18">
        <v>1.4722222</v>
      </c>
      <c r="AD24" s="16" t="s">
        <v>64</v>
      </c>
      <c r="AE24" s="18">
        <v>1.4722222</v>
      </c>
      <c r="AF24" s="16" t="s">
        <v>64</v>
      </c>
      <c r="AG24" s="18">
        <v>2.2222222999999999</v>
      </c>
      <c r="AH24" s="16" t="s">
        <v>64</v>
      </c>
      <c r="AI24" s="18">
        <v>2.3611111999999999</v>
      </c>
      <c r="AJ24" s="16" t="s">
        <v>64</v>
      </c>
      <c r="AK24" s="18">
        <v>2.3888888000000001</v>
      </c>
      <c r="AL24" s="16" t="s">
        <v>64</v>
      </c>
      <c r="AM24" s="18">
        <v>2.4722222999999999</v>
      </c>
      <c r="AN24" s="16" t="s">
        <v>64</v>
      </c>
      <c r="AO24" s="18">
        <v>2.5555555999999999</v>
      </c>
      <c r="AP24" s="16" t="s">
        <v>64</v>
      </c>
      <c r="AQ24" s="18">
        <v>2.6666666999999999</v>
      </c>
      <c r="AR24" s="16" t="s">
        <v>64</v>
      </c>
      <c r="AS24" s="18">
        <v>2.6111111999999999</v>
      </c>
      <c r="AT24" s="16" t="s">
        <v>64</v>
      </c>
      <c r="AU24" s="18">
        <v>2.8333333000000001</v>
      </c>
      <c r="AV24" s="16" t="s">
        <v>64</v>
      </c>
      <c r="AW24" s="18">
        <v>2.8055555999999999</v>
      </c>
      <c r="AX24" s="16" t="s">
        <v>64</v>
      </c>
      <c r="AY24" s="18">
        <v>2.2222222999999999</v>
      </c>
      <c r="AZ24" s="16" t="s">
        <v>64</v>
      </c>
      <c r="BA24" s="18">
        <v>2.3888888000000001</v>
      </c>
      <c r="BB24" s="16" t="s">
        <v>64</v>
      </c>
      <c r="BC24" s="18">
        <v>2.3888888000000001</v>
      </c>
      <c r="BD24" s="16" t="s">
        <v>64</v>
      </c>
      <c r="BE24" s="18">
        <v>2.2777777000000001</v>
      </c>
      <c r="BF24" s="16" t="s">
        <v>64</v>
      </c>
      <c r="BG24" s="18">
        <v>2.2777777000000001</v>
      </c>
      <c r="BH24" s="16" t="s">
        <v>64</v>
      </c>
      <c r="BI24" s="18">
        <v>2.4444444000000001</v>
      </c>
      <c r="BJ24" s="16" t="s">
        <v>64</v>
      </c>
      <c r="BK24" s="18">
        <v>2.4444444000000001</v>
      </c>
      <c r="BL24" s="16" t="s">
        <v>64</v>
      </c>
      <c r="BM24" s="18">
        <v>2.5</v>
      </c>
    </row>
    <row r="25" spans="1:72" ht="15.75" x14ac:dyDescent="0.25">
      <c r="A25" s="89" t="s">
        <v>113</v>
      </c>
      <c r="B25" s="90"/>
      <c r="C25" s="15" t="s">
        <v>64</v>
      </c>
      <c r="D25" s="16" t="s">
        <v>64</v>
      </c>
      <c r="E25" s="18">
        <v>0.69444441999999995</v>
      </c>
      <c r="F25" s="16" t="s">
        <v>64</v>
      </c>
      <c r="G25" s="18">
        <v>1.0277778</v>
      </c>
      <c r="H25" s="16" t="s">
        <v>64</v>
      </c>
      <c r="I25" s="18">
        <v>1.5277778</v>
      </c>
      <c r="J25" s="16" t="s">
        <v>64</v>
      </c>
      <c r="K25" s="18">
        <v>1.361111</v>
      </c>
      <c r="L25" s="16" t="s">
        <v>64</v>
      </c>
      <c r="M25" s="18">
        <v>1.4166666000000001</v>
      </c>
      <c r="N25" s="16" t="s">
        <v>64</v>
      </c>
      <c r="O25" s="18">
        <v>1.25</v>
      </c>
      <c r="P25" s="16" t="s">
        <v>64</v>
      </c>
      <c r="Q25" s="18">
        <v>1.3055555999999999</v>
      </c>
      <c r="R25" s="16" t="s">
        <v>64</v>
      </c>
      <c r="S25" s="18">
        <v>1.25</v>
      </c>
      <c r="T25" s="16" t="s">
        <v>64</v>
      </c>
      <c r="U25" s="18">
        <v>1.388889</v>
      </c>
      <c r="V25" s="16" t="s">
        <v>64</v>
      </c>
      <c r="W25" s="18">
        <v>1.3333333999999999</v>
      </c>
      <c r="X25" s="16" t="s">
        <v>64</v>
      </c>
      <c r="Y25" s="18">
        <v>2.1666666999999999</v>
      </c>
      <c r="Z25" s="16" t="s">
        <v>64</v>
      </c>
      <c r="AA25" s="18">
        <v>2.3888888000000001</v>
      </c>
      <c r="AB25" s="16" t="s">
        <v>64</v>
      </c>
      <c r="AC25" s="18">
        <v>3.0555555999999999</v>
      </c>
      <c r="AD25" s="16" t="s">
        <v>64</v>
      </c>
      <c r="AE25" s="18">
        <v>3.0833333000000001</v>
      </c>
      <c r="AF25" s="16" t="s">
        <v>64</v>
      </c>
      <c r="AG25" s="18">
        <v>3.1388888000000001</v>
      </c>
      <c r="AH25" s="16" t="s">
        <v>64</v>
      </c>
      <c r="AI25" s="18">
        <v>3.0833333000000001</v>
      </c>
      <c r="AJ25" s="16" t="s">
        <v>64</v>
      </c>
      <c r="AK25" s="18">
        <v>3.25</v>
      </c>
      <c r="AL25" s="16" t="s">
        <v>64</v>
      </c>
      <c r="AM25" s="18">
        <v>3.0833333000000001</v>
      </c>
      <c r="AN25" s="16" t="s">
        <v>64</v>
      </c>
      <c r="AO25" s="18">
        <v>3.4166666999999999</v>
      </c>
      <c r="AP25" s="16" t="s">
        <v>64</v>
      </c>
      <c r="AQ25" s="18">
        <v>3.6111111999999999</v>
      </c>
      <c r="AR25" s="16" t="s">
        <v>64</v>
      </c>
      <c r="AS25" s="18">
        <v>3.6111111999999999</v>
      </c>
      <c r="AT25" s="16" t="s">
        <v>64</v>
      </c>
      <c r="AU25" s="18">
        <v>3.5</v>
      </c>
      <c r="AV25" s="16" t="s">
        <v>64</v>
      </c>
      <c r="AW25" s="18">
        <v>3.3888888000000001</v>
      </c>
      <c r="AX25" s="16" t="s">
        <v>64</v>
      </c>
      <c r="AY25" s="18">
        <v>3.4444444000000001</v>
      </c>
      <c r="AZ25" s="16" t="s">
        <v>64</v>
      </c>
      <c r="BA25" s="18">
        <v>3.5555555999999999</v>
      </c>
      <c r="BB25" s="16" t="s">
        <v>64</v>
      </c>
      <c r="BC25" s="18">
        <v>3.6111111999999999</v>
      </c>
      <c r="BD25" s="16" t="s">
        <v>64</v>
      </c>
      <c r="BE25" s="18">
        <v>3.6666666999999999</v>
      </c>
      <c r="BF25" s="16" t="s">
        <v>64</v>
      </c>
      <c r="BG25" s="18">
        <v>3.6111111999999999</v>
      </c>
      <c r="BH25" s="16" t="s">
        <v>64</v>
      </c>
      <c r="BI25" s="18">
        <v>3.6666666999999999</v>
      </c>
      <c r="BJ25" s="16" t="s">
        <v>64</v>
      </c>
      <c r="BK25" s="18">
        <v>3.6111111999999999</v>
      </c>
      <c r="BL25" s="16" t="s">
        <v>64</v>
      </c>
      <c r="BM25" s="18">
        <v>3.8333333000000001</v>
      </c>
    </row>
    <row r="26" spans="1:72" ht="15.75" x14ac:dyDescent="0.25">
      <c r="A26" s="89" t="s">
        <v>114</v>
      </c>
      <c r="B26" s="90"/>
      <c r="C26" s="15" t="s">
        <v>64</v>
      </c>
      <c r="D26" s="16" t="s">
        <v>64</v>
      </c>
      <c r="E26" s="18">
        <v>1.5</v>
      </c>
      <c r="F26" s="16" t="s">
        <v>64</v>
      </c>
      <c r="G26" s="18">
        <v>1.75</v>
      </c>
      <c r="H26" s="16" t="s">
        <v>64</v>
      </c>
      <c r="I26" s="18">
        <v>1.6666666000000001</v>
      </c>
      <c r="J26" s="16" t="s">
        <v>64</v>
      </c>
      <c r="K26" s="18">
        <v>1.6666666000000001</v>
      </c>
      <c r="L26" s="16" t="s">
        <v>64</v>
      </c>
      <c r="M26" s="18">
        <v>2.3333333000000001</v>
      </c>
      <c r="N26" s="16" t="s">
        <v>64</v>
      </c>
      <c r="O26" s="18">
        <v>2.3333333000000001</v>
      </c>
      <c r="P26" s="16" t="s">
        <v>64</v>
      </c>
      <c r="Q26" s="18">
        <v>2.3333333000000001</v>
      </c>
      <c r="R26" s="16" t="s">
        <v>64</v>
      </c>
      <c r="S26" s="18">
        <v>2.3333333000000001</v>
      </c>
      <c r="T26" s="16" t="s">
        <v>64</v>
      </c>
      <c r="U26" s="18">
        <v>2.1666666999999999</v>
      </c>
      <c r="V26" s="16" t="s">
        <v>64</v>
      </c>
      <c r="W26" s="18">
        <v>2.1666666999999999</v>
      </c>
      <c r="X26" s="16" t="s">
        <v>64</v>
      </c>
      <c r="Y26" s="18">
        <v>2.25</v>
      </c>
      <c r="Z26" s="16" t="s">
        <v>64</v>
      </c>
      <c r="AA26" s="18">
        <v>2.25</v>
      </c>
      <c r="AB26" s="16" t="s">
        <v>64</v>
      </c>
      <c r="AC26" s="18">
        <v>2.25</v>
      </c>
      <c r="AD26" s="16" t="s">
        <v>64</v>
      </c>
      <c r="AE26" s="18">
        <v>2.25</v>
      </c>
      <c r="AF26" s="16" t="s">
        <v>64</v>
      </c>
      <c r="AG26" s="18">
        <v>2.25</v>
      </c>
      <c r="AH26" s="16" t="s">
        <v>64</v>
      </c>
      <c r="AI26" s="18">
        <v>2.2777777000000001</v>
      </c>
      <c r="AJ26" s="16" t="s">
        <v>64</v>
      </c>
      <c r="AK26" s="18">
        <v>2.2777777000000001</v>
      </c>
      <c r="AL26" s="16" t="s">
        <v>64</v>
      </c>
      <c r="AM26" s="18">
        <v>2.5277777000000001</v>
      </c>
      <c r="AN26" s="16" t="s">
        <v>64</v>
      </c>
      <c r="AO26" s="18">
        <v>3.1666666999999999</v>
      </c>
      <c r="AP26" s="16" t="s">
        <v>64</v>
      </c>
      <c r="AQ26" s="18">
        <v>3.3611111999999999</v>
      </c>
      <c r="AR26" s="16" t="s">
        <v>64</v>
      </c>
      <c r="AS26" s="18">
        <v>3.3333333000000001</v>
      </c>
      <c r="AT26" s="16" t="s">
        <v>64</v>
      </c>
      <c r="AU26" s="18">
        <v>3.5555555999999999</v>
      </c>
      <c r="AV26" s="16" t="s">
        <v>64</v>
      </c>
      <c r="AW26" s="18">
        <v>3.6388888000000001</v>
      </c>
      <c r="AX26" s="16" t="s">
        <v>64</v>
      </c>
      <c r="AY26" s="18">
        <v>3.6388888000000001</v>
      </c>
      <c r="AZ26" s="16" t="s">
        <v>64</v>
      </c>
      <c r="BA26" s="18">
        <v>4.0555553</v>
      </c>
      <c r="BB26" s="16" t="s">
        <v>64</v>
      </c>
      <c r="BC26" s="18">
        <v>4.0277776999999997</v>
      </c>
      <c r="BD26" s="16" t="s">
        <v>64</v>
      </c>
      <c r="BE26" s="18">
        <v>4.1388888000000001</v>
      </c>
      <c r="BF26" s="16" t="s">
        <v>64</v>
      </c>
      <c r="BG26" s="18">
        <v>4.1388888000000001</v>
      </c>
      <c r="BH26" s="16" t="s">
        <v>64</v>
      </c>
      <c r="BI26" s="18">
        <v>4.4166664999999998</v>
      </c>
      <c r="BJ26" s="16" t="s">
        <v>64</v>
      </c>
      <c r="BK26" s="18">
        <v>4.2222223000000003</v>
      </c>
      <c r="BL26" s="16" t="s">
        <v>64</v>
      </c>
      <c r="BM26" s="18">
        <v>4.5</v>
      </c>
    </row>
    <row r="27" spans="1:72" ht="15.75" x14ac:dyDescent="0.25">
      <c r="A27" s="89" t="s">
        <v>115</v>
      </c>
      <c r="B27" s="90"/>
      <c r="C27" s="15" t="s">
        <v>64</v>
      </c>
      <c r="D27" s="16" t="s">
        <v>64</v>
      </c>
      <c r="E27" s="18">
        <v>1.1111112000000001</v>
      </c>
      <c r="F27" s="16" t="s">
        <v>64</v>
      </c>
      <c r="G27" s="18">
        <v>1.1111112000000001</v>
      </c>
      <c r="H27" s="16" t="s">
        <v>64</v>
      </c>
      <c r="I27" s="18">
        <v>1.1111112000000001</v>
      </c>
      <c r="J27" s="16" t="s">
        <v>64</v>
      </c>
      <c r="K27" s="18">
        <v>0.94444441999999995</v>
      </c>
      <c r="L27" s="16" t="s">
        <v>64</v>
      </c>
      <c r="M27" s="18">
        <v>1</v>
      </c>
      <c r="N27" s="16" t="s">
        <v>64</v>
      </c>
      <c r="O27" s="18">
        <v>1</v>
      </c>
      <c r="P27" s="16" t="s">
        <v>64</v>
      </c>
      <c r="Q27" s="18">
        <v>1</v>
      </c>
      <c r="R27" s="16" t="s">
        <v>64</v>
      </c>
      <c r="S27" s="18">
        <v>1</v>
      </c>
      <c r="T27" s="16" t="s">
        <v>64</v>
      </c>
      <c r="U27" s="18">
        <v>1</v>
      </c>
      <c r="V27" s="16" t="s">
        <v>64</v>
      </c>
      <c r="W27" s="18">
        <v>1</v>
      </c>
      <c r="X27" s="16" t="s">
        <v>64</v>
      </c>
      <c r="Y27" s="18">
        <v>1.3333333999999999</v>
      </c>
      <c r="Z27" s="16" t="s">
        <v>64</v>
      </c>
      <c r="AA27" s="18">
        <v>1.3333333999999999</v>
      </c>
      <c r="AB27" s="16" t="s">
        <v>64</v>
      </c>
      <c r="AC27" s="18">
        <v>1.3333333999999999</v>
      </c>
      <c r="AD27" s="16" t="s">
        <v>64</v>
      </c>
      <c r="AE27" s="18">
        <v>2.1388888000000001</v>
      </c>
      <c r="AF27" s="16" t="s">
        <v>64</v>
      </c>
      <c r="AG27" s="18">
        <v>2.1388888000000001</v>
      </c>
      <c r="AH27" s="16" t="s">
        <v>64</v>
      </c>
      <c r="AI27" s="18">
        <v>2.3055555999999999</v>
      </c>
      <c r="AJ27" s="16" t="s">
        <v>64</v>
      </c>
      <c r="AK27" s="18">
        <v>2.4166666999999999</v>
      </c>
      <c r="AL27" s="16" t="s">
        <v>64</v>
      </c>
      <c r="AM27" s="18">
        <v>2.25</v>
      </c>
      <c r="AN27" s="16" t="s">
        <v>64</v>
      </c>
      <c r="AO27" s="18">
        <v>2.4722222999999999</v>
      </c>
      <c r="AP27" s="16" t="s">
        <v>64</v>
      </c>
      <c r="AQ27" s="18">
        <v>2.6666666999999999</v>
      </c>
      <c r="AR27" s="16" t="s">
        <v>64</v>
      </c>
      <c r="AS27" s="18">
        <v>3.3611111999999999</v>
      </c>
      <c r="AT27" s="16" t="s">
        <v>64</v>
      </c>
      <c r="AU27" s="18">
        <v>3.3333333000000001</v>
      </c>
      <c r="AV27" s="16" t="s">
        <v>64</v>
      </c>
      <c r="AW27" s="18">
        <v>2.8888888000000001</v>
      </c>
      <c r="AX27" s="16" t="s">
        <v>64</v>
      </c>
      <c r="AY27" s="18">
        <v>3.2222222999999999</v>
      </c>
      <c r="AZ27" s="16" t="s">
        <v>64</v>
      </c>
      <c r="BA27" s="18">
        <v>3.75</v>
      </c>
      <c r="BB27" s="16" t="s">
        <v>64</v>
      </c>
      <c r="BC27" s="18">
        <v>3.8611111999999999</v>
      </c>
      <c r="BD27" s="16" t="s">
        <v>64</v>
      </c>
      <c r="BE27" s="18">
        <v>3.3611111999999999</v>
      </c>
      <c r="BF27" s="16" t="s">
        <v>64</v>
      </c>
      <c r="BG27" s="18">
        <v>3.4722222999999999</v>
      </c>
      <c r="BH27" s="16" t="s">
        <v>64</v>
      </c>
      <c r="BI27" s="18">
        <v>3.5277777000000001</v>
      </c>
      <c r="BJ27" s="16" t="s">
        <v>64</v>
      </c>
      <c r="BK27" s="18">
        <v>3.5277777000000001</v>
      </c>
      <c r="BL27" s="16" t="s">
        <v>64</v>
      </c>
      <c r="BM27" s="18">
        <v>3.6111111999999999</v>
      </c>
    </row>
    <row r="28" spans="1:72" ht="15.75" x14ac:dyDescent="0.25">
      <c r="A28" s="89" t="s">
        <v>116</v>
      </c>
      <c r="B28" s="90"/>
      <c r="C28" s="15" t="s">
        <v>64</v>
      </c>
      <c r="D28" s="16" t="s">
        <v>64</v>
      </c>
      <c r="E28" s="18">
        <v>0.83333330999999999</v>
      </c>
      <c r="F28" s="16" t="s">
        <v>64</v>
      </c>
      <c r="G28" s="18">
        <v>0.83333330999999999</v>
      </c>
      <c r="H28" s="16" t="s">
        <v>64</v>
      </c>
      <c r="I28" s="18">
        <v>1</v>
      </c>
      <c r="J28" s="16" t="s">
        <v>64</v>
      </c>
      <c r="K28" s="18">
        <v>1.0833333999999999</v>
      </c>
      <c r="L28" s="16" t="s">
        <v>64</v>
      </c>
      <c r="M28" s="18">
        <v>1.0833333999999999</v>
      </c>
      <c r="N28" s="16" t="s">
        <v>64</v>
      </c>
      <c r="O28" s="18">
        <v>1.25</v>
      </c>
      <c r="P28" s="16" t="s">
        <v>64</v>
      </c>
      <c r="Q28" s="18">
        <v>1.0833333999999999</v>
      </c>
      <c r="R28" s="16" t="s">
        <v>64</v>
      </c>
      <c r="S28" s="18">
        <v>1.0833333999999999</v>
      </c>
      <c r="T28" s="16" t="s">
        <v>64</v>
      </c>
      <c r="U28" s="18">
        <v>1.1944444000000001</v>
      </c>
      <c r="V28" s="16" t="s">
        <v>64</v>
      </c>
      <c r="W28" s="18">
        <v>1.1388887999999999</v>
      </c>
      <c r="X28" s="16" t="s">
        <v>64</v>
      </c>
      <c r="Y28" s="18">
        <v>1.2222222</v>
      </c>
      <c r="Z28" s="16" t="s">
        <v>64</v>
      </c>
      <c r="AA28" s="18">
        <v>1.2222222</v>
      </c>
      <c r="AB28" s="16" t="s">
        <v>64</v>
      </c>
      <c r="AC28" s="18">
        <v>1.2222222</v>
      </c>
      <c r="AD28" s="16" t="s">
        <v>64</v>
      </c>
      <c r="AE28" s="18">
        <v>1.2222222</v>
      </c>
      <c r="AF28" s="16" t="s">
        <v>64</v>
      </c>
      <c r="AG28" s="18">
        <v>1.2222222</v>
      </c>
      <c r="AH28" s="16" t="s">
        <v>64</v>
      </c>
      <c r="AI28" s="18">
        <v>1.2222222</v>
      </c>
      <c r="AJ28" s="16" t="s">
        <v>64</v>
      </c>
      <c r="AK28" s="18">
        <v>1.6666666000000001</v>
      </c>
      <c r="AL28" s="16" t="s">
        <v>64</v>
      </c>
      <c r="AM28" s="18">
        <v>1.6666666000000001</v>
      </c>
      <c r="AN28" s="16" t="s">
        <v>64</v>
      </c>
      <c r="AO28" s="18">
        <v>1.8888887999999999</v>
      </c>
      <c r="AP28" s="16" t="s">
        <v>64</v>
      </c>
      <c r="AQ28" s="18">
        <v>2.3333333000000001</v>
      </c>
      <c r="AR28" s="16" t="s">
        <v>64</v>
      </c>
      <c r="AS28" s="18">
        <v>2.0277777000000001</v>
      </c>
      <c r="AT28" s="16" t="s">
        <v>64</v>
      </c>
      <c r="AU28" s="18">
        <v>2.0277777000000001</v>
      </c>
      <c r="AV28" s="16" t="s">
        <v>64</v>
      </c>
      <c r="AW28" s="18">
        <v>2.3611111999999999</v>
      </c>
      <c r="AX28" s="16" t="s">
        <v>64</v>
      </c>
      <c r="AY28" s="18">
        <v>2.4444444000000001</v>
      </c>
      <c r="AZ28" s="16" t="s">
        <v>64</v>
      </c>
      <c r="BA28" s="18">
        <v>2.4166666999999999</v>
      </c>
      <c r="BB28" s="16" t="s">
        <v>64</v>
      </c>
      <c r="BC28" s="18">
        <v>2.4722221000000002</v>
      </c>
      <c r="BD28" s="16" t="s">
        <v>64</v>
      </c>
      <c r="BE28" s="18">
        <v>2.9722221000000002</v>
      </c>
      <c r="BF28" s="16" t="s">
        <v>64</v>
      </c>
      <c r="BG28" s="18">
        <v>2.9722221000000002</v>
      </c>
      <c r="BH28" s="16" t="s">
        <v>64</v>
      </c>
      <c r="BI28" s="18">
        <v>2.9166666999999999</v>
      </c>
      <c r="BJ28" s="16" t="s">
        <v>64</v>
      </c>
      <c r="BK28" s="18">
        <v>2.9166666999999999</v>
      </c>
      <c r="BL28" s="16" t="s">
        <v>64</v>
      </c>
      <c r="BM28" s="18">
        <v>3.0277777000000001</v>
      </c>
      <c r="BT28" s="19" t="s">
        <v>89</v>
      </c>
    </row>
    <row r="29" spans="1:72" x14ac:dyDescent="0.25">
      <c r="A29" s="17" t="s">
        <v>87</v>
      </c>
    </row>
    <row r="32" spans="1:72" x14ac:dyDescent="0.25">
      <c r="A32" s="35" t="s">
        <v>182</v>
      </c>
    </row>
    <row r="34" spans="63:64" x14ac:dyDescent="0.25">
      <c r="BK34" s="21" t="s">
        <v>105</v>
      </c>
      <c r="BL34" s="50"/>
    </row>
  </sheetData>
  <mergeCells count="90">
    <mergeCell ref="X5:Y5"/>
    <mergeCell ref="A3:C3"/>
    <mergeCell ref="D3:BM3"/>
    <mergeCell ref="A4:C4"/>
    <mergeCell ref="D4:BM4"/>
    <mergeCell ref="A5:C5"/>
    <mergeCell ref="D5:E5"/>
    <mergeCell ref="F5:G5"/>
    <mergeCell ref="H5:I5"/>
    <mergeCell ref="J5:K5"/>
    <mergeCell ref="L5:M5"/>
    <mergeCell ref="N5:O5"/>
    <mergeCell ref="P5:Q5"/>
    <mergeCell ref="R5:S5"/>
    <mergeCell ref="T5:U5"/>
    <mergeCell ref="V5:W5"/>
    <mergeCell ref="AV5:AW5"/>
    <mergeCell ref="Z5:AA5"/>
    <mergeCell ref="AB5:AC5"/>
    <mergeCell ref="AD5:AE5"/>
    <mergeCell ref="AF5:AG5"/>
    <mergeCell ref="AH5:AI5"/>
    <mergeCell ref="AJ5:AK5"/>
    <mergeCell ref="AL5:AM5"/>
    <mergeCell ref="AN5:AO5"/>
    <mergeCell ref="AP5:AQ5"/>
    <mergeCell ref="AR5:AS5"/>
    <mergeCell ref="AT5:AU5"/>
    <mergeCell ref="BJ5:BK5"/>
    <mergeCell ref="BL5:BM5"/>
    <mergeCell ref="A6:B6"/>
    <mergeCell ref="D6:E6"/>
    <mergeCell ref="F6:G6"/>
    <mergeCell ref="H6:I6"/>
    <mergeCell ref="J6:K6"/>
    <mergeCell ref="L6:M6"/>
    <mergeCell ref="N6:O6"/>
    <mergeCell ref="P6:Q6"/>
    <mergeCell ref="AX5:AY5"/>
    <mergeCell ref="AZ5:BA5"/>
    <mergeCell ref="BB5:BC5"/>
    <mergeCell ref="BD5:BE5"/>
    <mergeCell ref="BF5:BG5"/>
    <mergeCell ref="BH5:BI5"/>
    <mergeCell ref="AN6:AO6"/>
    <mergeCell ref="R6:S6"/>
    <mergeCell ref="T6:U6"/>
    <mergeCell ref="V6:W6"/>
    <mergeCell ref="X6:Y6"/>
    <mergeCell ref="Z6:AA6"/>
    <mergeCell ref="AB6:AC6"/>
    <mergeCell ref="BD6:BE6"/>
    <mergeCell ref="BF6:BG6"/>
    <mergeCell ref="BH6:BI6"/>
    <mergeCell ref="BJ6:BK6"/>
    <mergeCell ref="BL6:BM6"/>
    <mergeCell ref="A7:B7"/>
    <mergeCell ref="A8:B8"/>
    <mergeCell ref="A9:B9"/>
    <mergeCell ref="A10:B10"/>
    <mergeCell ref="BB6:BC6"/>
    <mergeCell ref="AP6:AQ6"/>
    <mergeCell ref="AR6:AS6"/>
    <mergeCell ref="AT6:AU6"/>
    <mergeCell ref="AV6:AW6"/>
    <mergeCell ref="AX6:AY6"/>
    <mergeCell ref="AZ6:BA6"/>
    <mergeCell ref="AD6:AE6"/>
    <mergeCell ref="AF6:AG6"/>
    <mergeCell ref="AH6:AI6"/>
    <mergeCell ref="AJ6:AK6"/>
    <mergeCell ref="AL6:AM6"/>
    <mergeCell ref="A17:B17"/>
    <mergeCell ref="A18:B18"/>
    <mergeCell ref="A19:B19"/>
    <mergeCell ref="A20:B20"/>
    <mergeCell ref="A11:B11"/>
    <mergeCell ref="A12:B12"/>
    <mergeCell ref="A13:B13"/>
    <mergeCell ref="A14:B14"/>
    <mergeCell ref="A15:B15"/>
    <mergeCell ref="A16:B16"/>
    <mergeCell ref="A27:B27"/>
    <mergeCell ref="A28:B28"/>
    <mergeCell ref="A21:B21"/>
    <mergeCell ref="A22:B22"/>
    <mergeCell ref="A23:B23"/>
    <mergeCell ref="A24:B24"/>
    <mergeCell ref="A25:B25"/>
    <mergeCell ref="A26:B26"/>
  </mergeCells>
  <hyperlinks>
    <hyperlink ref="A2" r:id="rId1" display="http://stats.oecd.org/OECDStat_Metadata/ShowMetadata.ashx?Dataset=EPS&amp;ShowOnWeb=true&amp;Lang=en"/>
    <hyperlink ref="A13" r:id="rId2" display="http://stats.oecd.org/OECDStat_Metadata/ShowMetadata.ashx?Dataset=EPS&amp;Coords=[COU].[DEU]&amp;ShowOnWeb=true&amp;Lang=en"/>
    <hyperlink ref="A29" r:id="rId3" display="https://stats-2.oecd.org/index.aspx?DatasetCode=EPS"/>
  </hyperlink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37" sqref="D37"/>
    </sheetView>
  </sheetViews>
  <sheetFormatPr baseColWidth="10" defaultRowHeight="15" x14ac:dyDescent="0.25"/>
  <sheetData>
    <row r="1" spans="1:12" x14ac:dyDescent="0.25">
      <c r="A1" s="24">
        <v>71</v>
      </c>
    </row>
    <row r="2" spans="1:12" x14ac:dyDescent="0.25">
      <c r="A2" s="25" t="s">
        <v>117</v>
      </c>
    </row>
    <row r="3" spans="1:12" x14ac:dyDescent="0.25">
      <c r="A3" s="25" t="s">
        <v>118</v>
      </c>
    </row>
    <row r="4" spans="1:12" x14ac:dyDescent="0.25">
      <c r="A4" s="27"/>
      <c r="B4" s="26" t="s">
        <v>14</v>
      </c>
      <c r="C4" s="26" t="s">
        <v>92</v>
      </c>
      <c r="D4" s="26" t="s">
        <v>115</v>
      </c>
      <c r="E4" s="26" t="s">
        <v>96</v>
      </c>
      <c r="F4" s="26" t="s">
        <v>95</v>
      </c>
      <c r="G4" s="26" t="s">
        <v>119</v>
      </c>
      <c r="H4" s="26" t="s">
        <v>116</v>
      </c>
      <c r="I4" s="26" t="s">
        <v>120</v>
      </c>
      <c r="J4" s="26" t="s">
        <v>121</v>
      </c>
      <c r="K4" s="26" t="s">
        <v>122</v>
      </c>
    </row>
    <row r="5" spans="1:12" x14ac:dyDescent="0.25">
      <c r="A5" s="28"/>
      <c r="B5" s="110" t="s">
        <v>123</v>
      </c>
      <c r="C5" s="111"/>
      <c r="D5" s="111"/>
      <c r="E5" s="111"/>
      <c r="F5" s="111"/>
      <c r="G5" s="111"/>
      <c r="H5" s="111"/>
      <c r="I5" s="111"/>
      <c r="J5" s="111"/>
      <c r="K5" s="111"/>
      <c r="L5" s="20"/>
    </row>
    <row r="6" spans="1:12" x14ac:dyDescent="0.25">
      <c r="A6" s="29" t="s">
        <v>127</v>
      </c>
      <c r="B6" s="31">
        <v>2</v>
      </c>
      <c r="C6" s="31">
        <v>1</v>
      </c>
      <c r="D6" s="31">
        <v>5</v>
      </c>
      <c r="E6" s="31">
        <v>4</v>
      </c>
      <c r="F6" s="31">
        <v>7</v>
      </c>
      <c r="G6" s="31">
        <v>8</v>
      </c>
      <c r="H6" s="31">
        <v>6</v>
      </c>
      <c r="I6" s="31">
        <v>3</v>
      </c>
      <c r="J6" s="31">
        <v>10</v>
      </c>
      <c r="K6" s="31">
        <v>9</v>
      </c>
    </row>
    <row r="7" spans="1:12" x14ac:dyDescent="0.25">
      <c r="A7" s="29" t="s">
        <v>128</v>
      </c>
      <c r="B7" s="31">
        <v>7</v>
      </c>
      <c r="C7" s="31">
        <v>8</v>
      </c>
      <c r="D7" s="31">
        <v>6</v>
      </c>
      <c r="E7" s="31">
        <v>9</v>
      </c>
      <c r="F7" s="31">
        <v>10</v>
      </c>
      <c r="G7" s="31">
        <v>2</v>
      </c>
      <c r="H7" s="31">
        <v>4</v>
      </c>
      <c r="I7" s="31">
        <v>5</v>
      </c>
      <c r="J7" s="31">
        <v>1</v>
      </c>
      <c r="K7" s="31">
        <v>3</v>
      </c>
    </row>
    <row r="8" spans="1:12" x14ac:dyDescent="0.25">
      <c r="A8" s="29" t="s">
        <v>129</v>
      </c>
      <c r="B8" s="31">
        <v>1</v>
      </c>
      <c r="C8" s="31">
        <v>2</v>
      </c>
      <c r="D8" s="31">
        <v>6</v>
      </c>
      <c r="E8" s="31">
        <v>4</v>
      </c>
      <c r="F8" s="31">
        <v>7</v>
      </c>
      <c r="G8" s="31">
        <v>8</v>
      </c>
      <c r="H8" s="31">
        <v>5</v>
      </c>
      <c r="I8" s="31">
        <v>3</v>
      </c>
      <c r="J8" s="31">
        <v>10</v>
      </c>
      <c r="K8" s="31">
        <v>9</v>
      </c>
    </row>
    <row r="9" spans="1:12" x14ac:dyDescent="0.25">
      <c r="A9" s="28"/>
      <c r="B9" s="108" t="s">
        <v>124</v>
      </c>
      <c r="C9" s="109"/>
      <c r="D9" s="109"/>
      <c r="E9" s="109"/>
      <c r="F9" s="109"/>
      <c r="G9" s="109"/>
      <c r="H9" s="109"/>
      <c r="I9" s="109"/>
      <c r="J9" s="109"/>
      <c r="K9" s="109"/>
    </row>
    <row r="10" spans="1:12" x14ac:dyDescent="0.25">
      <c r="A10" s="29" t="s">
        <v>127</v>
      </c>
      <c r="B10" s="31">
        <v>4</v>
      </c>
      <c r="C10" s="31">
        <v>2</v>
      </c>
      <c r="D10" s="31">
        <v>6</v>
      </c>
      <c r="E10" s="31">
        <v>3</v>
      </c>
      <c r="F10" s="31">
        <v>9</v>
      </c>
      <c r="G10" s="31">
        <v>8</v>
      </c>
      <c r="H10" s="31">
        <v>7</v>
      </c>
      <c r="I10" s="31">
        <v>1</v>
      </c>
      <c r="J10" s="31">
        <v>5</v>
      </c>
      <c r="K10" s="31">
        <v>10</v>
      </c>
    </row>
    <row r="11" spans="1:12" x14ac:dyDescent="0.25">
      <c r="A11" s="29" t="s">
        <v>128</v>
      </c>
      <c r="B11" s="31">
        <v>8</v>
      </c>
      <c r="C11" s="31">
        <v>4</v>
      </c>
      <c r="D11" s="31">
        <v>9</v>
      </c>
      <c r="E11" s="31">
        <v>7</v>
      </c>
      <c r="F11" s="31">
        <v>6</v>
      </c>
      <c r="G11" s="31">
        <v>5</v>
      </c>
      <c r="H11" s="31">
        <v>10</v>
      </c>
      <c r="I11" s="31">
        <v>2</v>
      </c>
      <c r="J11" s="31">
        <v>3</v>
      </c>
      <c r="K11" s="31">
        <v>1</v>
      </c>
    </row>
    <row r="12" spans="1:12" x14ac:dyDescent="0.25">
      <c r="A12" s="29" t="s">
        <v>129</v>
      </c>
      <c r="B12" s="31">
        <v>4</v>
      </c>
      <c r="C12" s="31">
        <v>2</v>
      </c>
      <c r="D12" s="31">
        <v>6</v>
      </c>
      <c r="E12" s="31">
        <v>3</v>
      </c>
      <c r="F12" s="31">
        <v>8</v>
      </c>
      <c r="G12" s="31">
        <v>7</v>
      </c>
      <c r="H12" s="31">
        <v>5</v>
      </c>
      <c r="I12" s="31">
        <v>1</v>
      </c>
      <c r="J12" s="31">
        <v>9</v>
      </c>
      <c r="K12" s="31">
        <v>10</v>
      </c>
    </row>
    <row r="13" spans="1:12" x14ac:dyDescent="0.25">
      <c r="A13" s="28"/>
      <c r="B13" s="108" t="s">
        <v>125</v>
      </c>
      <c r="C13" s="109"/>
      <c r="D13" s="109"/>
      <c r="E13" s="109"/>
      <c r="F13" s="109"/>
      <c r="G13" s="109"/>
      <c r="H13" s="109"/>
      <c r="I13" s="109"/>
      <c r="J13" s="109"/>
      <c r="K13" s="109"/>
    </row>
    <row r="14" spans="1:12" x14ac:dyDescent="0.25">
      <c r="A14" s="29" t="s">
        <v>127</v>
      </c>
      <c r="B14" s="31">
        <v>3</v>
      </c>
      <c r="C14" s="31">
        <v>2</v>
      </c>
      <c r="D14" s="31">
        <v>7</v>
      </c>
      <c r="E14" s="31">
        <v>6</v>
      </c>
      <c r="F14" s="31">
        <v>9</v>
      </c>
      <c r="G14" s="31">
        <v>8</v>
      </c>
      <c r="H14" s="31">
        <v>1</v>
      </c>
      <c r="I14" s="31">
        <v>4</v>
      </c>
      <c r="J14" s="31">
        <v>5</v>
      </c>
      <c r="K14" s="31">
        <v>10</v>
      </c>
    </row>
    <row r="15" spans="1:12" x14ac:dyDescent="0.25">
      <c r="A15" s="29" t="s">
        <v>128</v>
      </c>
      <c r="B15" s="31">
        <v>8</v>
      </c>
      <c r="C15" s="31">
        <v>9</v>
      </c>
      <c r="D15" s="31">
        <v>7</v>
      </c>
      <c r="E15" s="31">
        <v>10</v>
      </c>
      <c r="F15" s="31">
        <v>6</v>
      </c>
      <c r="G15" s="31">
        <v>5</v>
      </c>
      <c r="H15" s="31">
        <v>4</v>
      </c>
      <c r="I15" s="31">
        <v>2</v>
      </c>
      <c r="J15" s="31">
        <v>3</v>
      </c>
      <c r="K15" s="31">
        <v>1</v>
      </c>
    </row>
    <row r="16" spans="1:12" x14ac:dyDescent="0.25">
      <c r="A16" s="29" t="s">
        <v>129</v>
      </c>
      <c r="B16" s="31">
        <v>4</v>
      </c>
      <c r="C16" s="31">
        <v>3</v>
      </c>
      <c r="D16" s="31">
        <v>8</v>
      </c>
      <c r="E16" s="31">
        <v>6</v>
      </c>
      <c r="F16" s="31">
        <v>9</v>
      </c>
      <c r="G16" s="31">
        <v>5</v>
      </c>
      <c r="H16" s="31">
        <v>1</v>
      </c>
      <c r="I16" s="31">
        <v>2</v>
      </c>
      <c r="J16" s="31">
        <v>7</v>
      </c>
      <c r="K16" s="31">
        <v>10</v>
      </c>
    </row>
    <row r="17" spans="1:11" x14ac:dyDescent="0.25">
      <c r="A17" s="28"/>
      <c r="B17" s="108" t="s">
        <v>88</v>
      </c>
      <c r="C17" s="109"/>
      <c r="D17" s="109"/>
      <c r="E17" s="109"/>
      <c r="F17" s="109"/>
      <c r="G17" s="109"/>
      <c r="H17" s="109"/>
      <c r="I17" s="109"/>
      <c r="J17" s="109"/>
      <c r="K17" s="109"/>
    </row>
    <row r="18" spans="1:11" x14ac:dyDescent="0.25">
      <c r="A18" s="29" t="s">
        <v>127</v>
      </c>
      <c r="B18" s="31">
        <v>1</v>
      </c>
      <c r="C18" s="31">
        <v>2</v>
      </c>
      <c r="D18" s="31">
        <v>6</v>
      </c>
      <c r="E18" s="31">
        <v>4</v>
      </c>
      <c r="F18" s="31">
        <v>8</v>
      </c>
      <c r="G18" s="31">
        <v>3</v>
      </c>
      <c r="H18" s="31">
        <v>7</v>
      </c>
      <c r="I18" s="31">
        <v>5</v>
      </c>
      <c r="J18" s="31">
        <v>9</v>
      </c>
      <c r="K18" s="31">
        <v>10</v>
      </c>
    </row>
    <row r="19" spans="1:11" x14ac:dyDescent="0.25">
      <c r="A19" s="29" t="s">
        <v>128</v>
      </c>
      <c r="B19" s="31">
        <v>4</v>
      </c>
      <c r="C19" s="31">
        <v>1</v>
      </c>
      <c r="D19" s="31">
        <v>10</v>
      </c>
      <c r="E19" s="31">
        <v>6</v>
      </c>
      <c r="F19" s="31">
        <v>8</v>
      </c>
      <c r="G19" s="31">
        <v>2</v>
      </c>
      <c r="H19" s="31">
        <v>7</v>
      </c>
      <c r="I19" s="31">
        <v>5</v>
      </c>
      <c r="J19" s="31">
        <v>9</v>
      </c>
      <c r="K19" s="31">
        <v>3</v>
      </c>
    </row>
    <row r="20" spans="1:11" x14ac:dyDescent="0.25">
      <c r="A20" s="29" t="s">
        <v>129</v>
      </c>
      <c r="B20" s="31">
        <v>2</v>
      </c>
      <c r="C20" s="31">
        <v>1</v>
      </c>
      <c r="D20" s="31">
        <v>6</v>
      </c>
      <c r="E20" s="31">
        <v>5</v>
      </c>
      <c r="F20" s="31">
        <v>8</v>
      </c>
      <c r="G20" s="31">
        <v>4</v>
      </c>
      <c r="H20" s="31">
        <v>3</v>
      </c>
      <c r="I20" s="31">
        <v>7</v>
      </c>
      <c r="J20" s="31">
        <v>9</v>
      </c>
      <c r="K20" s="31">
        <v>10</v>
      </c>
    </row>
    <row r="21" spans="1:11" x14ac:dyDescent="0.25">
      <c r="A21" s="28"/>
      <c r="B21" s="108" t="s">
        <v>126</v>
      </c>
      <c r="C21" s="109"/>
      <c r="D21" s="109"/>
      <c r="E21" s="109"/>
      <c r="F21" s="109"/>
      <c r="G21" s="109"/>
      <c r="H21" s="109"/>
      <c r="I21" s="109"/>
      <c r="J21" s="109"/>
      <c r="K21" s="109"/>
    </row>
    <row r="22" spans="1:11" x14ac:dyDescent="0.25">
      <c r="A22" s="29" t="s">
        <v>127</v>
      </c>
      <c r="B22" s="31">
        <v>2</v>
      </c>
      <c r="C22" s="31">
        <v>1</v>
      </c>
      <c r="D22" s="31">
        <v>6</v>
      </c>
      <c r="E22" s="31">
        <v>4</v>
      </c>
      <c r="F22" s="31">
        <v>8</v>
      </c>
      <c r="G22" s="31">
        <v>7</v>
      </c>
      <c r="H22" s="31">
        <v>5</v>
      </c>
      <c r="I22" s="31">
        <v>3</v>
      </c>
      <c r="J22" s="31">
        <v>9</v>
      </c>
      <c r="K22" s="31">
        <v>10</v>
      </c>
    </row>
    <row r="23" spans="1:11" x14ac:dyDescent="0.25">
      <c r="A23" s="29" t="s">
        <v>128</v>
      </c>
      <c r="B23" s="31">
        <v>8</v>
      </c>
      <c r="C23" s="31">
        <v>5</v>
      </c>
      <c r="D23" s="31">
        <v>10</v>
      </c>
      <c r="E23" s="31">
        <v>9</v>
      </c>
      <c r="F23" s="31">
        <v>7</v>
      </c>
      <c r="G23" s="31">
        <v>4</v>
      </c>
      <c r="H23" s="31">
        <v>6</v>
      </c>
      <c r="I23" s="31">
        <v>3</v>
      </c>
      <c r="J23" s="31">
        <v>2</v>
      </c>
      <c r="K23" s="31">
        <v>1</v>
      </c>
    </row>
    <row r="24" spans="1:11" x14ac:dyDescent="0.25">
      <c r="A24" s="30" t="s">
        <v>129</v>
      </c>
      <c r="B24" s="32">
        <v>3</v>
      </c>
      <c r="C24" s="32">
        <v>1</v>
      </c>
      <c r="D24" s="32">
        <v>7</v>
      </c>
      <c r="E24" s="32">
        <v>5</v>
      </c>
      <c r="F24" s="32">
        <v>8</v>
      </c>
      <c r="G24" s="32">
        <v>6</v>
      </c>
      <c r="H24" s="32">
        <v>4</v>
      </c>
      <c r="I24" s="32">
        <v>2</v>
      </c>
      <c r="J24" s="32">
        <v>9</v>
      </c>
      <c r="K24" s="32">
        <v>10</v>
      </c>
    </row>
  </sheetData>
  <mergeCells count="5">
    <mergeCell ref="B17:K17"/>
    <mergeCell ref="B21:K21"/>
    <mergeCell ref="B5:K5"/>
    <mergeCell ref="B9:K9"/>
    <mergeCell ref="B13:K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opLeftCell="A40" workbookViewId="0">
      <selection activeCell="K55" sqref="K55"/>
    </sheetView>
  </sheetViews>
  <sheetFormatPr baseColWidth="10" defaultRowHeight="15" x14ac:dyDescent="0.25"/>
  <sheetData>
    <row r="2" spans="1:1" x14ac:dyDescent="0.25">
      <c r="A2" s="35" t="s">
        <v>482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F62"/>
  <sheetViews>
    <sheetView workbookViewId="0">
      <selection activeCell="A31" sqref="A31"/>
    </sheetView>
  </sheetViews>
  <sheetFormatPr baseColWidth="10" defaultRowHeight="15" x14ac:dyDescent="0.25"/>
  <sheetData>
    <row r="4" spans="1:174" s="54" customFormat="1" ht="17.25" customHeight="1" x14ac:dyDescent="0.25">
      <c r="A4" s="63" t="s">
        <v>81</v>
      </c>
      <c r="B4" s="52" t="s">
        <v>183</v>
      </c>
      <c r="C4" s="52" t="s">
        <v>184</v>
      </c>
      <c r="D4" s="52" t="s">
        <v>185</v>
      </c>
      <c r="E4" s="52" t="s">
        <v>186</v>
      </c>
      <c r="F4" s="52" t="s">
        <v>187</v>
      </c>
      <c r="G4" s="52" t="s">
        <v>188</v>
      </c>
      <c r="H4" s="52" t="s">
        <v>189</v>
      </c>
      <c r="I4" s="52" t="s">
        <v>190</v>
      </c>
      <c r="J4" s="52" t="s">
        <v>191</v>
      </c>
      <c r="K4" s="52" t="s">
        <v>192</v>
      </c>
      <c r="L4" s="52" t="s">
        <v>193</v>
      </c>
      <c r="M4" s="52" t="s">
        <v>194</v>
      </c>
      <c r="N4" s="52" t="s">
        <v>195</v>
      </c>
      <c r="O4" s="52" t="s">
        <v>196</v>
      </c>
      <c r="P4" s="52" t="s">
        <v>197</v>
      </c>
      <c r="Q4" s="52" t="s">
        <v>198</v>
      </c>
      <c r="R4" s="52" t="s">
        <v>199</v>
      </c>
      <c r="S4" s="52" t="s">
        <v>200</v>
      </c>
      <c r="T4" s="52" t="s">
        <v>201</v>
      </c>
      <c r="U4" s="52" t="s">
        <v>202</v>
      </c>
      <c r="V4" s="52" t="s">
        <v>203</v>
      </c>
      <c r="W4" s="52" t="s">
        <v>204</v>
      </c>
      <c r="X4" s="52" t="s">
        <v>205</v>
      </c>
      <c r="Y4" s="52" t="s">
        <v>206</v>
      </c>
      <c r="Z4" s="52" t="s">
        <v>207</v>
      </c>
      <c r="AA4" s="52" t="s">
        <v>208</v>
      </c>
      <c r="AB4" s="52" t="s">
        <v>209</v>
      </c>
      <c r="AC4" s="52" t="s">
        <v>210</v>
      </c>
      <c r="AD4" s="52" t="s">
        <v>211</v>
      </c>
      <c r="AE4" s="52" t="s">
        <v>212</v>
      </c>
      <c r="AF4" s="52" t="s">
        <v>213</v>
      </c>
      <c r="AG4" s="52" t="s">
        <v>214</v>
      </c>
      <c r="AH4" s="52" t="s">
        <v>215</v>
      </c>
      <c r="AI4" s="52" t="s">
        <v>216</v>
      </c>
      <c r="AJ4" s="52" t="s">
        <v>217</v>
      </c>
      <c r="AK4" s="52" t="s">
        <v>218</v>
      </c>
      <c r="AL4" s="52" t="s">
        <v>219</v>
      </c>
      <c r="AM4" s="52" t="s">
        <v>220</v>
      </c>
      <c r="AN4" s="52" t="s">
        <v>221</v>
      </c>
      <c r="AO4" s="52" t="s">
        <v>222</v>
      </c>
      <c r="AP4" s="52" t="s">
        <v>223</v>
      </c>
      <c r="AQ4" s="52" t="s">
        <v>224</v>
      </c>
      <c r="AR4" s="52" t="s">
        <v>225</v>
      </c>
      <c r="AS4" s="52" t="s">
        <v>226</v>
      </c>
      <c r="AT4" s="52" t="s">
        <v>227</v>
      </c>
      <c r="AU4" s="52" t="s">
        <v>228</v>
      </c>
      <c r="AV4" s="52" t="s">
        <v>229</v>
      </c>
      <c r="AW4" s="52" t="s">
        <v>230</v>
      </c>
      <c r="AX4" s="52" t="s">
        <v>231</v>
      </c>
      <c r="AY4" s="52" t="s">
        <v>232</v>
      </c>
      <c r="AZ4" s="52" t="s">
        <v>233</v>
      </c>
      <c r="BA4" s="52" t="s">
        <v>234</v>
      </c>
      <c r="BB4" s="52" t="s">
        <v>235</v>
      </c>
      <c r="BC4" s="52" t="s">
        <v>236</v>
      </c>
      <c r="BD4" s="52" t="s">
        <v>237</v>
      </c>
      <c r="BE4" s="52" t="s">
        <v>238</v>
      </c>
      <c r="BF4" s="52" t="s">
        <v>239</v>
      </c>
      <c r="BG4" s="52" t="s">
        <v>240</v>
      </c>
      <c r="BH4" s="52" t="s">
        <v>241</v>
      </c>
      <c r="BI4" s="52" t="s">
        <v>242</v>
      </c>
      <c r="BJ4" s="52" t="s">
        <v>243</v>
      </c>
      <c r="BK4" s="52" t="s">
        <v>244</v>
      </c>
      <c r="BL4" s="52" t="s">
        <v>245</v>
      </c>
      <c r="BM4" s="52" t="s">
        <v>246</v>
      </c>
      <c r="BN4" s="52" t="s">
        <v>247</v>
      </c>
      <c r="BO4" s="52" t="s">
        <v>248</v>
      </c>
      <c r="BP4" s="52" t="s">
        <v>249</v>
      </c>
      <c r="BQ4" s="52" t="s">
        <v>250</v>
      </c>
      <c r="BR4" s="52" t="s">
        <v>251</v>
      </c>
      <c r="BS4" s="52" t="s">
        <v>252</v>
      </c>
      <c r="BT4" s="52" t="s">
        <v>253</v>
      </c>
      <c r="BU4" s="52" t="s">
        <v>254</v>
      </c>
      <c r="BV4" s="52" t="s">
        <v>255</v>
      </c>
      <c r="BW4" s="52" t="s">
        <v>256</v>
      </c>
      <c r="BX4" s="52" t="s">
        <v>257</v>
      </c>
      <c r="BY4" s="52" t="s">
        <v>258</v>
      </c>
      <c r="BZ4" s="52" t="s">
        <v>259</v>
      </c>
      <c r="CA4" s="52" t="s">
        <v>260</v>
      </c>
      <c r="CB4" s="52" t="s">
        <v>261</v>
      </c>
      <c r="CC4" s="52" t="s">
        <v>262</v>
      </c>
      <c r="CD4" s="52" t="s">
        <v>263</v>
      </c>
      <c r="CE4" s="52" t="s">
        <v>264</v>
      </c>
      <c r="CF4" s="52" t="s">
        <v>265</v>
      </c>
      <c r="CG4" s="52" t="s">
        <v>266</v>
      </c>
      <c r="CH4" s="52" t="s">
        <v>267</v>
      </c>
      <c r="CI4" s="52" t="s">
        <v>268</v>
      </c>
      <c r="CJ4" s="52" t="s">
        <v>269</v>
      </c>
      <c r="CK4" s="52" t="s">
        <v>270</v>
      </c>
      <c r="CL4" s="52" t="s">
        <v>271</v>
      </c>
      <c r="CM4" s="52" t="s">
        <v>272</v>
      </c>
      <c r="CN4" s="52" t="s">
        <v>273</v>
      </c>
      <c r="CO4" s="52" t="s">
        <v>274</v>
      </c>
      <c r="CP4" s="52" t="s">
        <v>275</v>
      </c>
      <c r="CQ4" s="52" t="s">
        <v>276</v>
      </c>
      <c r="CR4" s="52" t="s">
        <v>277</v>
      </c>
      <c r="CS4" s="52" t="s">
        <v>278</v>
      </c>
      <c r="CT4" s="52" t="s">
        <v>279</v>
      </c>
      <c r="CU4" s="52" t="s">
        <v>280</v>
      </c>
      <c r="CV4" s="52" t="s">
        <v>281</v>
      </c>
      <c r="CW4" s="52" t="s">
        <v>282</v>
      </c>
      <c r="CX4" s="52" t="s">
        <v>283</v>
      </c>
      <c r="CY4" s="52" t="s">
        <v>284</v>
      </c>
      <c r="CZ4" s="52" t="s">
        <v>285</v>
      </c>
      <c r="DA4" s="52" t="s">
        <v>286</v>
      </c>
      <c r="DB4" s="52" t="s">
        <v>287</v>
      </c>
      <c r="DC4" s="52" t="s">
        <v>288</v>
      </c>
      <c r="DD4" s="52" t="s">
        <v>289</v>
      </c>
      <c r="DE4" s="52" t="s">
        <v>290</v>
      </c>
      <c r="DF4" s="52" t="s">
        <v>291</v>
      </c>
      <c r="DG4" s="52" t="s">
        <v>292</v>
      </c>
      <c r="DH4" s="52" t="s">
        <v>293</v>
      </c>
      <c r="DI4" s="52" t="s">
        <v>294</v>
      </c>
      <c r="DJ4" s="52" t="s">
        <v>295</v>
      </c>
      <c r="DK4" s="52" t="s">
        <v>296</v>
      </c>
      <c r="DL4" s="52" t="s">
        <v>297</v>
      </c>
      <c r="DM4" s="52" t="s">
        <v>298</v>
      </c>
      <c r="DN4" s="52" t="s">
        <v>299</v>
      </c>
      <c r="DO4" s="52" t="s">
        <v>300</v>
      </c>
      <c r="DP4" s="52" t="s">
        <v>301</v>
      </c>
      <c r="DQ4" s="52" t="s">
        <v>302</v>
      </c>
      <c r="DR4" s="52" t="s">
        <v>303</v>
      </c>
      <c r="DS4" s="52" t="s">
        <v>304</v>
      </c>
      <c r="DT4" s="52" t="s">
        <v>305</v>
      </c>
      <c r="DU4" s="52" t="s">
        <v>306</v>
      </c>
      <c r="DV4" s="52" t="s">
        <v>307</v>
      </c>
      <c r="DW4" s="52" t="s">
        <v>308</v>
      </c>
      <c r="DX4" s="52" t="s">
        <v>309</v>
      </c>
      <c r="DY4" s="52" t="s">
        <v>310</v>
      </c>
      <c r="DZ4" s="52" t="s">
        <v>311</v>
      </c>
      <c r="EA4" s="52" t="s">
        <v>312</v>
      </c>
      <c r="EB4" s="52" t="s">
        <v>313</v>
      </c>
      <c r="EC4" s="52" t="s">
        <v>314</v>
      </c>
      <c r="ED4" s="52" t="s">
        <v>315</v>
      </c>
      <c r="EE4" s="52" t="s">
        <v>316</v>
      </c>
      <c r="EF4" s="52" t="s">
        <v>317</v>
      </c>
      <c r="EG4" s="52" t="s">
        <v>318</v>
      </c>
      <c r="EH4" s="52" t="s">
        <v>319</v>
      </c>
      <c r="EI4" s="52" t="s">
        <v>320</v>
      </c>
      <c r="EJ4" s="52" t="s">
        <v>321</v>
      </c>
      <c r="EK4" s="52" t="s">
        <v>322</v>
      </c>
      <c r="EL4" s="52" t="s">
        <v>323</v>
      </c>
      <c r="EM4" s="52" t="s">
        <v>324</v>
      </c>
      <c r="EN4" s="52" t="s">
        <v>325</v>
      </c>
      <c r="EO4" s="52" t="s">
        <v>326</v>
      </c>
      <c r="EP4" s="52" t="s">
        <v>327</v>
      </c>
      <c r="EQ4" s="52" t="s">
        <v>328</v>
      </c>
      <c r="ER4" s="52" t="s">
        <v>329</v>
      </c>
      <c r="ES4" s="52" t="s">
        <v>330</v>
      </c>
      <c r="ET4" s="52" t="s">
        <v>331</v>
      </c>
      <c r="EU4" s="52" t="s">
        <v>332</v>
      </c>
      <c r="EV4" s="52" t="s">
        <v>333</v>
      </c>
      <c r="EW4" s="52" t="s">
        <v>334</v>
      </c>
      <c r="EX4" s="52" t="s">
        <v>335</v>
      </c>
      <c r="EY4" s="52" t="s">
        <v>336</v>
      </c>
      <c r="EZ4" s="52" t="s">
        <v>337</v>
      </c>
      <c r="FA4" s="52" t="s">
        <v>338</v>
      </c>
      <c r="FB4" s="52" t="s">
        <v>339</v>
      </c>
      <c r="FC4" s="52" t="s">
        <v>340</v>
      </c>
      <c r="FD4" s="52" t="s">
        <v>341</v>
      </c>
      <c r="FE4" s="52" t="s">
        <v>342</v>
      </c>
      <c r="FF4" s="52" t="s">
        <v>343</v>
      </c>
      <c r="FG4" s="52" t="s">
        <v>344</v>
      </c>
      <c r="FH4" s="52" t="s">
        <v>345</v>
      </c>
      <c r="FI4" s="52" t="s">
        <v>346</v>
      </c>
      <c r="FJ4" s="52" t="s">
        <v>347</v>
      </c>
      <c r="FK4" s="52" t="s">
        <v>348</v>
      </c>
      <c r="FL4" s="52" t="s">
        <v>349</v>
      </c>
      <c r="FM4" s="52" t="s">
        <v>350</v>
      </c>
      <c r="FN4" s="52" t="s">
        <v>351</v>
      </c>
      <c r="FO4" s="52" t="s">
        <v>352</v>
      </c>
      <c r="FP4" s="52" t="s">
        <v>353</v>
      </c>
      <c r="FQ4" s="52" t="s">
        <v>354</v>
      </c>
      <c r="FR4" s="53" t="s">
        <v>355</v>
      </c>
    </row>
    <row r="5" spans="1:174" s="54" customFormat="1" ht="27" x14ac:dyDescent="0.25">
      <c r="A5" s="55" t="s">
        <v>356</v>
      </c>
      <c r="B5" s="56">
        <v>-9319</v>
      </c>
      <c r="C5" s="56">
        <v>-4249</v>
      </c>
      <c r="D5" s="56">
        <v>-3723</v>
      </c>
      <c r="E5" s="56">
        <v>-1662</v>
      </c>
      <c r="F5" s="56">
        <v>-2432</v>
      </c>
      <c r="G5" s="56">
        <v>-3804</v>
      </c>
      <c r="H5" s="56">
        <v>-5482</v>
      </c>
      <c r="I5" s="56">
        <v>-3962</v>
      </c>
      <c r="J5" s="56">
        <v>-3202</v>
      </c>
      <c r="K5" s="56">
        <v>-2220</v>
      </c>
      <c r="L5" s="56">
        <v>-10636</v>
      </c>
      <c r="M5" s="56">
        <v>-7479</v>
      </c>
      <c r="N5" s="56">
        <v>-4757</v>
      </c>
      <c r="O5" s="56">
        <v>-13144</v>
      </c>
      <c r="P5" s="56">
        <v>-20729</v>
      </c>
      <c r="Q5" s="56">
        <v>-18505</v>
      </c>
      <c r="R5" s="56">
        <v>-21723</v>
      </c>
      <c r="S5" s="56">
        <v>-28633</v>
      </c>
      <c r="T5" s="56">
        <v>-30746</v>
      </c>
      <c r="U5" s="56">
        <v>-27175</v>
      </c>
      <c r="V5" s="56">
        <v>-20963</v>
      </c>
      <c r="W5" s="56">
        <v>-31113</v>
      </c>
      <c r="X5" s="56">
        <v>-34467</v>
      </c>
      <c r="Y5" s="56">
        <v>-34559</v>
      </c>
      <c r="Z5" s="56">
        <v>-30409</v>
      </c>
      <c r="AA5" s="56">
        <v>-33947</v>
      </c>
      <c r="AB5" s="56">
        <v>-38673</v>
      </c>
      <c r="AC5" s="56">
        <v>-35498</v>
      </c>
      <c r="AD5" s="56">
        <v>-32154</v>
      </c>
      <c r="AE5" s="56">
        <v>-38672</v>
      </c>
      <c r="AF5" s="56">
        <v>-41688</v>
      </c>
      <c r="AG5" s="56">
        <v>-39161</v>
      </c>
      <c r="AH5" s="56">
        <v>-26971</v>
      </c>
      <c r="AI5" s="56">
        <v>-28403</v>
      </c>
      <c r="AJ5" s="56">
        <v>-29891</v>
      </c>
      <c r="AK5" s="56">
        <v>-29395</v>
      </c>
      <c r="AL5" s="56">
        <v>-20609</v>
      </c>
      <c r="AM5" s="56">
        <v>-22473</v>
      </c>
      <c r="AN5" s="56">
        <v>-26338</v>
      </c>
      <c r="AO5" s="56">
        <v>-23706</v>
      </c>
      <c r="AP5" s="56">
        <v>-15930</v>
      </c>
      <c r="AQ5" s="56">
        <v>-16549</v>
      </c>
      <c r="AR5" s="56">
        <v>-25857</v>
      </c>
      <c r="AS5" s="56">
        <v>-22516</v>
      </c>
      <c r="AT5" s="56">
        <v>-5637</v>
      </c>
      <c r="AU5" s="56">
        <v>-4624</v>
      </c>
      <c r="AV5" s="56">
        <v>-12112</v>
      </c>
      <c r="AW5" s="56">
        <v>-8807</v>
      </c>
      <c r="AX5" s="56">
        <v>1387.7</v>
      </c>
      <c r="AY5" s="56">
        <v>-8222.6</v>
      </c>
      <c r="AZ5" s="56">
        <v>-17758.7</v>
      </c>
      <c r="BA5" s="56">
        <v>-14613.5</v>
      </c>
      <c r="BB5" s="56">
        <v>-7063</v>
      </c>
      <c r="BC5" s="56">
        <v>-16892</v>
      </c>
      <c r="BD5" s="56">
        <v>-25540</v>
      </c>
      <c r="BE5" s="56">
        <v>-20816</v>
      </c>
      <c r="BF5" s="56">
        <v>-14587</v>
      </c>
      <c r="BG5" s="56">
        <v>-23290</v>
      </c>
      <c r="BH5" s="56">
        <v>-32575</v>
      </c>
      <c r="BI5" s="56">
        <v>-28059</v>
      </c>
      <c r="BJ5" s="56">
        <v>-19698</v>
      </c>
      <c r="BK5" s="56">
        <v>-29572</v>
      </c>
      <c r="BL5" s="56">
        <v>-27632</v>
      </c>
      <c r="BM5" s="56">
        <v>-19485</v>
      </c>
      <c r="BN5" s="56">
        <v>-14696</v>
      </c>
      <c r="BO5" s="56">
        <v>-26327</v>
      </c>
      <c r="BP5" s="56">
        <v>-39523</v>
      </c>
      <c r="BQ5" s="56">
        <v>-23489</v>
      </c>
      <c r="BR5" s="56">
        <v>-19738</v>
      </c>
      <c r="BS5" s="56">
        <v>-24338</v>
      </c>
      <c r="BT5" s="56">
        <v>-36012</v>
      </c>
      <c r="BU5" s="56">
        <v>-28200</v>
      </c>
      <c r="BV5" s="56">
        <v>-25723</v>
      </c>
      <c r="BW5" s="56">
        <v>-41752</v>
      </c>
      <c r="BX5" s="56">
        <v>-55705</v>
      </c>
      <c r="BY5" s="56">
        <v>-42950</v>
      </c>
      <c r="BZ5" s="56">
        <v>-44741</v>
      </c>
      <c r="CA5" s="56">
        <v>-60239</v>
      </c>
      <c r="CB5" s="56">
        <v>-79078</v>
      </c>
      <c r="CC5" s="56">
        <v>-71755</v>
      </c>
      <c r="CD5" s="56">
        <v>-78653</v>
      </c>
      <c r="CE5" s="56">
        <v>-87792</v>
      </c>
      <c r="CF5" s="56">
        <v>-105367</v>
      </c>
      <c r="CG5" s="56">
        <v>-97877</v>
      </c>
      <c r="CH5" s="56">
        <v>-87495</v>
      </c>
      <c r="CI5" s="56">
        <v>-86212</v>
      </c>
      <c r="CJ5" s="56">
        <v>-98094</v>
      </c>
      <c r="CK5" s="56">
        <v>-88572</v>
      </c>
      <c r="CL5" s="56">
        <v>-81611</v>
      </c>
      <c r="CM5" s="56">
        <v>-102240</v>
      </c>
      <c r="CN5" s="56">
        <v>-118660</v>
      </c>
      <c r="CO5" s="56">
        <v>-118155</v>
      </c>
      <c r="CP5" s="56">
        <v>-113190</v>
      </c>
      <c r="CQ5" s="56">
        <v>-121936</v>
      </c>
      <c r="CR5" s="56">
        <v>-135347</v>
      </c>
      <c r="CS5" s="56">
        <v>-125778</v>
      </c>
      <c r="CT5" s="56">
        <v>-124523</v>
      </c>
      <c r="CU5" s="56">
        <v>-149390</v>
      </c>
      <c r="CV5" s="56">
        <v>-168815</v>
      </c>
      <c r="CW5" s="56">
        <v>-168105</v>
      </c>
      <c r="CX5" s="56">
        <v>-151973</v>
      </c>
      <c r="CY5" s="56">
        <v>-172875</v>
      </c>
      <c r="CZ5" s="56">
        <v>-196688</v>
      </c>
      <c r="DA5" s="56">
        <v>-195001</v>
      </c>
      <c r="DB5" s="56">
        <v>-176438</v>
      </c>
      <c r="DC5" s="56">
        <v>-193417</v>
      </c>
      <c r="DD5" s="56">
        <v>-215837</v>
      </c>
      <c r="DE5" s="56">
        <v>-177841</v>
      </c>
      <c r="DF5" s="56">
        <v>-162942</v>
      </c>
      <c r="DG5" s="56">
        <v>-179541</v>
      </c>
      <c r="DH5" s="56">
        <v>-190310</v>
      </c>
      <c r="DI5" s="56">
        <v>-178207</v>
      </c>
      <c r="DJ5" s="56">
        <v>-164909</v>
      </c>
      <c r="DK5" s="56">
        <v>-188914</v>
      </c>
      <c r="DL5" s="56">
        <v>-212902</v>
      </c>
      <c r="DM5" s="56">
        <v>-145627</v>
      </c>
      <c r="DN5" s="56">
        <v>-84226</v>
      </c>
      <c r="DO5" s="56">
        <v>-85756</v>
      </c>
      <c r="DP5" s="56">
        <v>-117774</v>
      </c>
      <c r="DQ5" s="56">
        <v>-107023</v>
      </c>
      <c r="DR5" s="56">
        <v>-102777</v>
      </c>
      <c r="DS5" s="56">
        <v>-134207</v>
      </c>
      <c r="DT5" s="56">
        <v>-150725</v>
      </c>
      <c r="DU5" s="56">
        <v>-115369</v>
      </c>
      <c r="DV5" s="56">
        <v>-118792</v>
      </c>
      <c r="DW5" s="56">
        <v>-145799</v>
      </c>
      <c r="DX5" s="56">
        <v>-154837</v>
      </c>
      <c r="DY5" s="56">
        <v>-135089</v>
      </c>
      <c r="DZ5" s="56">
        <v>-125178</v>
      </c>
      <c r="EA5" s="56">
        <v>-141530</v>
      </c>
      <c r="EB5" s="56">
        <v>-144942</v>
      </c>
      <c r="EC5" s="56">
        <v>-114257</v>
      </c>
      <c r="ED5" s="56">
        <v>-98082</v>
      </c>
      <c r="EE5" s="56">
        <v>-118367</v>
      </c>
      <c r="EF5" s="56">
        <v>-131359</v>
      </c>
      <c r="EG5" s="56">
        <v>-99049</v>
      </c>
      <c r="EH5" s="56">
        <v>-101861</v>
      </c>
      <c r="EI5" s="56">
        <v>-127857</v>
      </c>
      <c r="EJ5" s="56">
        <v>-136287</v>
      </c>
      <c r="EK5" s="56">
        <v>-117946</v>
      </c>
      <c r="EL5" s="56">
        <v>-108094</v>
      </c>
      <c r="EM5" s="56">
        <v>-123992</v>
      </c>
      <c r="EN5" s="56">
        <v>-138465</v>
      </c>
      <c r="EO5" s="56">
        <v>-120222</v>
      </c>
      <c r="EP5" s="56">
        <v>-109173</v>
      </c>
      <c r="EQ5" s="56">
        <v>-121207</v>
      </c>
      <c r="ER5" s="56">
        <v>-130647</v>
      </c>
      <c r="ES5" s="56">
        <v>-118434</v>
      </c>
      <c r="ET5" s="56">
        <v>-111813</v>
      </c>
      <c r="EU5" s="56">
        <v>-133897</v>
      </c>
      <c r="EV5" s="56">
        <v>-135685</v>
      </c>
      <c r="EW5" s="56">
        <v>-128944</v>
      </c>
      <c r="EX5" s="56">
        <v>-122141</v>
      </c>
      <c r="EY5" s="56">
        <v>-134080</v>
      </c>
      <c r="EZ5" s="56">
        <v>-163173</v>
      </c>
      <c r="FA5" s="56">
        <v>-159206</v>
      </c>
      <c r="FB5" s="56">
        <v>-124264</v>
      </c>
      <c r="FC5" s="56">
        <v>-149913</v>
      </c>
      <c r="FD5" s="56">
        <v>-161546</v>
      </c>
      <c r="FE5" s="56">
        <v>-123952</v>
      </c>
      <c r="FF5" s="56">
        <v>-113469</v>
      </c>
      <c r="FG5" s="56">
        <v>-154200</v>
      </c>
      <c r="FH5" s="56">
        <v>-196953</v>
      </c>
      <c r="FI5" s="56">
        <v>-189368</v>
      </c>
      <c r="FJ5" s="56">
        <v>-170080</v>
      </c>
      <c r="FK5" s="56">
        <v>-204250</v>
      </c>
      <c r="FL5" s="56">
        <v>-245942</v>
      </c>
      <c r="FM5" s="56">
        <v>-224778</v>
      </c>
      <c r="FN5" s="56">
        <v>-248462</v>
      </c>
      <c r="FO5" s="56">
        <v>-258080</v>
      </c>
      <c r="FP5" s="56">
        <v>-241118</v>
      </c>
      <c r="FQ5" s="56">
        <v>-197663</v>
      </c>
    </row>
    <row r="6" spans="1:174" s="54" customFormat="1" ht="19.5" x14ac:dyDescent="0.25">
      <c r="A6" s="57" t="s">
        <v>357</v>
      </c>
      <c r="B6" s="58">
        <v>20380</v>
      </c>
      <c r="C6" s="58">
        <v>16220</v>
      </c>
      <c r="D6" s="58">
        <v>16540</v>
      </c>
      <c r="E6" s="58">
        <v>19530</v>
      </c>
      <c r="F6" s="58">
        <v>20830</v>
      </c>
      <c r="G6" s="58">
        <v>21800</v>
      </c>
      <c r="H6" s="58">
        <v>21190</v>
      </c>
      <c r="I6" s="58">
        <v>22830</v>
      </c>
      <c r="J6" s="58">
        <v>21470</v>
      </c>
      <c r="K6" s="58">
        <v>22970</v>
      </c>
      <c r="L6" s="58">
        <v>21050</v>
      </c>
      <c r="M6" s="58">
        <v>20830</v>
      </c>
      <c r="N6" s="58">
        <v>19298</v>
      </c>
      <c r="O6" s="58">
        <v>20593</v>
      </c>
      <c r="P6" s="58">
        <v>21522</v>
      </c>
      <c r="Q6" s="58">
        <v>23850</v>
      </c>
      <c r="R6" s="58">
        <v>24650</v>
      </c>
      <c r="S6" s="58">
        <v>26465</v>
      </c>
      <c r="T6" s="58">
        <v>26814</v>
      </c>
      <c r="U6" s="58">
        <v>26928</v>
      </c>
      <c r="V6" s="58">
        <v>23387</v>
      </c>
      <c r="W6" s="58">
        <v>23806</v>
      </c>
      <c r="X6" s="58">
        <v>21957</v>
      </c>
      <c r="Y6" s="58">
        <v>24581</v>
      </c>
      <c r="Z6" s="58">
        <v>25788</v>
      </c>
      <c r="AA6" s="58">
        <v>24417</v>
      </c>
      <c r="AB6" s="58">
        <v>23003</v>
      </c>
      <c r="AC6" s="58">
        <v>23856</v>
      </c>
      <c r="AD6" s="58">
        <v>24523</v>
      </c>
      <c r="AE6" s="58">
        <v>26681</v>
      </c>
      <c r="AF6" s="58">
        <v>26619</v>
      </c>
      <c r="AG6" s="58">
        <v>30361</v>
      </c>
      <c r="AH6" s="58">
        <v>32812</v>
      </c>
      <c r="AI6" s="58">
        <v>32949</v>
      </c>
      <c r="AJ6" s="58">
        <v>33313</v>
      </c>
      <c r="AK6" s="58">
        <v>37638</v>
      </c>
      <c r="AL6" s="58">
        <v>39070</v>
      </c>
      <c r="AM6" s="58">
        <v>40990</v>
      </c>
      <c r="AN6" s="58">
        <v>39460</v>
      </c>
      <c r="AO6" s="58">
        <v>41770</v>
      </c>
      <c r="AP6" s="58">
        <v>41950</v>
      </c>
      <c r="AQ6" s="58">
        <v>42030</v>
      </c>
      <c r="AR6" s="58">
        <v>40890</v>
      </c>
      <c r="AS6" s="58">
        <v>46880</v>
      </c>
      <c r="AT6" s="58">
        <v>42350</v>
      </c>
      <c r="AU6" s="58">
        <v>37090</v>
      </c>
      <c r="AV6" s="58">
        <v>35000</v>
      </c>
      <c r="AW6" s="58">
        <v>34800</v>
      </c>
      <c r="AX6" s="58">
        <v>34307</v>
      </c>
      <c r="AY6" s="58">
        <v>34730</v>
      </c>
      <c r="AZ6" s="58">
        <v>32274</v>
      </c>
      <c r="BA6" s="58">
        <v>32446</v>
      </c>
      <c r="BB6" s="58">
        <v>33389</v>
      </c>
      <c r="BC6" s="58">
        <v>33425</v>
      </c>
      <c r="BD6" s="58">
        <v>34056</v>
      </c>
      <c r="BE6" s="58">
        <v>35211</v>
      </c>
      <c r="BF6" s="58">
        <v>37279</v>
      </c>
      <c r="BG6" s="58">
        <v>39669</v>
      </c>
      <c r="BH6" s="58">
        <v>42752</v>
      </c>
      <c r="BI6" s="58">
        <v>46817</v>
      </c>
      <c r="BJ6" s="58">
        <v>51007</v>
      </c>
      <c r="BK6" s="58">
        <v>53183</v>
      </c>
      <c r="BL6" s="58">
        <v>52052</v>
      </c>
      <c r="BM6" s="58">
        <v>54022</v>
      </c>
      <c r="BN6" s="58">
        <v>55783</v>
      </c>
      <c r="BO6" s="58">
        <v>54914.400000000001</v>
      </c>
      <c r="BP6" s="58">
        <v>56010.8</v>
      </c>
      <c r="BQ6" s="58">
        <v>59425.5</v>
      </c>
      <c r="BR6" s="58">
        <v>62722.6</v>
      </c>
      <c r="BS6" s="58">
        <v>65310.7</v>
      </c>
      <c r="BT6" s="58">
        <v>65337.7</v>
      </c>
      <c r="BU6" s="58">
        <v>63449.1</v>
      </c>
      <c r="BV6" s="58">
        <v>66821.399999999994</v>
      </c>
      <c r="BW6" s="58">
        <v>67172.2</v>
      </c>
      <c r="BX6" s="58">
        <v>64141.3</v>
      </c>
      <c r="BY6" s="58">
        <v>63691.3</v>
      </c>
      <c r="BZ6" s="58">
        <v>69593</v>
      </c>
      <c r="CA6" s="58">
        <v>73344</v>
      </c>
      <c r="CB6" s="58">
        <v>78498</v>
      </c>
      <c r="CC6" s="58">
        <v>81104</v>
      </c>
      <c r="CD6" s="58">
        <v>87411</v>
      </c>
      <c r="CE6" s="58">
        <v>92900</v>
      </c>
      <c r="CF6" s="58">
        <v>91407</v>
      </c>
      <c r="CG6" s="58">
        <v>93891</v>
      </c>
      <c r="CH6" s="58">
        <v>86781</v>
      </c>
      <c r="CI6" s="58">
        <v>81484</v>
      </c>
      <c r="CJ6" s="58">
        <v>74309</v>
      </c>
      <c r="CK6" s="58">
        <v>68791</v>
      </c>
      <c r="CL6" s="58">
        <v>72470</v>
      </c>
      <c r="CM6" s="58">
        <v>76938</v>
      </c>
      <c r="CN6" s="58">
        <v>80282</v>
      </c>
      <c r="CO6" s="58">
        <v>76703</v>
      </c>
      <c r="CP6" s="58">
        <v>81573</v>
      </c>
      <c r="CQ6" s="58">
        <v>85396</v>
      </c>
      <c r="CR6" s="58">
        <v>86832</v>
      </c>
      <c r="CS6" s="58">
        <v>93132</v>
      </c>
      <c r="CT6" s="58">
        <v>101550</v>
      </c>
      <c r="CU6" s="58">
        <v>106920</v>
      </c>
      <c r="CV6" s="58">
        <v>109526</v>
      </c>
      <c r="CW6" s="58">
        <v>114841</v>
      </c>
      <c r="CX6" s="58">
        <v>125778</v>
      </c>
      <c r="CY6" s="58">
        <v>130327</v>
      </c>
      <c r="CZ6" s="58">
        <v>135767</v>
      </c>
      <c r="DA6" s="58">
        <v>144421</v>
      </c>
      <c r="DB6" s="58">
        <v>151770</v>
      </c>
      <c r="DC6" s="58">
        <v>167370</v>
      </c>
      <c r="DD6" s="58">
        <v>171897</v>
      </c>
      <c r="DE6" s="58">
        <v>178882</v>
      </c>
      <c r="DF6" s="58">
        <v>184427</v>
      </c>
      <c r="DG6" s="58">
        <v>204660</v>
      </c>
      <c r="DH6" s="58">
        <v>213417</v>
      </c>
      <c r="DI6" s="58">
        <v>214434</v>
      </c>
      <c r="DJ6" s="58">
        <v>217458</v>
      </c>
      <c r="DK6" s="58">
        <v>218275</v>
      </c>
      <c r="DL6" s="58">
        <v>208543</v>
      </c>
      <c r="DM6" s="58">
        <v>175968</v>
      </c>
      <c r="DN6" s="58">
        <v>157614</v>
      </c>
      <c r="DO6" s="58">
        <v>158184</v>
      </c>
      <c r="DP6" s="58">
        <v>165034</v>
      </c>
      <c r="DQ6" s="58">
        <v>172390</v>
      </c>
      <c r="DR6" s="58">
        <v>173802</v>
      </c>
      <c r="DS6" s="58">
        <v>181036</v>
      </c>
      <c r="DT6" s="58">
        <v>183185</v>
      </c>
      <c r="DU6" s="58">
        <v>185197</v>
      </c>
      <c r="DV6" s="58">
        <v>190449</v>
      </c>
      <c r="DW6" s="58">
        <v>201098</v>
      </c>
      <c r="DX6" s="58">
        <v>202070</v>
      </c>
      <c r="DY6" s="58">
        <v>197852</v>
      </c>
      <c r="DZ6" s="58">
        <v>198542</v>
      </c>
      <c r="EA6" s="58">
        <v>195136</v>
      </c>
      <c r="EB6" s="58">
        <v>199807</v>
      </c>
      <c r="EC6" s="58">
        <v>198197</v>
      </c>
      <c r="ED6" s="58">
        <v>197460</v>
      </c>
      <c r="EE6" s="58">
        <v>202779</v>
      </c>
      <c r="EF6" s="58">
        <v>204890</v>
      </c>
      <c r="EG6" s="58">
        <v>206431</v>
      </c>
      <c r="EH6" s="58">
        <v>205533</v>
      </c>
      <c r="EI6" s="58">
        <v>209902</v>
      </c>
      <c r="EJ6" s="58">
        <v>218090</v>
      </c>
      <c r="EK6" s="58">
        <v>212405</v>
      </c>
      <c r="EL6" s="58">
        <v>202465</v>
      </c>
      <c r="EM6" s="58">
        <v>209100</v>
      </c>
      <c r="EN6" s="58">
        <v>210890</v>
      </c>
      <c r="EO6" s="58">
        <v>202477</v>
      </c>
      <c r="EP6" s="58">
        <v>204143</v>
      </c>
      <c r="EQ6" s="58">
        <v>212408</v>
      </c>
      <c r="ER6" s="58">
        <v>215303</v>
      </c>
      <c r="ES6" s="58">
        <v>225385</v>
      </c>
      <c r="ET6" s="58">
        <v>230075</v>
      </c>
      <c r="EU6" s="58">
        <v>237764</v>
      </c>
      <c r="EV6" s="58">
        <v>256430</v>
      </c>
      <c r="EW6" s="58">
        <v>271170</v>
      </c>
      <c r="EX6" s="58">
        <v>266250</v>
      </c>
      <c r="EY6" s="58">
        <v>278514</v>
      </c>
      <c r="EZ6" s="58">
        <v>275165</v>
      </c>
      <c r="FA6" s="58">
        <v>283035</v>
      </c>
      <c r="FB6" s="58">
        <v>281992</v>
      </c>
      <c r="FC6" s="58">
        <v>290421</v>
      </c>
      <c r="FD6" s="58">
        <v>285873</v>
      </c>
      <c r="FE6" s="58">
        <v>278510</v>
      </c>
      <c r="FF6" s="58">
        <v>253577</v>
      </c>
      <c r="FG6" s="58">
        <v>208666</v>
      </c>
      <c r="FH6" s="58">
        <v>234997</v>
      </c>
      <c r="FI6" s="58">
        <v>238995</v>
      </c>
      <c r="FJ6" s="58">
        <v>252691</v>
      </c>
      <c r="FK6" s="58">
        <v>256348</v>
      </c>
      <c r="FL6" s="58">
        <v>269596</v>
      </c>
      <c r="FM6" s="58">
        <v>273447</v>
      </c>
      <c r="FN6" s="58">
        <v>275060</v>
      </c>
      <c r="FO6" s="58">
        <v>297905</v>
      </c>
      <c r="FP6" s="58">
        <v>314617</v>
      </c>
      <c r="FQ6" s="58">
        <v>329896</v>
      </c>
    </row>
    <row r="7" spans="1:174" s="54" customFormat="1" ht="19.5" x14ac:dyDescent="0.25">
      <c r="A7" s="57" t="s">
        <v>358</v>
      </c>
      <c r="B7" s="58">
        <v>10550</v>
      </c>
      <c r="C7" s="58">
        <v>10490</v>
      </c>
      <c r="D7" s="58">
        <v>10740</v>
      </c>
      <c r="E7" s="58">
        <v>11310</v>
      </c>
      <c r="F7" s="58">
        <v>12840</v>
      </c>
      <c r="G7" s="58">
        <v>13820</v>
      </c>
      <c r="H7" s="58">
        <v>14280</v>
      </c>
      <c r="I7" s="58">
        <v>13320</v>
      </c>
      <c r="J7" s="58">
        <v>14160</v>
      </c>
      <c r="K7" s="58">
        <v>14990</v>
      </c>
      <c r="L7" s="58">
        <v>14580</v>
      </c>
      <c r="M7" s="58">
        <v>13410</v>
      </c>
      <c r="N7" s="58">
        <v>12500</v>
      </c>
      <c r="O7" s="58">
        <v>13190</v>
      </c>
      <c r="P7" s="58">
        <v>14190</v>
      </c>
      <c r="Q7" s="58">
        <v>14570</v>
      </c>
      <c r="R7" s="58">
        <v>16966</v>
      </c>
      <c r="S7" s="58">
        <v>19060</v>
      </c>
      <c r="T7" s="58">
        <v>19697</v>
      </c>
      <c r="U7" s="58">
        <v>19135</v>
      </c>
      <c r="V7" s="58">
        <v>18402</v>
      </c>
      <c r="W7" s="58">
        <v>18539</v>
      </c>
      <c r="X7" s="58">
        <v>18500</v>
      </c>
      <c r="Y7" s="58">
        <v>18503</v>
      </c>
      <c r="Z7" s="58">
        <v>20124</v>
      </c>
      <c r="AA7" s="58">
        <v>21100</v>
      </c>
      <c r="AB7" s="58">
        <v>19693</v>
      </c>
      <c r="AC7" s="58">
        <v>20666</v>
      </c>
      <c r="AD7" s="58">
        <v>21375</v>
      </c>
      <c r="AE7" s="58">
        <v>23190</v>
      </c>
      <c r="AF7" s="58">
        <v>23952</v>
      </c>
      <c r="AG7" s="58">
        <v>25374</v>
      </c>
      <c r="AH7" s="58">
        <v>27066</v>
      </c>
      <c r="AI7" s="58">
        <v>28418</v>
      </c>
      <c r="AJ7" s="58">
        <v>30544</v>
      </c>
      <c r="AK7" s="58">
        <v>32009</v>
      </c>
      <c r="AL7" s="58">
        <v>34070</v>
      </c>
      <c r="AM7" s="58">
        <v>36920</v>
      </c>
      <c r="AN7" s="58">
        <v>35930</v>
      </c>
      <c r="AO7" s="58">
        <v>34570</v>
      </c>
      <c r="AP7" s="58">
        <v>35290</v>
      </c>
      <c r="AQ7" s="58">
        <v>35920</v>
      </c>
      <c r="AR7" s="58">
        <v>37020</v>
      </c>
      <c r="AS7" s="58">
        <v>34960</v>
      </c>
      <c r="AT7" s="58">
        <v>33690</v>
      </c>
      <c r="AU7" s="58">
        <v>32220</v>
      </c>
      <c r="AV7" s="58">
        <v>31540</v>
      </c>
      <c r="AW7" s="58">
        <v>27660</v>
      </c>
      <c r="AX7" s="58">
        <v>27321</v>
      </c>
      <c r="AY7" s="58">
        <v>28748</v>
      </c>
      <c r="AZ7" s="58">
        <v>27517</v>
      </c>
      <c r="BA7" s="58">
        <v>25935</v>
      </c>
      <c r="BB7" s="58">
        <v>25143</v>
      </c>
      <c r="BC7" s="58">
        <v>27499</v>
      </c>
      <c r="BD7" s="58">
        <v>27259</v>
      </c>
      <c r="BE7" s="58">
        <v>30841</v>
      </c>
      <c r="BF7" s="58">
        <v>31237</v>
      </c>
      <c r="BG7" s="58">
        <v>35496</v>
      </c>
      <c r="BH7" s="58">
        <v>39809</v>
      </c>
      <c r="BI7" s="58">
        <v>42841</v>
      </c>
      <c r="BJ7" s="58">
        <v>44319.8</v>
      </c>
      <c r="BK7" s="58">
        <v>46863.7</v>
      </c>
      <c r="BL7" s="58">
        <v>50090.2</v>
      </c>
      <c r="BM7" s="58">
        <v>48091</v>
      </c>
      <c r="BN7" s="58">
        <v>47365.1</v>
      </c>
      <c r="BO7" s="58">
        <v>50027.4</v>
      </c>
      <c r="BP7" s="58">
        <v>52408.3</v>
      </c>
      <c r="BQ7" s="58">
        <v>54008.1</v>
      </c>
      <c r="BR7" s="58">
        <v>58356.4</v>
      </c>
      <c r="BS7" s="58">
        <v>60455.199999999997</v>
      </c>
      <c r="BT7" s="58">
        <v>62741.9</v>
      </c>
      <c r="BU7" s="58">
        <v>62641.8</v>
      </c>
      <c r="BV7" s="58">
        <v>62736.7</v>
      </c>
      <c r="BW7" s="58">
        <v>65180.2</v>
      </c>
      <c r="BX7" s="58">
        <v>65393.1</v>
      </c>
      <c r="BY7" s="58">
        <v>64236.1</v>
      </c>
      <c r="BZ7" s="58">
        <v>67174</v>
      </c>
      <c r="CA7" s="58">
        <v>71154</v>
      </c>
      <c r="CB7" s="58">
        <v>76435</v>
      </c>
      <c r="CC7" s="58">
        <v>77807</v>
      </c>
      <c r="CD7" s="58">
        <v>83480</v>
      </c>
      <c r="CE7" s="58">
        <v>89872</v>
      </c>
      <c r="CF7" s="58">
        <v>89459</v>
      </c>
      <c r="CG7" s="58">
        <v>88172</v>
      </c>
      <c r="CH7" s="58">
        <v>82475</v>
      </c>
      <c r="CI7" s="58">
        <v>76591</v>
      </c>
      <c r="CJ7" s="58">
        <v>75549</v>
      </c>
      <c r="CK7" s="58">
        <v>53504</v>
      </c>
      <c r="CL7" s="58">
        <v>66659</v>
      </c>
      <c r="CM7" s="58">
        <v>76460</v>
      </c>
      <c r="CN7" s="58">
        <v>77117</v>
      </c>
      <c r="CO7" s="58">
        <v>68652</v>
      </c>
      <c r="CP7" s="58">
        <v>77833</v>
      </c>
      <c r="CQ7" s="58">
        <v>78614</v>
      </c>
      <c r="CR7" s="58">
        <v>81319</v>
      </c>
      <c r="CS7" s="58">
        <v>79913</v>
      </c>
      <c r="CT7" s="58">
        <v>84714</v>
      </c>
      <c r="CU7" s="58">
        <v>96155</v>
      </c>
      <c r="CV7" s="58">
        <v>97392</v>
      </c>
      <c r="CW7" s="58">
        <v>107996</v>
      </c>
      <c r="CX7" s="58">
        <v>111446</v>
      </c>
      <c r="CY7" s="58">
        <v>119602</v>
      </c>
      <c r="CZ7" s="58">
        <v>122959</v>
      </c>
      <c r="DA7" s="58">
        <v>138102</v>
      </c>
      <c r="DB7" s="58">
        <v>144864</v>
      </c>
      <c r="DC7" s="58">
        <v>162504</v>
      </c>
      <c r="DD7" s="58">
        <v>171416</v>
      </c>
      <c r="DE7" s="58">
        <v>175156</v>
      </c>
      <c r="DF7" s="58">
        <v>180726</v>
      </c>
      <c r="DG7" s="58">
        <v>196771</v>
      </c>
      <c r="DH7" s="58">
        <v>192502</v>
      </c>
      <c r="DI7" s="58">
        <v>182583</v>
      </c>
      <c r="DJ7" s="58">
        <v>186859</v>
      </c>
      <c r="DK7" s="58">
        <v>185953</v>
      </c>
      <c r="DL7" s="58">
        <v>173967</v>
      </c>
      <c r="DM7" s="58">
        <v>161446</v>
      </c>
      <c r="DN7" s="58">
        <v>134331</v>
      </c>
      <c r="DO7" s="58">
        <v>134686</v>
      </c>
      <c r="DP7" s="58">
        <v>130373</v>
      </c>
      <c r="DQ7" s="58">
        <v>138292</v>
      </c>
      <c r="DR7" s="58">
        <v>132168</v>
      </c>
      <c r="DS7" s="58">
        <v>137528</v>
      </c>
      <c r="DT7" s="58">
        <v>140102</v>
      </c>
      <c r="DU7" s="58">
        <v>143511</v>
      </c>
      <c r="DV7" s="58">
        <v>142973</v>
      </c>
      <c r="DW7" s="58">
        <v>152370</v>
      </c>
      <c r="DX7" s="58">
        <v>150616</v>
      </c>
      <c r="DY7" s="58">
        <v>143079</v>
      </c>
      <c r="DZ7" s="58">
        <v>145674</v>
      </c>
      <c r="EA7" s="58">
        <v>147225</v>
      </c>
      <c r="EB7" s="58">
        <v>150409</v>
      </c>
      <c r="EC7" s="58">
        <v>150446</v>
      </c>
      <c r="ED7" s="58">
        <v>152100</v>
      </c>
      <c r="EE7" s="58">
        <v>154396</v>
      </c>
      <c r="EF7" s="58">
        <v>153568</v>
      </c>
      <c r="EG7" s="58">
        <v>155979</v>
      </c>
      <c r="EH7" s="58">
        <v>154969</v>
      </c>
      <c r="EI7" s="58">
        <v>161653</v>
      </c>
      <c r="EJ7" s="58">
        <v>163289</v>
      </c>
      <c r="EK7" s="58">
        <v>165708</v>
      </c>
      <c r="EL7" s="58">
        <v>154663</v>
      </c>
      <c r="EM7" s="58">
        <v>165626</v>
      </c>
      <c r="EN7" s="58">
        <v>167344</v>
      </c>
      <c r="EO7" s="58">
        <v>152092</v>
      </c>
      <c r="EP7" s="58">
        <v>158374</v>
      </c>
      <c r="EQ7" s="58">
        <v>166650</v>
      </c>
      <c r="ER7" s="58">
        <v>169384</v>
      </c>
      <c r="ES7" s="58">
        <v>166389</v>
      </c>
      <c r="ET7" s="58">
        <v>169387</v>
      </c>
      <c r="EU7" s="58">
        <v>181283</v>
      </c>
      <c r="EV7" s="58">
        <v>189349</v>
      </c>
      <c r="EW7" s="58">
        <v>197481</v>
      </c>
      <c r="EX7" s="58">
        <v>195640</v>
      </c>
      <c r="EY7" s="58">
        <v>212788</v>
      </c>
      <c r="EZ7" s="58">
        <v>217498</v>
      </c>
      <c r="FA7" s="58">
        <v>221760</v>
      </c>
      <c r="FB7" s="58">
        <v>218707</v>
      </c>
      <c r="FC7" s="58">
        <v>227724</v>
      </c>
      <c r="FD7" s="58">
        <v>224642</v>
      </c>
      <c r="FE7" s="58">
        <v>222167</v>
      </c>
      <c r="FF7" s="58">
        <v>197790</v>
      </c>
      <c r="FG7" s="58">
        <v>175466</v>
      </c>
      <c r="FH7" s="58">
        <v>193686</v>
      </c>
      <c r="FI7" s="58">
        <v>206205</v>
      </c>
      <c r="FJ7" s="58">
        <v>211154</v>
      </c>
      <c r="FK7" s="58">
        <v>230269</v>
      </c>
      <c r="FL7" s="58">
        <v>235868</v>
      </c>
      <c r="FM7" s="58">
        <v>235295</v>
      </c>
      <c r="FN7" s="58">
        <v>235061</v>
      </c>
      <c r="FO7" s="58">
        <v>242889</v>
      </c>
      <c r="FP7" s="58">
        <v>272378</v>
      </c>
      <c r="FQ7" s="58">
        <v>289776</v>
      </c>
    </row>
    <row r="8" spans="1:174" s="55" customFormat="1" ht="27" x14ac:dyDescent="0.25">
      <c r="A8" s="55" t="s">
        <v>359</v>
      </c>
      <c r="B8" s="59">
        <f t="shared" ref="B8:BM8" si="0">B6-B7</f>
        <v>9830</v>
      </c>
      <c r="C8" s="59">
        <f t="shared" si="0"/>
        <v>5730</v>
      </c>
      <c r="D8" s="59">
        <f t="shared" si="0"/>
        <v>5800</v>
      </c>
      <c r="E8" s="59">
        <f t="shared" si="0"/>
        <v>8220</v>
      </c>
      <c r="F8" s="59">
        <f t="shared" si="0"/>
        <v>7990</v>
      </c>
      <c r="G8" s="59">
        <f t="shared" si="0"/>
        <v>7980</v>
      </c>
      <c r="H8" s="59">
        <f t="shared" si="0"/>
        <v>6910</v>
      </c>
      <c r="I8" s="59">
        <f t="shared" si="0"/>
        <v>9510</v>
      </c>
      <c r="J8" s="59">
        <f t="shared" si="0"/>
        <v>7310</v>
      </c>
      <c r="K8" s="59">
        <f t="shared" si="0"/>
        <v>7980</v>
      </c>
      <c r="L8" s="59">
        <f t="shared" si="0"/>
        <v>6470</v>
      </c>
      <c r="M8" s="59">
        <f t="shared" si="0"/>
        <v>7420</v>
      </c>
      <c r="N8" s="59">
        <f t="shared" si="0"/>
        <v>6798</v>
      </c>
      <c r="O8" s="59">
        <f t="shared" si="0"/>
        <v>7403</v>
      </c>
      <c r="P8" s="59">
        <f t="shared" si="0"/>
        <v>7332</v>
      </c>
      <c r="Q8" s="59">
        <f t="shared" si="0"/>
        <v>9280</v>
      </c>
      <c r="R8" s="59">
        <f t="shared" si="0"/>
        <v>7684</v>
      </c>
      <c r="S8" s="59">
        <f t="shared" si="0"/>
        <v>7405</v>
      </c>
      <c r="T8" s="59">
        <f t="shared" si="0"/>
        <v>7117</v>
      </c>
      <c r="U8" s="59">
        <f t="shared" si="0"/>
        <v>7793</v>
      </c>
      <c r="V8" s="59">
        <f t="shared" si="0"/>
        <v>4985</v>
      </c>
      <c r="W8" s="59">
        <f t="shared" si="0"/>
        <v>5267</v>
      </c>
      <c r="X8" s="59">
        <f t="shared" si="0"/>
        <v>3457</v>
      </c>
      <c r="Y8" s="59">
        <f t="shared" si="0"/>
        <v>6078</v>
      </c>
      <c r="Z8" s="59">
        <f t="shared" si="0"/>
        <v>5664</v>
      </c>
      <c r="AA8" s="59">
        <f t="shared" si="0"/>
        <v>3317</v>
      </c>
      <c r="AB8" s="59">
        <f t="shared" si="0"/>
        <v>3310</v>
      </c>
      <c r="AC8" s="59">
        <f t="shared" si="0"/>
        <v>3190</v>
      </c>
      <c r="AD8" s="59">
        <f t="shared" si="0"/>
        <v>3148</v>
      </c>
      <c r="AE8" s="59">
        <f t="shared" si="0"/>
        <v>3491</v>
      </c>
      <c r="AF8" s="59">
        <f t="shared" si="0"/>
        <v>2667</v>
      </c>
      <c r="AG8" s="59">
        <f t="shared" si="0"/>
        <v>4987</v>
      </c>
      <c r="AH8" s="59">
        <f t="shared" si="0"/>
        <v>5746</v>
      </c>
      <c r="AI8" s="59">
        <f t="shared" si="0"/>
        <v>4531</v>
      </c>
      <c r="AJ8" s="59">
        <f t="shared" si="0"/>
        <v>2769</v>
      </c>
      <c r="AK8" s="59">
        <f t="shared" si="0"/>
        <v>5629</v>
      </c>
      <c r="AL8" s="59">
        <f t="shared" si="0"/>
        <v>5000</v>
      </c>
      <c r="AM8" s="59">
        <f t="shared" si="0"/>
        <v>4070</v>
      </c>
      <c r="AN8" s="59">
        <f t="shared" si="0"/>
        <v>3530</v>
      </c>
      <c r="AO8" s="59">
        <f t="shared" si="0"/>
        <v>7200</v>
      </c>
      <c r="AP8" s="59">
        <f t="shared" si="0"/>
        <v>6660</v>
      </c>
      <c r="AQ8" s="59">
        <f t="shared" si="0"/>
        <v>6110</v>
      </c>
      <c r="AR8" s="59">
        <f t="shared" si="0"/>
        <v>3870</v>
      </c>
      <c r="AS8" s="59">
        <f t="shared" si="0"/>
        <v>11920</v>
      </c>
      <c r="AT8" s="59">
        <f t="shared" si="0"/>
        <v>8660</v>
      </c>
      <c r="AU8" s="59">
        <f t="shared" si="0"/>
        <v>4870</v>
      </c>
      <c r="AV8" s="59">
        <f t="shared" si="0"/>
        <v>3460</v>
      </c>
      <c r="AW8" s="59">
        <f t="shared" si="0"/>
        <v>7140</v>
      </c>
      <c r="AX8" s="59">
        <f t="shared" si="0"/>
        <v>6986</v>
      </c>
      <c r="AY8" s="59">
        <f t="shared" si="0"/>
        <v>5982</v>
      </c>
      <c r="AZ8" s="59">
        <f t="shared" si="0"/>
        <v>4757</v>
      </c>
      <c r="BA8" s="59">
        <f t="shared" si="0"/>
        <v>6511</v>
      </c>
      <c r="BB8" s="59">
        <f t="shared" si="0"/>
        <v>8246</v>
      </c>
      <c r="BC8" s="59">
        <f t="shared" si="0"/>
        <v>5926</v>
      </c>
      <c r="BD8" s="59">
        <f t="shared" si="0"/>
        <v>6797</v>
      </c>
      <c r="BE8" s="59">
        <f t="shared" si="0"/>
        <v>4370</v>
      </c>
      <c r="BF8" s="59">
        <f t="shared" si="0"/>
        <v>6042</v>
      </c>
      <c r="BG8" s="59">
        <f t="shared" si="0"/>
        <v>4173</v>
      </c>
      <c r="BH8" s="59">
        <f t="shared" si="0"/>
        <v>2943</v>
      </c>
      <c r="BI8" s="59">
        <f t="shared" si="0"/>
        <v>3976</v>
      </c>
      <c r="BJ8" s="59">
        <f t="shared" si="0"/>
        <v>6687.1999999999971</v>
      </c>
      <c r="BK8" s="59">
        <f t="shared" si="0"/>
        <v>6319.3000000000029</v>
      </c>
      <c r="BL8" s="59">
        <f t="shared" si="0"/>
        <v>1961.8000000000029</v>
      </c>
      <c r="BM8" s="59">
        <f t="shared" si="0"/>
        <v>5931</v>
      </c>
      <c r="BN8" s="59">
        <f t="shared" ref="BN8:DY8" si="1">BN6-BN7</f>
        <v>8417.9000000000015</v>
      </c>
      <c r="BO8" s="59">
        <f t="shared" si="1"/>
        <v>4887</v>
      </c>
      <c r="BP8" s="59">
        <f t="shared" si="1"/>
        <v>3602.5</v>
      </c>
      <c r="BQ8" s="59">
        <f t="shared" si="1"/>
        <v>5417.4000000000015</v>
      </c>
      <c r="BR8" s="59">
        <f t="shared" si="1"/>
        <v>4366.1999999999971</v>
      </c>
      <c r="BS8" s="59">
        <f t="shared" si="1"/>
        <v>4855.5</v>
      </c>
      <c r="BT8" s="59">
        <f t="shared" si="1"/>
        <v>2595.7999999999956</v>
      </c>
      <c r="BU8" s="59">
        <f t="shared" si="1"/>
        <v>807.29999999999563</v>
      </c>
      <c r="BV8" s="59">
        <f t="shared" si="1"/>
        <v>4084.6999999999971</v>
      </c>
      <c r="BW8" s="59">
        <f t="shared" si="1"/>
        <v>1992</v>
      </c>
      <c r="BX8" s="59">
        <f t="shared" si="1"/>
        <v>-1251.7999999999956</v>
      </c>
      <c r="BY8" s="59">
        <f t="shared" si="1"/>
        <v>-544.79999999999563</v>
      </c>
      <c r="BZ8" s="59">
        <f t="shared" si="1"/>
        <v>2419</v>
      </c>
      <c r="CA8" s="59">
        <f t="shared" si="1"/>
        <v>2190</v>
      </c>
      <c r="CB8" s="59">
        <f t="shared" si="1"/>
        <v>2063</v>
      </c>
      <c r="CC8" s="59">
        <f t="shared" si="1"/>
        <v>3297</v>
      </c>
      <c r="CD8" s="59">
        <f t="shared" si="1"/>
        <v>3931</v>
      </c>
      <c r="CE8" s="59">
        <f t="shared" si="1"/>
        <v>3028</v>
      </c>
      <c r="CF8" s="59">
        <f t="shared" si="1"/>
        <v>1948</v>
      </c>
      <c r="CG8" s="59">
        <f t="shared" si="1"/>
        <v>5719</v>
      </c>
      <c r="CH8" s="59">
        <f t="shared" si="1"/>
        <v>4306</v>
      </c>
      <c r="CI8" s="59">
        <f t="shared" si="1"/>
        <v>4893</v>
      </c>
      <c r="CJ8" s="59">
        <f t="shared" si="1"/>
        <v>-1240</v>
      </c>
      <c r="CK8" s="59">
        <f t="shared" si="1"/>
        <v>15287</v>
      </c>
      <c r="CL8" s="59">
        <f t="shared" si="1"/>
        <v>5811</v>
      </c>
      <c r="CM8" s="59">
        <f t="shared" si="1"/>
        <v>478</v>
      </c>
      <c r="CN8" s="59">
        <f t="shared" si="1"/>
        <v>3165</v>
      </c>
      <c r="CO8" s="59">
        <f t="shared" si="1"/>
        <v>8051</v>
      </c>
      <c r="CP8" s="59">
        <f t="shared" si="1"/>
        <v>3740</v>
      </c>
      <c r="CQ8" s="59">
        <f t="shared" si="1"/>
        <v>6782</v>
      </c>
      <c r="CR8" s="59">
        <f t="shared" si="1"/>
        <v>5513</v>
      </c>
      <c r="CS8" s="59">
        <f t="shared" si="1"/>
        <v>13219</v>
      </c>
      <c r="CT8" s="59">
        <f t="shared" si="1"/>
        <v>16836</v>
      </c>
      <c r="CU8" s="59">
        <f t="shared" si="1"/>
        <v>10765</v>
      </c>
      <c r="CV8" s="59">
        <f t="shared" si="1"/>
        <v>12134</v>
      </c>
      <c r="CW8" s="59">
        <f t="shared" si="1"/>
        <v>6845</v>
      </c>
      <c r="CX8" s="59">
        <f t="shared" si="1"/>
        <v>14332</v>
      </c>
      <c r="CY8" s="59">
        <f t="shared" si="1"/>
        <v>10725</v>
      </c>
      <c r="CZ8" s="59">
        <f t="shared" si="1"/>
        <v>12808</v>
      </c>
      <c r="DA8" s="59">
        <f t="shared" si="1"/>
        <v>6319</v>
      </c>
      <c r="DB8" s="59">
        <f t="shared" si="1"/>
        <v>6906</v>
      </c>
      <c r="DC8" s="59">
        <f t="shared" si="1"/>
        <v>4866</v>
      </c>
      <c r="DD8" s="59">
        <f t="shared" si="1"/>
        <v>481</v>
      </c>
      <c r="DE8" s="59">
        <f t="shared" si="1"/>
        <v>3726</v>
      </c>
      <c r="DF8" s="59">
        <f t="shared" si="1"/>
        <v>3701</v>
      </c>
      <c r="DG8" s="59">
        <f t="shared" si="1"/>
        <v>7889</v>
      </c>
      <c r="DH8" s="59">
        <f t="shared" si="1"/>
        <v>20915</v>
      </c>
      <c r="DI8" s="59">
        <f t="shared" si="1"/>
        <v>31851</v>
      </c>
      <c r="DJ8" s="59">
        <f t="shared" si="1"/>
        <v>30599</v>
      </c>
      <c r="DK8" s="59">
        <f t="shared" si="1"/>
        <v>32322</v>
      </c>
      <c r="DL8" s="59">
        <f t="shared" si="1"/>
        <v>34576</v>
      </c>
      <c r="DM8" s="59">
        <f t="shared" si="1"/>
        <v>14522</v>
      </c>
      <c r="DN8" s="59">
        <f t="shared" si="1"/>
        <v>23283</v>
      </c>
      <c r="DO8" s="59">
        <f t="shared" si="1"/>
        <v>23498</v>
      </c>
      <c r="DP8" s="59">
        <f t="shared" si="1"/>
        <v>34661</v>
      </c>
      <c r="DQ8" s="59">
        <f t="shared" si="1"/>
        <v>34098</v>
      </c>
      <c r="DR8" s="59">
        <f t="shared" si="1"/>
        <v>41634</v>
      </c>
      <c r="DS8" s="59">
        <f t="shared" si="1"/>
        <v>43508</v>
      </c>
      <c r="DT8" s="59">
        <f t="shared" si="1"/>
        <v>43083</v>
      </c>
      <c r="DU8" s="59">
        <f t="shared" si="1"/>
        <v>41686</v>
      </c>
      <c r="DV8" s="59">
        <f t="shared" si="1"/>
        <v>47476</v>
      </c>
      <c r="DW8" s="59">
        <f t="shared" si="1"/>
        <v>48728</v>
      </c>
      <c r="DX8" s="59">
        <f t="shared" si="1"/>
        <v>51454</v>
      </c>
      <c r="DY8" s="59">
        <f t="shared" si="1"/>
        <v>54773</v>
      </c>
      <c r="DZ8" s="59">
        <f t="shared" ref="DZ8:FQ8" si="2">DZ6-DZ7</f>
        <v>52868</v>
      </c>
      <c r="EA8" s="59">
        <f t="shared" si="2"/>
        <v>47911</v>
      </c>
      <c r="EB8" s="59">
        <f t="shared" si="2"/>
        <v>49398</v>
      </c>
      <c r="EC8" s="59">
        <f t="shared" si="2"/>
        <v>47751</v>
      </c>
      <c r="ED8" s="59">
        <f t="shared" si="2"/>
        <v>45360</v>
      </c>
      <c r="EE8" s="59">
        <f t="shared" si="2"/>
        <v>48383</v>
      </c>
      <c r="EF8" s="59">
        <f t="shared" si="2"/>
        <v>51322</v>
      </c>
      <c r="EG8" s="59">
        <f t="shared" si="2"/>
        <v>50452</v>
      </c>
      <c r="EH8" s="59">
        <f t="shared" si="2"/>
        <v>50564</v>
      </c>
      <c r="EI8" s="59">
        <f t="shared" si="2"/>
        <v>48249</v>
      </c>
      <c r="EJ8" s="59">
        <f t="shared" si="2"/>
        <v>54801</v>
      </c>
      <c r="EK8" s="59">
        <f t="shared" si="2"/>
        <v>46697</v>
      </c>
      <c r="EL8" s="59">
        <f t="shared" si="2"/>
        <v>47802</v>
      </c>
      <c r="EM8" s="59">
        <f t="shared" si="2"/>
        <v>43474</v>
      </c>
      <c r="EN8" s="59">
        <f t="shared" si="2"/>
        <v>43546</v>
      </c>
      <c r="EO8" s="59">
        <f t="shared" si="2"/>
        <v>50385</v>
      </c>
      <c r="EP8" s="59">
        <f t="shared" si="2"/>
        <v>45769</v>
      </c>
      <c r="EQ8" s="59">
        <f t="shared" si="2"/>
        <v>45758</v>
      </c>
      <c r="ER8" s="59">
        <f t="shared" si="2"/>
        <v>45919</v>
      </c>
      <c r="ES8" s="59">
        <f t="shared" si="2"/>
        <v>58996</v>
      </c>
      <c r="ET8" s="59">
        <f t="shared" si="2"/>
        <v>60688</v>
      </c>
      <c r="EU8" s="59">
        <f t="shared" si="2"/>
        <v>56481</v>
      </c>
      <c r="EV8" s="59">
        <f t="shared" si="2"/>
        <v>67081</v>
      </c>
      <c r="EW8" s="59">
        <f t="shared" si="2"/>
        <v>73689</v>
      </c>
      <c r="EX8" s="59">
        <f t="shared" si="2"/>
        <v>70610</v>
      </c>
      <c r="EY8" s="59">
        <f t="shared" si="2"/>
        <v>65726</v>
      </c>
      <c r="EZ8" s="59">
        <f t="shared" si="2"/>
        <v>57667</v>
      </c>
      <c r="FA8" s="59">
        <f t="shared" si="2"/>
        <v>61275</v>
      </c>
      <c r="FB8" s="59">
        <f t="shared" si="2"/>
        <v>63285</v>
      </c>
      <c r="FC8" s="59">
        <f t="shared" si="2"/>
        <v>62697</v>
      </c>
      <c r="FD8" s="59">
        <f t="shared" si="2"/>
        <v>61231</v>
      </c>
      <c r="FE8" s="59">
        <f t="shared" si="2"/>
        <v>56343</v>
      </c>
      <c r="FF8" s="59">
        <f t="shared" si="2"/>
        <v>55787</v>
      </c>
      <c r="FG8" s="59">
        <f t="shared" si="2"/>
        <v>33200</v>
      </c>
      <c r="FH8" s="59">
        <f t="shared" si="2"/>
        <v>41311</v>
      </c>
      <c r="FI8" s="59">
        <f t="shared" si="2"/>
        <v>32790</v>
      </c>
      <c r="FJ8" s="59">
        <f t="shared" si="2"/>
        <v>41537</v>
      </c>
      <c r="FK8" s="59">
        <f t="shared" si="2"/>
        <v>26079</v>
      </c>
      <c r="FL8" s="59">
        <f t="shared" si="2"/>
        <v>33728</v>
      </c>
      <c r="FM8" s="59">
        <f t="shared" si="2"/>
        <v>38152</v>
      </c>
      <c r="FN8" s="59">
        <f t="shared" si="2"/>
        <v>39999</v>
      </c>
      <c r="FO8" s="59">
        <f t="shared" si="2"/>
        <v>55016</v>
      </c>
      <c r="FP8" s="59">
        <f t="shared" si="2"/>
        <v>42239</v>
      </c>
      <c r="FQ8" s="59">
        <f t="shared" si="2"/>
        <v>40120</v>
      </c>
    </row>
    <row r="9" spans="1:174" s="54" customFormat="1" ht="25.5" x14ac:dyDescent="0.25">
      <c r="A9" s="60" t="s">
        <v>360</v>
      </c>
      <c r="B9" s="61">
        <f t="shared" ref="B9:BM9" si="3">B5+B8</f>
        <v>511</v>
      </c>
      <c r="C9" s="61">
        <f t="shared" si="3"/>
        <v>1481</v>
      </c>
      <c r="D9" s="61">
        <f t="shared" si="3"/>
        <v>2077</v>
      </c>
      <c r="E9" s="61">
        <f t="shared" si="3"/>
        <v>6558</v>
      </c>
      <c r="F9" s="61">
        <f t="shared" si="3"/>
        <v>5558</v>
      </c>
      <c r="G9" s="61">
        <f t="shared" si="3"/>
        <v>4176</v>
      </c>
      <c r="H9" s="61">
        <f t="shared" si="3"/>
        <v>1428</v>
      </c>
      <c r="I9" s="61">
        <f t="shared" si="3"/>
        <v>5548</v>
      </c>
      <c r="J9" s="61">
        <f t="shared" si="3"/>
        <v>4108</v>
      </c>
      <c r="K9" s="61">
        <f t="shared" si="3"/>
        <v>5760</v>
      </c>
      <c r="L9" s="61">
        <f t="shared" si="3"/>
        <v>-4166</v>
      </c>
      <c r="M9" s="61">
        <f t="shared" si="3"/>
        <v>-59</v>
      </c>
      <c r="N9" s="61">
        <f t="shared" si="3"/>
        <v>2041</v>
      </c>
      <c r="O9" s="61">
        <f t="shared" si="3"/>
        <v>-5741</v>
      </c>
      <c r="P9" s="61">
        <f t="shared" si="3"/>
        <v>-13397</v>
      </c>
      <c r="Q9" s="61">
        <f t="shared" si="3"/>
        <v>-9225</v>
      </c>
      <c r="R9" s="61">
        <f t="shared" si="3"/>
        <v>-14039</v>
      </c>
      <c r="S9" s="61">
        <f t="shared" si="3"/>
        <v>-21228</v>
      </c>
      <c r="T9" s="61">
        <f t="shared" si="3"/>
        <v>-23629</v>
      </c>
      <c r="U9" s="61">
        <f t="shared" si="3"/>
        <v>-19382</v>
      </c>
      <c r="V9" s="61">
        <f t="shared" si="3"/>
        <v>-15978</v>
      </c>
      <c r="W9" s="61">
        <f t="shared" si="3"/>
        <v>-25846</v>
      </c>
      <c r="X9" s="61">
        <f t="shared" si="3"/>
        <v>-31010</v>
      </c>
      <c r="Y9" s="61">
        <f t="shared" si="3"/>
        <v>-28481</v>
      </c>
      <c r="Z9" s="61">
        <f t="shared" si="3"/>
        <v>-24745</v>
      </c>
      <c r="AA9" s="61">
        <f t="shared" si="3"/>
        <v>-30630</v>
      </c>
      <c r="AB9" s="61">
        <f t="shared" si="3"/>
        <v>-35363</v>
      </c>
      <c r="AC9" s="61">
        <f t="shared" si="3"/>
        <v>-32308</v>
      </c>
      <c r="AD9" s="61">
        <f t="shared" si="3"/>
        <v>-29006</v>
      </c>
      <c r="AE9" s="61">
        <f t="shared" si="3"/>
        <v>-35181</v>
      </c>
      <c r="AF9" s="61">
        <f t="shared" si="3"/>
        <v>-39021</v>
      </c>
      <c r="AG9" s="61">
        <f t="shared" si="3"/>
        <v>-34174</v>
      </c>
      <c r="AH9" s="61">
        <f t="shared" si="3"/>
        <v>-21225</v>
      </c>
      <c r="AI9" s="61">
        <f t="shared" si="3"/>
        <v>-23872</v>
      </c>
      <c r="AJ9" s="61">
        <f t="shared" si="3"/>
        <v>-27122</v>
      </c>
      <c r="AK9" s="61">
        <f t="shared" si="3"/>
        <v>-23766</v>
      </c>
      <c r="AL9" s="61">
        <f t="shared" si="3"/>
        <v>-15609</v>
      </c>
      <c r="AM9" s="61">
        <f t="shared" si="3"/>
        <v>-18403</v>
      </c>
      <c r="AN9" s="61">
        <f t="shared" si="3"/>
        <v>-22808</v>
      </c>
      <c r="AO9" s="61">
        <f t="shared" si="3"/>
        <v>-16506</v>
      </c>
      <c r="AP9" s="61">
        <f t="shared" si="3"/>
        <v>-9270</v>
      </c>
      <c r="AQ9" s="61">
        <f t="shared" si="3"/>
        <v>-10439</v>
      </c>
      <c r="AR9" s="61">
        <f t="shared" si="3"/>
        <v>-21987</v>
      </c>
      <c r="AS9" s="61">
        <f t="shared" si="3"/>
        <v>-10596</v>
      </c>
      <c r="AT9" s="61">
        <f t="shared" si="3"/>
        <v>3023</v>
      </c>
      <c r="AU9" s="61">
        <f t="shared" si="3"/>
        <v>246</v>
      </c>
      <c r="AV9" s="61">
        <f t="shared" si="3"/>
        <v>-8652</v>
      </c>
      <c r="AW9" s="61">
        <f t="shared" si="3"/>
        <v>-1667</v>
      </c>
      <c r="AX9" s="61">
        <f t="shared" si="3"/>
        <v>8373.7000000000007</v>
      </c>
      <c r="AY9" s="61">
        <f t="shared" si="3"/>
        <v>-2240.6000000000004</v>
      </c>
      <c r="AZ9" s="61">
        <f t="shared" si="3"/>
        <v>-13001.7</v>
      </c>
      <c r="BA9" s="61">
        <f t="shared" si="3"/>
        <v>-8102.5</v>
      </c>
      <c r="BB9" s="61">
        <f t="shared" si="3"/>
        <v>1183</v>
      </c>
      <c r="BC9" s="61">
        <f t="shared" si="3"/>
        <v>-10966</v>
      </c>
      <c r="BD9" s="61">
        <f t="shared" si="3"/>
        <v>-18743</v>
      </c>
      <c r="BE9" s="61">
        <f t="shared" si="3"/>
        <v>-16446</v>
      </c>
      <c r="BF9" s="61">
        <f t="shared" si="3"/>
        <v>-8545</v>
      </c>
      <c r="BG9" s="61">
        <f t="shared" si="3"/>
        <v>-19117</v>
      </c>
      <c r="BH9" s="61">
        <f t="shared" si="3"/>
        <v>-29632</v>
      </c>
      <c r="BI9" s="61">
        <f t="shared" si="3"/>
        <v>-24083</v>
      </c>
      <c r="BJ9" s="61">
        <f t="shared" si="3"/>
        <v>-13010.800000000003</v>
      </c>
      <c r="BK9" s="61">
        <f t="shared" si="3"/>
        <v>-23252.699999999997</v>
      </c>
      <c r="BL9" s="61">
        <f t="shared" si="3"/>
        <v>-25670.199999999997</v>
      </c>
      <c r="BM9" s="61">
        <f t="shared" si="3"/>
        <v>-13554</v>
      </c>
      <c r="BN9" s="61">
        <f t="shared" ref="BN9:DY9" si="4">BN5+BN8</f>
        <v>-6278.0999999999985</v>
      </c>
      <c r="BO9" s="61">
        <f t="shared" si="4"/>
        <v>-21440</v>
      </c>
      <c r="BP9" s="61">
        <f t="shared" si="4"/>
        <v>-35920.5</v>
      </c>
      <c r="BQ9" s="61">
        <f t="shared" si="4"/>
        <v>-18071.599999999999</v>
      </c>
      <c r="BR9" s="61">
        <f t="shared" si="4"/>
        <v>-15371.800000000003</v>
      </c>
      <c r="BS9" s="61">
        <f t="shared" si="4"/>
        <v>-19482.5</v>
      </c>
      <c r="BT9" s="61">
        <f t="shared" si="4"/>
        <v>-33416.200000000004</v>
      </c>
      <c r="BU9" s="61">
        <f t="shared" si="4"/>
        <v>-27392.700000000004</v>
      </c>
      <c r="BV9" s="61">
        <f t="shared" si="4"/>
        <v>-21638.300000000003</v>
      </c>
      <c r="BW9" s="61">
        <f t="shared" si="4"/>
        <v>-39760</v>
      </c>
      <c r="BX9" s="61">
        <f t="shared" si="4"/>
        <v>-56956.799999999996</v>
      </c>
      <c r="BY9" s="61">
        <f t="shared" si="4"/>
        <v>-43494.799999999996</v>
      </c>
      <c r="BZ9" s="61">
        <f t="shared" si="4"/>
        <v>-42322</v>
      </c>
      <c r="CA9" s="61">
        <f t="shared" si="4"/>
        <v>-58049</v>
      </c>
      <c r="CB9" s="61">
        <f t="shared" si="4"/>
        <v>-77015</v>
      </c>
      <c r="CC9" s="61">
        <f t="shared" si="4"/>
        <v>-68458</v>
      </c>
      <c r="CD9" s="61">
        <f t="shared" si="4"/>
        <v>-74722</v>
      </c>
      <c r="CE9" s="61">
        <f t="shared" si="4"/>
        <v>-84764</v>
      </c>
      <c r="CF9" s="61">
        <f t="shared" si="4"/>
        <v>-103419</v>
      </c>
      <c r="CG9" s="61">
        <f t="shared" si="4"/>
        <v>-92158</v>
      </c>
      <c r="CH9" s="61">
        <f t="shared" si="4"/>
        <v>-83189</v>
      </c>
      <c r="CI9" s="61">
        <f t="shared" si="4"/>
        <v>-81319</v>
      </c>
      <c r="CJ9" s="61">
        <f t="shared" si="4"/>
        <v>-99334</v>
      </c>
      <c r="CK9" s="61">
        <f t="shared" si="4"/>
        <v>-73285</v>
      </c>
      <c r="CL9" s="61">
        <f t="shared" si="4"/>
        <v>-75800</v>
      </c>
      <c r="CM9" s="61">
        <f t="shared" si="4"/>
        <v>-101762</v>
      </c>
      <c r="CN9" s="61">
        <f t="shared" si="4"/>
        <v>-115495</v>
      </c>
      <c r="CO9" s="61">
        <f t="shared" si="4"/>
        <v>-110104</v>
      </c>
      <c r="CP9" s="61">
        <f t="shared" si="4"/>
        <v>-109450</v>
      </c>
      <c r="CQ9" s="61">
        <f t="shared" si="4"/>
        <v>-115154</v>
      </c>
      <c r="CR9" s="61">
        <f t="shared" si="4"/>
        <v>-129834</v>
      </c>
      <c r="CS9" s="61">
        <f t="shared" si="4"/>
        <v>-112559</v>
      </c>
      <c r="CT9" s="61">
        <f t="shared" si="4"/>
        <v>-107687</v>
      </c>
      <c r="CU9" s="61">
        <f t="shared" si="4"/>
        <v>-138625</v>
      </c>
      <c r="CV9" s="61">
        <f t="shared" si="4"/>
        <v>-156681</v>
      </c>
      <c r="CW9" s="61">
        <f t="shared" si="4"/>
        <v>-161260</v>
      </c>
      <c r="CX9" s="61">
        <f t="shared" si="4"/>
        <v>-137641</v>
      </c>
      <c r="CY9" s="61">
        <f t="shared" si="4"/>
        <v>-162150</v>
      </c>
      <c r="CZ9" s="61">
        <f t="shared" si="4"/>
        <v>-183880</v>
      </c>
      <c r="DA9" s="61">
        <f t="shared" si="4"/>
        <v>-188682</v>
      </c>
      <c r="DB9" s="61">
        <f t="shared" si="4"/>
        <v>-169532</v>
      </c>
      <c r="DC9" s="61">
        <f t="shared" si="4"/>
        <v>-188551</v>
      </c>
      <c r="DD9" s="61">
        <f t="shared" si="4"/>
        <v>-215356</v>
      </c>
      <c r="DE9" s="61">
        <f t="shared" si="4"/>
        <v>-174115</v>
      </c>
      <c r="DF9" s="61">
        <f t="shared" si="4"/>
        <v>-159241</v>
      </c>
      <c r="DG9" s="61">
        <f t="shared" si="4"/>
        <v>-171652</v>
      </c>
      <c r="DH9" s="61">
        <f t="shared" si="4"/>
        <v>-169395</v>
      </c>
      <c r="DI9" s="61">
        <f t="shared" si="4"/>
        <v>-146356</v>
      </c>
      <c r="DJ9" s="61">
        <f t="shared" si="4"/>
        <v>-134310</v>
      </c>
      <c r="DK9" s="61">
        <f t="shared" si="4"/>
        <v>-156592</v>
      </c>
      <c r="DL9" s="61">
        <f t="shared" si="4"/>
        <v>-178326</v>
      </c>
      <c r="DM9" s="61">
        <f t="shared" si="4"/>
        <v>-131105</v>
      </c>
      <c r="DN9" s="61">
        <f t="shared" si="4"/>
        <v>-60943</v>
      </c>
      <c r="DO9" s="61">
        <f t="shared" si="4"/>
        <v>-62258</v>
      </c>
      <c r="DP9" s="61">
        <f t="shared" si="4"/>
        <v>-83113</v>
      </c>
      <c r="DQ9" s="61">
        <f t="shared" si="4"/>
        <v>-72925</v>
      </c>
      <c r="DR9" s="61">
        <f t="shared" si="4"/>
        <v>-61143</v>
      </c>
      <c r="DS9" s="61">
        <f t="shared" si="4"/>
        <v>-90699</v>
      </c>
      <c r="DT9" s="61">
        <f t="shared" si="4"/>
        <v>-107642</v>
      </c>
      <c r="DU9" s="61">
        <f t="shared" si="4"/>
        <v>-73683</v>
      </c>
      <c r="DV9" s="61">
        <f t="shared" si="4"/>
        <v>-71316</v>
      </c>
      <c r="DW9" s="61">
        <f t="shared" si="4"/>
        <v>-97071</v>
      </c>
      <c r="DX9" s="61">
        <f t="shared" si="4"/>
        <v>-103383</v>
      </c>
      <c r="DY9" s="61">
        <f t="shared" si="4"/>
        <v>-80316</v>
      </c>
      <c r="DZ9" s="61">
        <f t="shared" ref="DZ9:FQ9" si="5">DZ5+DZ8</f>
        <v>-72310</v>
      </c>
      <c r="EA9" s="61">
        <f t="shared" si="5"/>
        <v>-93619</v>
      </c>
      <c r="EB9" s="61">
        <f t="shared" si="5"/>
        <v>-95544</v>
      </c>
      <c r="EC9" s="61">
        <f t="shared" si="5"/>
        <v>-66506</v>
      </c>
      <c r="ED9" s="61">
        <f t="shared" si="5"/>
        <v>-52722</v>
      </c>
      <c r="EE9" s="61">
        <f t="shared" si="5"/>
        <v>-69984</v>
      </c>
      <c r="EF9" s="61">
        <f t="shared" si="5"/>
        <v>-80037</v>
      </c>
      <c r="EG9" s="61">
        <f t="shared" si="5"/>
        <v>-48597</v>
      </c>
      <c r="EH9" s="61">
        <f t="shared" si="5"/>
        <v>-51297</v>
      </c>
      <c r="EI9" s="61">
        <f t="shared" si="5"/>
        <v>-79608</v>
      </c>
      <c r="EJ9" s="61">
        <f t="shared" si="5"/>
        <v>-81486</v>
      </c>
      <c r="EK9" s="61">
        <f t="shared" si="5"/>
        <v>-71249</v>
      </c>
      <c r="EL9" s="61">
        <f t="shared" si="5"/>
        <v>-60292</v>
      </c>
      <c r="EM9" s="61">
        <f t="shared" si="5"/>
        <v>-80518</v>
      </c>
      <c r="EN9" s="61">
        <f t="shared" si="5"/>
        <v>-94919</v>
      </c>
      <c r="EO9" s="61">
        <f t="shared" si="5"/>
        <v>-69837</v>
      </c>
      <c r="EP9" s="61">
        <f t="shared" si="5"/>
        <v>-63404</v>
      </c>
      <c r="EQ9" s="61">
        <f t="shared" si="5"/>
        <v>-75449</v>
      </c>
      <c r="ER9" s="61">
        <f t="shared" si="5"/>
        <v>-84728</v>
      </c>
      <c r="ES9" s="61">
        <f t="shared" si="5"/>
        <v>-59438</v>
      </c>
      <c r="ET9" s="61">
        <f t="shared" si="5"/>
        <v>-51125</v>
      </c>
      <c r="EU9" s="61">
        <f t="shared" si="5"/>
        <v>-77416</v>
      </c>
      <c r="EV9" s="61">
        <f t="shared" si="5"/>
        <v>-68604</v>
      </c>
      <c r="EW9" s="61">
        <f t="shared" si="5"/>
        <v>-55255</v>
      </c>
      <c r="EX9" s="61">
        <f t="shared" si="5"/>
        <v>-51531</v>
      </c>
      <c r="EY9" s="61">
        <f t="shared" si="5"/>
        <v>-68354</v>
      </c>
      <c r="EZ9" s="61">
        <f t="shared" si="5"/>
        <v>-105506</v>
      </c>
      <c r="FA9" s="61">
        <f t="shared" si="5"/>
        <v>-97931</v>
      </c>
      <c r="FB9" s="61">
        <f t="shared" si="5"/>
        <v>-60979</v>
      </c>
      <c r="FC9" s="61">
        <f t="shared" si="5"/>
        <v>-87216</v>
      </c>
      <c r="FD9" s="61">
        <f t="shared" si="5"/>
        <v>-100315</v>
      </c>
      <c r="FE9" s="61">
        <f t="shared" si="5"/>
        <v>-67609</v>
      </c>
      <c r="FF9" s="61">
        <f t="shared" si="5"/>
        <v>-57682</v>
      </c>
      <c r="FG9" s="61">
        <f t="shared" si="5"/>
        <v>-121000</v>
      </c>
      <c r="FH9" s="61">
        <f t="shared" si="5"/>
        <v>-155642</v>
      </c>
      <c r="FI9" s="61">
        <f t="shared" si="5"/>
        <v>-156578</v>
      </c>
      <c r="FJ9" s="61">
        <f t="shared" si="5"/>
        <v>-128543</v>
      </c>
      <c r="FK9" s="61">
        <f t="shared" si="5"/>
        <v>-178171</v>
      </c>
      <c r="FL9" s="61">
        <f t="shared" si="5"/>
        <v>-212214</v>
      </c>
      <c r="FM9" s="61">
        <f t="shared" si="5"/>
        <v>-186626</v>
      </c>
      <c r="FN9" s="61">
        <f t="shared" si="5"/>
        <v>-208463</v>
      </c>
      <c r="FO9" s="61">
        <f t="shared" si="5"/>
        <v>-203064</v>
      </c>
      <c r="FP9" s="61">
        <f t="shared" si="5"/>
        <v>-198879</v>
      </c>
      <c r="FQ9" s="61">
        <f t="shared" si="5"/>
        <v>-157543</v>
      </c>
    </row>
    <row r="10" spans="1:174" s="54" customFormat="1" ht="97.5" x14ac:dyDescent="0.25">
      <c r="A10" s="57" t="s">
        <v>361</v>
      </c>
      <c r="B10" s="62">
        <v>697460.5</v>
      </c>
      <c r="C10" s="62">
        <v>699338</v>
      </c>
      <c r="D10" s="62">
        <v>714120.8</v>
      </c>
      <c r="E10" s="62">
        <v>746389.3</v>
      </c>
      <c r="F10" s="62">
        <v>781051.5</v>
      </c>
      <c r="G10" s="62">
        <v>790633</v>
      </c>
      <c r="H10" s="62">
        <v>815152.3</v>
      </c>
      <c r="I10" s="62">
        <v>820204.5</v>
      </c>
      <c r="J10" s="62">
        <v>818575.5</v>
      </c>
      <c r="K10" s="62">
        <v>832993</v>
      </c>
      <c r="L10" s="62">
        <v>841580.5</v>
      </c>
      <c r="M10" s="62">
        <v>850640.3</v>
      </c>
      <c r="N10" s="62">
        <v>868353.3</v>
      </c>
      <c r="O10" s="62">
        <v>894712</v>
      </c>
      <c r="P10" s="62">
        <v>922294.8</v>
      </c>
      <c r="Q10" s="62">
        <v>948676.5</v>
      </c>
      <c r="R10" s="62">
        <v>977013.5</v>
      </c>
      <c r="S10" s="62">
        <v>1002400.3</v>
      </c>
      <c r="T10" s="62">
        <v>1021062.5</v>
      </c>
      <c r="U10" s="62">
        <v>1037137.8</v>
      </c>
      <c r="V10" s="62">
        <v>1057542</v>
      </c>
      <c r="W10" s="62">
        <v>1073721.8</v>
      </c>
      <c r="X10" s="62">
        <v>1096693.3</v>
      </c>
      <c r="Y10" s="62">
        <v>1111023.5</v>
      </c>
      <c r="Z10" s="62">
        <v>1126973.5</v>
      </c>
      <c r="AA10" s="62">
        <v>1136335</v>
      </c>
      <c r="AB10" s="62">
        <v>1151917.3</v>
      </c>
      <c r="AC10" s="62">
        <v>1164406.8</v>
      </c>
      <c r="AD10" s="62">
        <v>1180539</v>
      </c>
      <c r="AE10" s="62">
        <v>1201540</v>
      </c>
      <c r="AF10" s="62">
        <v>1221138.8</v>
      </c>
      <c r="AG10" s="62">
        <v>1251998.5</v>
      </c>
      <c r="AH10" s="62">
        <v>1268343</v>
      </c>
      <c r="AI10" s="62">
        <v>1297509</v>
      </c>
      <c r="AJ10" s="62">
        <v>1320708.8</v>
      </c>
      <c r="AK10" s="62">
        <v>1349877.3</v>
      </c>
      <c r="AL10" s="62">
        <v>1377813.3</v>
      </c>
      <c r="AM10" s="62">
        <v>1403115.8</v>
      </c>
      <c r="AN10" s="62">
        <v>1423841.3</v>
      </c>
      <c r="AO10" s="62">
        <v>1436809.3</v>
      </c>
      <c r="AP10" s="62">
        <v>1468175.3</v>
      </c>
      <c r="AQ10" s="62">
        <v>1490007</v>
      </c>
      <c r="AR10" s="62">
        <v>1503779</v>
      </c>
      <c r="AS10" s="62">
        <v>1501183.3</v>
      </c>
      <c r="AT10" s="62">
        <v>1508794.5</v>
      </c>
      <c r="AU10" s="62">
        <v>1531715.5</v>
      </c>
      <c r="AV10" s="62">
        <v>1551484.3</v>
      </c>
      <c r="AW10" s="62">
        <v>1566135</v>
      </c>
      <c r="AX10" s="62">
        <v>1590775.5</v>
      </c>
      <c r="AY10" s="62">
        <v>1617690.8</v>
      </c>
      <c r="AZ10" s="62">
        <v>1641660.3</v>
      </c>
      <c r="BA10" s="62">
        <v>1670200.8</v>
      </c>
      <c r="BB10" s="62">
        <v>1682364.8</v>
      </c>
      <c r="BC10" s="62">
        <v>1702234.8</v>
      </c>
      <c r="BD10" s="62">
        <v>1720524.5</v>
      </c>
      <c r="BE10" s="62">
        <v>1753434.5</v>
      </c>
      <c r="BF10" s="62">
        <v>1778913</v>
      </c>
      <c r="BG10" s="62">
        <v>1811732.8</v>
      </c>
      <c r="BH10" s="62">
        <v>1832768.8</v>
      </c>
      <c r="BI10" s="62">
        <v>1863822</v>
      </c>
      <c r="BJ10" s="62">
        <v>1880572.3</v>
      </c>
      <c r="BK10" s="62">
        <v>1895249.3</v>
      </c>
      <c r="BL10" s="62">
        <v>1920781.3</v>
      </c>
      <c r="BM10" s="62">
        <v>1943146.5</v>
      </c>
      <c r="BN10" s="62">
        <v>1967117</v>
      </c>
      <c r="BO10" s="62">
        <v>2008210</v>
      </c>
      <c r="BP10" s="62">
        <v>2032852</v>
      </c>
      <c r="BQ10" s="62">
        <v>2064942.8</v>
      </c>
      <c r="BR10" s="62">
        <v>2090663.8</v>
      </c>
      <c r="BS10" s="62">
        <v>2129706.2999999998</v>
      </c>
      <c r="BT10" s="62">
        <v>2165705.7999999998</v>
      </c>
      <c r="BU10" s="62">
        <v>2191476.7999999998</v>
      </c>
      <c r="BV10" s="62">
        <v>2216620</v>
      </c>
      <c r="BW10" s="62">
        <v>2242424.7999999998</v>
      </c>
      <c r="BX10" s="62">
        <v>2280274.2999999998</v>
      </c>
      <c r="BY10" s="62">
        <v>2323497.7999999998</v>
      </c>
      <c r="BZ10" s="62">
        <v>2352920.5</v>
      </c>
      <c r="CA10" s="62">
        <v>2381552.5</v>
      </c>
      <c r="CB10" s="62">
        <v>2421656.5</v>
      </c>
      <c r="CC10" s="62">
        <v>2475042.2999999998</v>
      </c>
      <c r="CD10" s="62">
        <v>2500544.7999999998</v>
      </c>
      <c r="CE10" s="62">
        <v>2561930</v>
      </c>
      <c r="CF10" s="62">
        <v>2579541.2999999998</v>
      </c>
      <c r="CG10" s="62">
        <v>2608936</v>
      </c>
      <c r="CH10" s="62">
        <v>2617557.7999999998</v>
      </c>
      <c r="CI10" s="62">
        <v>2649750</v>
      </c>
      <c r="CJ10" s="62">
        <v>2649505</v>
      </c>
      <c r="CK10" s="62">
        <v>2665116.2999999998</v>
      </c>
      <c r="CL10" s="62">
        <v>2695875</v>
      </c>
      <c r="CM10" s="62">
        <v>2721865</v>
      </c>
      <c r="CN10" s="62">
        <v>2746010</v>
      </c>
      <c r="CO10" s="62">
        <v>2765358.3</v>
      </c>
      <c r="CP10" s="62">
        <v>2793532.3</v>
      </c>
      <c r="CQ10" s="62">
        <v>2828191.5</v>
      </c>
      <c r="CR10" s="62">
        <v>2891667.3</v>
      </c>
      <c r="CS10" s="62">
        <v>2943058.5</v>
      </c>
      <c r="CT10" s="62">
        <v>2980861.8</v>
      </c>
      <c r="CU10" s="62">
        <v>3028203.8</v>
      </c>
      <c r="CV10" s="62">
        <v>3076326.8</v>
      </c>
      <c r="CW10" s="62">
        <v>3131803.5</v>
      </c>
      <c r="CX10" s="62">
        <v>3191821.5</v>
      </c>
      <c r="CY10" s="62">
        <v>3230664</v>
      </c>
      <c r="CZ10" s="62">
        <v>3285660.5</v>
      </c>
      <c r="DA10" s="62">
        <v>3331051</v>
      </c>
      <c r="DB10" s="62">
        <v>3399790</v>
      </c>
      <c r="DC10" s="62">
        <v>3438356</v>
      </c>
      <c r="DD10" s="62">
        <v>3467547</v>
      </c>
      <c r="DE10" s="62">
        <v>3509890</v>
      </c>
      <c r="DF10" s="62">
        <v>3553912.8</v>
      </c>
      <c r="DG10" s="62">
        <v>3600520.5</v>
      </c>
      <c r="DH10" s="62">
        <v>3641029.3</v>
      </c>
      <c r="DI10" s="62">
        <v>3678764.5</v>
      </c>
      <c r="DJ10" s="62">
        <v>3676634.5</v>
      </c>
      <c r="DK10" s="62">
        <v>3716425.3</v>
      </c>
      <c r="DL10" s="62">
        <v>3724749.8</v>
      </c>
      <c r="DM10" s="62">
        <v>3652052</v>
      </c>
      <c r="DN10" s="62">
        <v>3607725.3</v>
      </c>
      <c r="DO10" s="62">
        <v>3595309</v>
      </c>
      <c r="DP10" s="62">
        <v>3612220.5</v>
      </c>
      <c r="DQ10" s="62">
        <v>3662812</v>
      </c>
      <c r="DR10" s="62">
        <v>3691152.8</v>
      </c>
      <c r="DS10" s="62">
        <v>3745048.3</v>
      </c>
      <c r="DT10" s="62">
        <v>3785401.3</v>
      </c>
      <c r="DU10" s="62">
        <v>3827367.8</v>
      </c>
      <c r="DV10" s="62">
        <v>3837861</v>
      </c>
      <c r="DW10" s="62">
        <v>3889383.8</v>
      </c>
      <c r="DX10" s="62">
        <v>3911920.3</v>
      </c>
      <c r="DY10" s="62">
        <v>3960566.8</v>
      </c>
      <c r="DZ10" s="62">
        <v>4017206</v>
      </c>
      <c r="EA10" s="62">
        <v>4051782.5</v>
      </c>
      <c r="EB10" s="62">
        <v>4079885</v>
      </c>
      <c r="EC10" s="62">
        <v>4105096.5</v>
      </c>
      <c r="ED10" s="62">
        <v>4157262.5</v>
      </c>
      <c r="EE10" s="62">
        <v>4174887.8</v>
      </c>
      <c r="EF10" s="62">
        <v>4227767</v>
      </c>
      <c r="EG10" s="62">
        <v>4283278.5</v>
      </c>
      <c r="EH10" s="62">
        <v>4286070.3</v>
      </c>
      <c r="EI10" s="62">
        <v>4365675.8</v>
      </c>
      <c r="EJ10" s="62">
        <v>4435806.8</v>
      </c>
      <c r="EK10" s="62">
        <v>4463135</v>
      </c>
      <c r="EL10" s="62">
        <v>4497837</v>
      </c>
      <c r="EM10" s="62">
        <v>4548426.8</v>
      </c>
      <c r="EN10" s="62">
        <v>4576740</v>
      </c>
      <c r="EO10" s="62">
        <v>4583019.8</v>
      </c>
      <c r="EP10" s="62">
        <v>4606326.5</v>
      </c>
      <c r="EQ10" s="62">
        <v>4652904.3</v>
      </c>
      <c r="ER10" s="62">
        <v>4693864.8</v>
      </c>
      <c r="ES10" s="62">
        <v>4742010.3</v>
      </c>
      <c r="ET10" s="62">
        <v>4787048.5</v>
      </c>
      <c r="EU10" s="62">
        <v>4826126.5</v>
      </c>
      <c r="EV10" s="62">
        <v>4890474</v>
      </c>
      <c r="EW10" s="62">
        <v>4973687.5</v>
      </c>
      <c r="EX10" s="62">
        <v>5038871.5</v>
      </c>
      <c r="EY10" s="62">
        <v>5117549.3</v>
      </c>
      <c r="EZ10" s="62">
        <v>5171819.5</v>
      </c>
      <c r="FA10" s="62">
        <v>5204817.3</v>
      </c>
      <c r="FB10" s="62">
        <v>5253271.3</v>
      </c>
      <c r="FC10" s="62">
        <v>5318112</v>
      </c>
      <c r="FD10" s="62">
        <v>5382959.7999999998</v>
      </c>
      <c r="FE10" s="62">
        <v>5426633</v>
      </c>
      <c r="FF10" s="62">
        <v>5384508</v>
      </c>
      <c r="FG10" s="62">
        <v>4909182.8</v>
      </c>
      <c r="FH10" s="62">
        <v>5340607</v>
      </c>
      <c r="FI10" s="62">
        <v>5426176.5</v>
      </c>
      <c r="FJ10" s="62">
        <v>5578462.5</v>
      </c>
      <c r="FK10" s="62">
        <v>5761733.5</v>
      </c>
      <c r="FL10" s="62">
        <v>5887605</v>
      </c>
      <c r="FM10" s="62">
        <v>6087280.2999999998</v>
      </c>
      <c r="FN10" s="62">
        <v>6185120</v>
      </c>
      <c r="FO10" s="62">
        <v>6312119</v>
      </c>
      <c r="FP10" s="62">
        <v>6430985.2999999998</v>
      </c>
      <c r="FQ10" s="62">
        <v>6534498</v>
      </c>
      <c r="FR10" s="62"/>
    </row>
    <row r="11" spans="1:174" s="54" customFormat="1" x14ac:dyDescent="0.25">
      <c r="A11" s="57" t="s">
        <v>362</v>
      </c>
      <c r="B11" s="62">
        <f t="shared" ref="B11:BM11" si="6">(B5/B10)*100</f>
        <v>-1.3361330139843044</v>
      </c>
      <c r="C11" s="62">
        <f t="shared" si="6"/>
        <v>-0.60757459197126429</v>
      </c>
      <c r="D11" s="62">
        <f t="shared" si="6"/>
        <v>-0.52134036706394771</v>
      </c>
      <c r="E11" s="62">
        <f t="shared" si="6"/>
        <v>-0.22267200239874818</v>
      </c>
      <c r="F11" s="62">
        <f t="shared" si="6"/>
        <v>-0.31137511418901315</v>
      </c>
      <c r="G11" s="62">
        <f t="shared" si="6"/>
        <v>-0.48113347153483349</v>
      </c>
      <c r="H11" s="62">
        <f t="shared" si="6"/>
        <v>-0.67251236364051226</v>
      </c>
      <c r="I11" s="62">
        <f t="shared" si="6"/>
        <v>-0.4830502636842397</v>
      </c>
      <c r="J11" s="62">
        <f t="shared" si="6"/>
        <v>-0.39116733887100208</v>
      </c>
      <c r="K11" s="62">
        <f t="shared" si="6"/>
        <v>-0.26650884221115906</v>
      </c>
      <c r="L11" s="62">
        <f t="shared" si="6"/>
        <v>-1.2638125526910378</v>
      </c>
      <c r="M11" s="62">
        <f t="shared" si="6"/>
        <v>-0.8792200416556798</v>
      </c>
      <c r="N11" s="62">
        <f t="shared" si="6"/>
        <v>-0.54781849737888932</v>
      </c>
      <c r="O11" s="62">
        <f t="shared" si="6"/>
        <v>-1.4690760825829989</v>
      </c>
      <c r="P11" s="62">
        <f t="shared" si="6"/>
        <v>-2.2475460124029754</v>
      </c>
      <c r="Q11" s="62">
        <f t="shared" si="6"/>
        <v>-1.9506122476945511</v>
      </c>
      <c r="R11" s="62">
        <f t="shared" si="6"/>
        <v>-2.223408376649862</v>
      </c>
      <c r="S11" s="62">
        <f t="shared" si="6"/>
        <v>-2.8564436782391223</v>
      </c>
      <c r="T11" s="62">
        <f t="shared" si="6"/>
        <v>-3.0111770826957214</v>
      </c>
      <c r="U11" s="62">
        <f t="shared" si="6"/>
        <v>-2.6201918395029087</v>
      </c>
      <c r="V11" s="62">
        <f t="shared" si="6"/>
        <v>-1.9822380576847067</v>
      </c>
      <c r="W11" s="62">
        <f t="shared" si="6"/>
        <v>-2.8976779646273361</v>
      </c>
      <c r="X11" s="62">
        <f t="shared" si="6"/>
        <v>-3.1428112125787582</v>
      </c>
      <c r="Y11" s="62">
        <f t="shared" si="6"/>
        <v>-3.1105552672828254</v>
      </c>
      <c r="Z11" s="62">
        <f t="shared" si="6"/>
        <v>-2.6982888240051786</v>
      </c>
      <c r="AA11" s="62">
        <f t="shared" si="6"/>
        <v>-2.9874112827643255</v>
      </c>
      <c r="AB11" s="62">
        <f t="shared" si="6"/>
        <v>-3.3572722625139844</v>
      </c>
      <c r="AC11" s="62">
        <f t="shared" si="6"/>
        <v>-3.0485909220042342</v>
      </c>
      <c r="AD11" s="62">
        <f t="shared" si="6"/>
        <v>-2.7236711366587634</v>
      </c>
      <c r="AE11" s="62">
        <f t="shared" si="6"/>
        <v>-3.2185362118614447</v>
      </c>
      <c r="AF11" s="62">
        <f t="shared" si="6"/>
        <v>-3.4138625355283114</v>
      </c>
      <c r="AG11" s="62">
        <f t="shared" si="6"/>
        <v>-3.1278791468200637</v>
      </c>
      <c r="AH11" s="62">
        <f t="shared" si="6"/>
        <v>-2.1264752515683849</v>
      </c>
      <c r="AI11" s="62">
        <f t="shared" si="6"/>
        <v>-2.189040692588645</v>
      </c>
      <c r="AJ11" s="62">
        <f t="shared" si="6"/>
        <v>-2.263254397941469</v>
      </c>
      <c r="AK11" s="62">
        <f t="shared" si="6"/>
        <v>-2.1776053275360656</v>
      </c>
      <c r="AL11" s="62">
        <f t="shared" si="6"/>
        <v>-1.49577595164744</v>
      </c>
      <c r="AM11" s="62">
        <f t="shared" si="6"/>
        <v>-1.6016496999036001</v>
      </c>
      <c r="AN11" s="62">
        <f t="shared" si="6"/>
        <v>-1.8497848039665656</v>
      </c>
      <c r="AO11" s="62">
        <f t="shared" si="6"/>
        <v>-1.6499058016954651</v>
      </c>
      <c r="AP11" s="62">
        <f t="shared" si="6"/>
        <v>-1.0850202969631759</v>
      </c>
      <c r="AQ11" s="62">
        <f t="shared" si="6"/>
        <v>-1.1106659230459992</v>
      </c>
      <c r="AR11" s="62">
        <f t="shared" si="6"/>
        <v>-1.7194680867334895</v>
      </c>
      <c r="AS11" s="62">
        <f t="shared" si="6"/>
        <v>-1.4998834586022907</v>
      </c>
      <c r="AT11" s="62">
        <f t="shared" si="6"/>
        <v>-0.37360952734119851</v>
      </c>
      <c r="AU11" s="62">
        <f t="shared" si="6"/>
        <v>-0.30188373754786707</v>
      </c>
      <c r="AV11" s="62">
        <f t="shared" si="6"/>
        <v>-0.78067177347524563</v>
      </c>
      <c r="AW11" s="62">
        <f t="shared" si="6"/>
        <v>-0.56233977275266822</v>
      </c>
      <c r="AX11" s="62">
        <f t="shared" si="6"/>
        <v>8.7234182321766954E-2</v>
      </c>
      <c r="AY11" s="62">
        <f t="shared" si="6"/>
        <v>-0.50829243759066933</v>
      </c>
      <c r="AZ11" s="62">
        <f t="shared" si="6"/>
        <v>-1.0817524185728316</v>
      </c>
      <c r="BA11" s="62">
        <f t="shared" si="6"/>
        <v>-0.8749546761084056</v>
      </c>
      <c r="BB11" s="62">
        <f t="shared" si="6"/>
        <v>-0.41982571199777835</v>
      </c>
      <c r="BC11" s="62">
        <f t="shared" si="6"/>
        <v>-0.99234253699900854</v>
      </c>
      <c r="BD11" s="62">
        <f t="shared" si="6"/>
        <v>-1.4844310557623561</v>
      </c>
      <c r="BE11" s="62">
        <f t="shared" si="6"/>
        <v>-1.187155836160404</v>
      </c>
      <c r="BF11" s="62">
        <f t="shared" si="6"/>
        <v>-0.8199951318586125</v>
      </c>
      <c r="BG11" s="62">
        <f t="shared" si="6"/>
        <v>-1.2855096513128206</v>
      </c>
      <c r="BH11" s="62">
        <f t="shared" si="6"/>
        <v>-1.7773654811234236</v>
      </c>
      <c r="BI11" s="62">
        <f t="shared" si="6"/>
        <v>-1.5054549200513783</v>
      </c>
      <c r="BJ11" s="62">
        <f t="shared" si="6"/>
        <v>-1.0474470989496123</v>
      </c>
      <c r="BK11" s="62">
        <f t="shared" si="6"/>
        <v>-1.5603224335711401</v>
      </c>
      <c r="BL11" s="62">
        <f t="shared" si="6"/>
        <v>-1.4385812689867399</v>
      </c>
      <c r="BM11" s="62">
        <f t="shared" si="6"/>
        <v>-1.002755067618422</v>
      </c>
      <c r="BN11" s="62">
        <f t="shared" ref="BN11:DY11" si="7">(BN5/BN10)*100</f>
        <v>-0.74708316790511187</v>
      </c>
      <c r="BO11" s="62">
        <f t="shared" si="7"/>
        <v>-1.3109684744125365</v>
      </c>
      <c r="BP11" s="62">
        <f t="shared" si="7"/>
        <v>-1.944214335327904</v>
      </c>
      <c r="BQ11" s="62">
        <f t="shared" si="7"/>
        <v>-1.137513349038046</v>
      </c>
      <c r="BR11" s="62">
        <f t="shared" si="7"/>
        <v>-0.94410205983381923</v>
      </c>
      <c r="BS11" s="62">
        <f t="shared" si="7"/>
        <v>-1.1427866837788854</v>
      </c>
      <c r="BT11" s="62">
        <f t="shared" si="7"/>
        <v>-1.6628297343064788</v>
      </c>
      <c r="BU11" s="62">
        <f t="shared" si="7"/>
        <v>-1.2868034925124465</v>
      </c>
      <c r="BV11" s="62">
        <f t="shared" si="7"/>
        <v>-1.160460520973374</v>
      </c>
      <c r="BW11" s="62">
        <f t="shared" si="7"/>
        <v>-1.8619130505513497</v>
      </c>
      <c r="BX11" s="62">
        <f t="shared" si="7"/>
        <v>-2.4429078554277441</v>
      </c>
      <c r="BY11" s="62">
        <f t="shared" si="7"/>
        <v>-1.8485061617015519</v>
      </c>
      <c r="BZ11" s="62">
        <f t="shared" si="7"/>
        <v>-1.9015092095121786</v>
      </c>
      <c r="CA11" s="62">
        <f t="shared" si="7"/>
        <v>-2.5294004646128943</v>
      </c>
      <c r="CB11" s="62">
        <f t="shared" si="7"/>
        <v>-3.2654507358909077</v>
      </c>
      <c r="CC11" s="62">
        <f t="shared" si="7"/>
        <v>-2.8991423702132284</v>
      </c>
      <c r="CD11" s="62">
        <f t="shared" si="7"/>
        <v>-3.1454345469035387</v>
      </c>
      <c r="CE11" s="62">
        <f t="shared" si="7"/>
        <v>-3.4267915204552817</v>
      </c>
      <c r="CF11" s="62">
        <f t="shared" si="7"/>
        <v>-4.0847184730091355</v>
      </c>
      <c r="CG11" s="62">
        <f t="shared" si="7"/>
        <v>-3.7516060186988103</v>
      </c>
      <c r="CH11" s="62">
        <f t="shared" si="7"/>
        <v>-3.3426195975500526</v>
      </c>
      <c r="CI11" s="62">
        <f t="shared" si="7"/>
        <v>-3.2535899613171058</v>
      </c>
      <c r="CJ11" s="62">
        <f t="shared" si="7"/>
        <v>-3.7023519487602399</v>
      </c>
      <c r="CK11" s="62">
        <f t="shared" si="7"/>
        <v>-3.32338217285302</v>
      </c>
      <c r="CL11" s="62">
        <f t="shared" si="7"/>
        <v>-3.0272546019381461</v>
      </c>
      <c r="CM11" s="62">
        <f t="shared" si="7"/>
        <v>-3.7562480137699703</v>
      </c>
      <c r="CN11" s="62">
        <f t="shared" si="7"/>
        <v>-4.3211787284095831</v>
      </c>
      <c r="CO11" s="62">
        <f t="shared" si="7"/>
        <v>-4.2726832179396066</v>
      </c>
      <c r="CP11" s="62">
        <f t="shared" si="7"/>
        <v>-4.0518593609961133</v>
      </c>
      <c r="CQ11" s="62">
        <f t="shared" si="7"/>
        <v>-4.3114477926972059</v>
      </c>
      <c r="CR11" s="62">
        <f t="shared" si="7"/>
        <v>-4.6805868711106573</v>
      </c>
      <c r="CS11" s="62">
        <f t="shared" si="7"/>
        <v>-4.2737172910426349</v>
      </c>
      <c r="CT11" s="62">
        <f t="shared" si="7"/>
        <v>-4.1774160747740803</v>
      </c>
      <c r="CU11" s="62">
        <f t="shared" si="7"/>
        <v>-4.9332875151930002</v>
      </c>
      <c r="CV11" s="62">
        <f t="shared" si="7"/>
        <v>-5.4875509324952088</v>
      </c>
      <c r="CW11" s="62">
        <f t="shared" si="7"/>
        <v>-5.3676739297340976</v>
      </c>
      <c r="CX11" s="62">
        <f t="shared" si="7"/>
        <v>-4.7613251555577278</v>
      </c>
      <c r="CY11" s="62">
        <f t="shared" si="7"/>
        <v>-5.3510671490442832</v>
      </c>
      <c r="CZ11" s="62">
        <f t="shared" si="7"/>
        <v>-5.9862545141228072</v>
      </c>
      <c r="DA11" s="62">
        <f t="shared" si="7"/>
        <v>-5.8540382599966199</v>
      </c>
      <c r="DB11" s="62">
        <f t="shared" si="7"/>
        <v>-5.1896734798325781</v>
      </c>
      <c r="DC11" s="62">
        <f t="shared" si="7"/>
        <v>-5.6252755677422588</v>
      </c>
      <c r="DD11" s="62">
        <f t="shared" si="7"/>
        <v>-6.22448664718892</v>
      </c>
      <c r="DE11" s="62">
        <f t="shared" si="7"/>
        <v>-5.0668539469897915</v>
      </c>
      <c r="DF11" s="62">
        <f t="shared" si="7"/>
        <v>-4.584862070898307</v>
      </c>
      <c r="DG11" s="62">
        <f t="shared" si="7"/>
        <v>-4.9865290310109325</v>
      </c>
      <c r="DH11" s="62">
        <f t="shared" si="7"/>
        <v>-5.2268186910772734</v>
      </c>
      <c r="DI11" s="62">
        <f t="shared" si="7"/>
        <v>-4.844207885555055</v>
      </c>
      <c r="DJ11" s="62">
        <f t="shared" si="7"/>
        <v>-4.485324826277945</v>
      </c>
      <c r="DK11" s="62">
        <f t="shared" si="7"/>
        <v>-5.0832180052159268</v>
      </c>
      <c r="DL11" s="62">
        <f t="shared" si="7"/>
        <v>-5.7158738554734603</v>
      </c>
      <c r="DM11" s="62">
        <f t="shared" si="7"/>
        <v>-3.987539060232439</v>
      </c>
      <c r="DN11" s="62">
        <f t="shared" si="7"/>
        <v>-2.3346012513757635</v>
      </c>
      <c r="DO11" s="62">
        <f t="shared" si="7"/>
        <v>-2.3852191842203272</v>
      </c>
      <c r="DP11" s="62">
        <f t="shared" si="7"/>
        <v>-3.2604321912242065</v>
      </c>
      <c r="DQ11" s="62">
        <f t="shared" si="7"/>
        <v>-2.9218807844901677</v>
      </c>
      <c r="DR11" s="62">
        <f t="shared" si="7"/>
        <v>-2.7844146685013964</v>
      </c>
      <c r="DS11" s="62">
        <f t="shared" si="7"/>
        <v>-3.5835852904754257</v>
      </c>
      <c r="DT11" s="62">
        <f t="shared" si="7"/>
        <v>-3.9817442869267259</v>
      </c>
      <c r="DU11" s="62">
        <f t="shared" si="7"/>
        <v>-3.0143170457775188</v>
      </c>
      <c r="DV11" s="62">
        <f t="shared" si="7"/>
        <v>-3.0952658264590616</v>
      </c>
      <c r="DW11" s="62">
        <f t="shared" si="7"/>
        <v>-3.7486400802101354</v>
      </c>
      <c r="DX11" s="62">
        <f t="shared" si="7"/>
        <v>-3.9580816613262799</v>
      </c>
      <c r="DY11" s="62">
        <f t="shared" si="7"/>
        <v>-3.4108501843726007</v>
      </c>
      <c r="DZ11" s="62">
        <f t="shared" ref="DZ11:FQ11" si="8">(DZ5/DZ10)*100</f>
        <v>-3.1160463267255896</v>
      </c>
      <c r="EA11" s="62">
        <f t="shared" si="8"/>
        <v>-3.4930305365601431</v>
      </c>
      <c r="EB11" s="62">
        <f t="shared" si="8"/>
        <v>-3.5526001345626161</v>
      </c>
      <c r="EC11" s="62">
        <f t="shared" si="8"/>
        <v>-2.7832963244591205</v>
      </c>
      <c r="ED11" s="62">
        <f t="shared" si="8"/>
        <v>-2.3592929241297611</v>
      </c>
      <c r="EE11" s="62">
        <f t="shared" si="8"/>
        <v>-2.8352139188028</v>
      </c>
      <c r="EF11" s="62">
        <f t="shared" si="8"/>
        <v>-3.1070539128575438</v>
      </c>
      <c r="EG11" s="62">
        <f t="shared" si="8"/>
        <v>-2.3124576186208765</v>
      </c>
      <c r="EH11" s="62">
        <f t="shared" si="8"/>
        <v>-2.3765592458901108</v>
      </c>
      <c r="EI11" s="62">
        <f t="shared" si="8"/>
        <v>-2.928687466898023</v>
      </c>
      <c r="EJ11" s="62">
        <f t="shared" si="8"/>
        <v>-3.0724286729530244</v>
      </c>
      <c r="EK11" s="62">
        <f t="shared" si="8"/>
        <v>-2.6426715750251786</v>
      </c>
      <c r="EL11" s="62">
        <f t="shared" si="8"/>
        <v>-2.403244048194721</v>
      </c>
      <c r="EM11" s="62">
        <f t="shared" si="8"/>
        <v>-2.7260414523984426</v>
      </c>
      <c r="EN11" s="62">
        <f t="shared" si="8"/>
        <v>-3.0254067305549368</v>
      </c>
      <c r="EO11" s="62">
        <f t="shared" si="8"/>
        <v>-2.6232049008385259</v>
      </c>
      <c r="EP11" s="62">
        <f t="shared" si="8"/>
        <v>-2.3700664727087846</v>
      </c>
      <c r="EQ11" s="62">
        <f t="shared" si="8"/>
        <v>-2.6049751334881313</v>
      </c>
      <c r="ER11" s="62">
        <f t="shared" si="8"/>
        <v>-2.7833566914837427</v>
      </c>
      <c r="ES11" s="62">
        <f t="shared" si="8"/>
        <v>-2.4975483499055247</v>
      </c>
      <c r="ET11" s="62">
        <f t="shared" si="8"/>
        <v>-2.335739861419829</v>
      </c>
      <c r="EU11" s="62">
        <f t="shared" si="8"/>
        <v>-2.7744196095978833</v>
      </c>
      <c r="EV11" s="62">
        <f t="shared" si="8"/>
        <v>-2.7744754393950362</v>
      </c>
      <c r="EW11" s="62">
        <f t="shared" si="8"/>
        <v>-2.5925231530931527</v>
      </c>
      <c r="EX11" s="62">
        <f t="shared" si="8"/>
        <v>-2.4239752889114161</v>
      </c>
      <c r="EY11" s="62">
        <f t="shared" si="8"/>
        <v>-2.6200040710892618</v>
      </c>
      <c r="EZ11" s="62">
        <f t="shared" si="8"/>
        <v>-3.1550405036370659</v>
      </c>
      <c r="FA11" s="62">
        <f t="shared" si="8"/>
        <v>-3.0588201434083002</v>
      </c>
      <c r="FB11" s="62">
        <f t="shared" si="8"/>
        <v>-2.3654594043144126</v>
      </c>
      <c r="FC11" s="62">
        <f t="shared" si="8"/>
        <v>-2.8189139303572395</v>
      </c>
      <c r="FD11" s="62">
        <f t="shared" si="8"/>
        <v>-3.0010627238940186</v>
      </c>
      <c r="FE11" s="62">
        <f t="shared" si="8"/>
        <v>-2.2841419347871876</v>
      </c>
      <c r="FF11" s="62">
        <f t="shared" si="8"/>
        <v>-2.1073234546220379</v>
      </c>
      <c r="FG11" s="62">
        <f t="shared" si="8"/>
        <v>-3.1410523152651804</v>
      </c>
      <c r="FH11" s="62">
        <f t="shared" si="8"/>
        <v>-3.6878392287618245</v>
      </c>
      <c r="FI11" s="62">
        <f t="shared" si="8"/>
        <v>-3.4898975365065992</v>
      </c>
      <c r="FJ11" s="62">
        <f t="shared" si="8"/>
        <v>-3.0488687519186515</v>
      </c>
      <c r="FK11" s="62">
        <f t="shared" si="8"/>
        <v>-3.5449400774957742</v>
      </c>
      <c r="FL11" s="62">
        <f t="shared" si="8"/>
        <v>-4.1772843117022962</v>
      </c>
      <c r="FM11" s="62">
        <f t="shared" si="8"/>
        <v>-3.6925850120619552</v>
      </c>
      <c r="FN11" s="62">
        <f t="shared" si="8"/>
        <v>-4.0170926352277725</v>
      </c>
      <c r="FO11" s="62">
        <f t="shared" si="8"/>
        <v>-4.0886428155109238</v>
      </c>
      <c r="FP11" s="62">
        <f t="shared" si="8"/>
        <v>-3.7493166093848793</v>
      </c>
      <c r="FQ11" s="62">
        <f t="shared" si="8"/>
        <v>-3.024914844261946</v>
      </c>
      <c r="FR11" s="62"/>
    </row>
    <row r="12" spans="1:174" s="54" customFormat="1" x14ac:dyDescent="0.25">
      <c r="A12" s="57" t="s">
        <v>363</v>
      </c>
      <c r="B12" s="62">
        <f t="shared" ref="B12:BM12" si="9">(B9/B10)*100</f>
        <v>7.3265797848050179E-2</v>
      </c>
      <c r="C12" s="62">
        <f t="shared" si="9"/>
        <v>0.21177170409730342</v>
      </c>
      <c r="D12" s="62">
        <f t="shared" si="9"/>
        <v>0.29084715079017442</v>
      </c>
      <c r="E12" s="62">
        <f t="shared" si="9"/>
        <v>0.87862995892358053</v>
      </c>
      <c r="F12" s="62">
        <f t="shared" si="9"/>
        <v>0.71160480454873976</v>
      </c>
      <c r="G12" s="62">
        <f t="shared" si="9"/>
        <v>0.52818437884581093</v>
      </c>
      <c r="H12" s="62">
        <f t="shared" si="9"/>
        <v>0.17518198746418306</v>
      </c>
      <c r="I12" s="62">
        <f t="shared" si="9"/>
        <v>0.6764166741343165</v>
      </c>
      <c r="J12" s="62">
        <f t="shared" si="9"/>
        <v>0.50184741664024879</v>
      </c>
      <c r="K12" s="62">
        <f t="shared" si="9"/>
        <v>0.69148240141273698</v>
      </c>
      <c r="L12" s="62">
        <f t="shared" si="9"/>
        <v>-0.4950209754147108</v>
      </c>
      <c r="M12" s="62">
        <f t="shared" si="9"/>
        <v>-6.9359516590032236E-3</v>
      </c>
      <c r="N12" s="62">
        <f t="shared" si="9"/>
        <v>0.23504258001898534</v>
      </c>
      <c r="O12" s="62">
        <f t="shared" si="9"/>
        <v>-0.64165899194377629</v>
      </c>
      <c r="P12" s="62">
        <f t="shared" si="9"/>
        <v>-1.4525724312876966</v>
      </c>
      <c r="Q12" s="62">
        <f t="shared" si="9"/>
        <v>-0.97240734855348476</v>
      </c>
      <c r="R12" s="62">
        <f t="shared" si="9"/>
        <v>-1.4369299912437239</v>
      </c>
      <c r="S12" s="62">
        <f t="shared" si="9"/>
        <v>-2.1177168442587258</v>
      </c>
      <c r="T12" s="62">
        <f t="shared" si="9"/>
        <v>-2.3141580461529045</v>
      </c>
      <c r="U12" s="62">
        <f t="shared" si="9"/>
        <v>-1.8687969911037858</v>
      </c>
      <c r="V12" s="62">
        <f t="shared" si="9"/>
        <v>-1.5108619799497325</v>
      </c>
      <c r="W12" s="62">
        <f t="shared" si="9"/>
        <v>-2.4071412166540718</v>
      </c>
      <c r="X12" s="62">
        <f t="shared" si="9"/>
        <v>-2.8275909044032637</v>
      </c>
      <c r="Y12" s="62">
        <f t="shared" si="9"/>
        <v>-2.5634921313545571</v>
      </c>
      <c r="Z12" s="62">
        <f t="shared" si="9"/>
        <v>-2.1957038031506508</v>
      </c>
      <c r="AA12" s="62">
        <f t="shared" si="9"/>
        <v>-2.6955079267997553</v>
      </c>
      <c r="AB12" s="62">
        <f t="shared" si="9"/>
        <v>-3.0699252455015649</v>
      </c>
      <c r="AC12" s="62">
        <f t="shared" si="9"/>
        <v>-2.7746316837036678</v>
      </c>
      <c r="AD12" s="62">
        <f t="shared" si="9"/>
        <v>-2.457013279527402</v>
      </c>
      <c r="AE12" s="62">
        <f t="shared" si="9"/>
        <v>-2.9279924097408325</v>
      </c>
      <c r="AF12" s="62">
        <f t="shared" si="9"/>
        <v>-3.1954598445320053</v>
      </c>
      <c r="AG12" s="62">
        <f t="shared" si="9"/>
        <v>-2.7295559858897596</v>
      </c>
      <c r="AH12" s="62">
        <f t="shared" si="9"/>
        <v>-1.6734432247428339</v>
      </c>
      <c r="AI12" s="62">
        <f t="shared" si="9"/>
        <v>-1.8398330955700499</v>
      </c>
      <c r="AJ12" s="62">
        <f t="shared" si="9"/>
        <v>-2.0535942518138746</v>
      </c>
      <c r="AK12" s="62">
        <f t="shared" si="9"/>
        <v>-1.7606044638279343</v>
      </c>
      <c r="AL12" s="62">
        <f t="shared" si="9"/>
        <v>-1.1328820820643841</v>
      </c>
      <c r="AM12" s="62">
        <f t="shared" si="9"/>
        <v>-1.3115809828383374</v>
      </c>
      <c r="AN12" s="62">
        <f t="shared" si="9"/>
        <v>-1.6018639155922783</v>
      </c>
      <c r="AO12" s="62">
        <f t="shared" si="9"/>
        <v>-1.1487954594948682</v>
      </c>
      <c r="AP12" s="62">
        <f t="shared" si="9"/>
        <v>-0.63139599201811936</v>
      </c>
      <c r="AQ12" s="62">
        <f t="shared" si="9"/>
        <v>-0.70060073543278656</v>
      </c>
      <c r="AR12" s="62">
        <f t="shared" si="9"/>
        <v>-1.4621164413121874</v>
      </c>
      <c r="AS12" s="62">
        <f t="shared" si="9"/>
        <v>-0.70584318384037448</v>
      </c>
      <c r="AT12" s="62">
        <f t="shared" si="9"/>
        <v>0.20035863068164683</v>
      </c>
      <c r="AU12" s="62">
        <f t="shared" si="9"/>
        <v>1.6060423753627876E-2</v>
      </c>
      <c r="AV12" s="62">
        <f t="shared" si="9"/>
        <v>-0.55765952642898164</v>
      </c>
      <c r="AW12" s="62">
        <f t="shared" si="9"/>
        <v>-0.10644037710669897</v>
      </c>
      <c r="AX12" s="62">
        <f t="shared" si="9"/>
        <v>0.52639105895206462</v>
      </c>
      <c r="AY12" s="62">
        <f t="shared" si="9"/>
        <v>-0.13850607297760489</v>
      </c>
      <c r="AZ12" s="62">
        <f t="shared" si="9"/>
        <v>-0.79198479734205673</v>
      </c>
      <c r="BA12" s="62">
        <f t="shared" si="9"/>
        <v>-0.48512130996464614</v>
      </c>
      <c r="BB12" s="62">
        <f t="shared" si="9"/>
        <v>7.0317686152254255E-2</v>
      </c>
      <c r="BC12" s="62">
        <f t="shared" si="9"/>
        <v>-0.64421195007880228</v>
      </c>
      <c r="BD12" s="62">
        <f t="shared" si="9"/>
        <v>-1.0893771056442383</v>
      </c>
      <c r="BE12" s="62">
        <f t="shared" si="9"/>
        <v>-0.93793067263134144</v>
      </c>
      <c r="BF12" s="62">
        <f t="shared" si="9"/>
        <v>-0.48034951681167093</v>
      </c>
      <c r="BG12" s="62">
        <f t="shared" si="9"/>
        <v>-1.0551776729990205</v>
      </c>
      <c r="BH12" s="62">
        <f t="shared" si="9"/>
        <v>-1.6167887624451049</v>
      </c>
      <c r="BI12" s="62">
        <f t="shared" si="9"/>
        <v>-1.2921298278483675</v>
      </c>
      <c r="BJ12" s="62">
        <f t="shared" si="9"/>
        <v>-0.69185321936306321</v>
      </c>
      <c r="BK12" s="62">
        <f t="shared" si="9"/>
        <v>-1.2268940028100785</v>
      </c>
      <c r="BL12" s="62">
        <f t="shared" si="9"/>
        <v>-1.3364457473633253</v>
      </c>
      <c r="BM12" s="62">
        <f t="shared" si="9"/>
        <v>-0.69752846735951202</v>
      </c>
      <c r="BN12" s="62">
        <f t="shared" ref="BN12:DY12" si="10">(BN9/BN10)*100</f>
        <v>-0.31915234325157066</v>
      </c>
      <c r="BO12" s="62">
        <f t="shared" si="10"/>
        <v>-1.0676174304480111</v>
      </c>
      <c r="BP12" s="62">
        <f t="shared" si="10"/>
        <v>-1.7670002538305789</v>
      </c>
      <c r="BQ12" s="62">
        <f t="shared" si="10"/>
        <v>-0.87516225631044109</v>
      </c>
      <c r="BR12" s="62">
        <f t="shared" si="10"/>
        <v>-0.73525929898437048</v>
      </c>
      <c r="BS12" s="62">
        <f t="shared" si="10"/>
        <v>-0.91479750048163933</v>
      </c>
      <c r="BT12" s="62">
        <f t="shared" si="10"/>
        <v>-1.5429704256229082</v>
      </c>
      <c r="BU12" s="62">
        <f t="shared" si="10"/>
        <v>-1.2499653201895637</v>
      </c>
      <c r="BV12" s="62">
        <f t="shared" si="10"/>
        <v>-0.97618446102624734</v>
      </c>
      <c r="BW12" s="62">
        <f t="shared" si="10"/>
        <v>-1.7730806402069761</v>
      </c>
      <c r="BX12" s="62">
        <f t="shared" si="10"/>
        <v>-2.4978047597168462</v>
      </c>
      <c r="BY12" s="62">
        <f t="shared" si="10"/>
        <v>-1.8719535693126115</v>
      </c>
      <c r="BZ12" s="62">
        <f t="shared" si="10"/>
        <v>-1.7987008060833334</v>
      </c>
      <c r="CA12" s="62">
        <f t="shared" si="10"/>
        <v>-2.4374436423299506</v>
      </c>
      <c r="CB12" s="62">
        <f t="shared" si="10"/>
        <v>-3.1802611146543693</v>
      </c>
      <c r="CC12" s="62">
        <f t="shared" si="10"/>
        <v>-2.7659325256784504</v>
      </c>
      <c r="CD12" s="62">
        <f t="shared" si="10"/>
        <v>-2.988228805178776</v>
      </c>
      <c r="CE12" s="62">
        <f t="shared" si="10"/>
        <v>-3.3085993762514976</v>
      </c>
      <c r="CF12" s="62">
        <f t="shared" si="10"/>
        <v>-4.0092011707662909</v>
      </c>
      <c r="CG12" s="62">
        <f t="shared" si="10"/>
        <v>-3.5323978817418293</v>
      </c>
      <c r="CH12" s="62">
        <f t="shared" si="10"/>
        <v>-3.1781151117274282</v>
      </c>
      <c r="CI12" s="62">
        <f t="shared" si="10"/>
        <v>-3.0689310312293614</v>
      </c>
      <c r="CJ12" s="62">
        <f t="shared" si="10"/>
        <v>-3.7491531437004268</v>
      </c>
      <c r="CK12" s="62">
        <f t="shared" si="10"/>
        <v>-2.7497861913193056</v>
      </c>
      <c r="CL12" s="62">
        <f t="shared" si="10"/>
        <v>-2.811703064867622</v>
      </c>
      <c r="CM12" s="62">
        <f t="shared" si="10"/>
        <v>-3.7386865255991752</v>
      </c>
      <c r="CN12" s="62">
        <f t="shared" si="10"/>
        <v>-4.2059205902382004</v>
      </c>
      <c r="CO12" s="62">
        <f t="shared" si="10"/>
        <v>-3.981545537878401</v>
      </c>
      <c r="CP12" s="62">
        <f t="shared" si="10"/>
        <v>-3.9179786824014884</v>
      </c>
      <c r="CQ12" s="62">
        <f t="shared" si="10"/>
        <v>-4.0716479064448077</v>
      </c>
      <c r="CR12" s="62">
        <f t="shared" si="10"/>
        <v>-4.4899356160371564</v>
      </c>
      <c r="CS12" s="62">
        <f t="shared" si="10"/>
        <v>-3.8245587031314532</v>
      </c>
      <c r="CT12" s="62">
        <f t="shared" si="10"/>
        <v>-3.6126129698465057</v>
      </c>
      <c r="CU12" s="62">
        <f t="shared" si="10"/>
        <v>-4.5777962500410307</v>
      </c>
      <c r="CV12" s="62">
        <f t="shared" si="10"/>
        <v>-5.0931194956270573</v>
      </c>
      <c r="CW12" s="62">
        <f t="shared" si="10"/>
        <v>-5.1491097701372386</v>
      </c>
      <c r="CX12" s="62">
        <f t="shared" si="10"/>
        <v>-4.3123025520067459</v>
      </c>
      <c r="CY12" s="62">
        <f t="shared" si="10"/>
        <v>-5.019092050426786</v>
      </c>
      <c r="CZ12" s="62">
        <f t="shared" si="10"/>
        <v>-5.5964394373673114</v>
      </c>
      <c r="DA12" s="62">
        <f t="shared" si="10"/>
        <v>-5.6643383724836394</v>
      </c>
      <c r="DB12" s="62">
        <f t="shared" si="10"/>
        <v>-4.9865432864971071</v>
      </c>
      <c r="DC12" s="62">
        <f t="shared" si="10"/>
        <v>-5.4837544454384597</v>
      </c>
      <c r="DD12" s="62">
        <f t="shared" si="10"/>
        <v>-6.2106151697439138</v>
      </c>
      <c r="DE12" s="62">
        <f t="shared" si="10"/>
        <v>-4.9606967739729741</v>
      </c>
      <c r="DF12" s="62">
        <f t="shared" si="10"/>
        <v>-4.4807233311970966</v>
      </c>
      <c r="DG12" s="62">
        <f t="shared" si="10"/>
        <v>-4.7674218213727704</v>
      </c>
      <c r="DH12" s="62">
        <f t="shared" si="10"/>
        <v>-4.6523932119963991</v>
      </c>
      <c r="DI12" s="62">
        <f t="shared" si="10"/>
        <v>-3.9784009006284586</v>
      </c>
      <c r="DJ12" s="62">
        <f t="shared" si="10"/>
        <v>-3.6530691315658386</v>
      </c>
      <c r="DK12" s="62">
        <f t="shared" si="10"/>
        <v>-4.2135113007652807</v>
      </c>
      <c r="DL12" s="62">
        <f t="shared" si="10"/>
        <v>-4.7875967400548625</v>
      </c>
      <c r="DM12" s="62">
        <f t="shared" si="10"/>
        <v>-3.5898995961722342</v>
      </c>
      <c r="DN12" s="62">
        <f t="shared" si="10"/>
        <v>-1.6892361511005287</v>
      </c>
      <c r="DO12" s="62">
        <f t="shared" si="10"/>
        <v>-1.7316453189419883</v>
      </c>
      <c r="DP12" s="62">
        <f t="shared" si="10"/>
        <v>-2.3008839022977696</v>
      </c>
      <c r="DQ12" s="62">
        <f t="shared" si="10"/>
        <v>-1.9909566748170533</v>
      </c>
      <c r="DR12" s="62">
        <f t="shared" si="10"/>
        <v>-1.6564743675742712</v>
      </c>
      <c r="DS12" s="62">
        <f t="shared" si="10"/>
        <v>-2.4218379239594858</v>
      </c>
      <c r="DT12" s="62">
        <f t="shared" si="10"/>
        <v>-2.8436086815947359</v>
      </c>
      <c r="DU12" s="62">
        <f t="shared" si="10"/>
        <v>-1.9251612034777532</v>
      </c>
      <c r="DV12" s="62">
        <f t="shared" si="10"/>
        <v>-1.8582225880510002</v>
      </c>
      <c r="DW12" s="62">
        <f t="shared" si="10"/>
        <v>-2.4957938067207461</v>
      </c>
      <c r="DX12" s="62">
        <f t="shared" si="10"/>
        <v>-2.6427685656070241</v>
      </c>
      <c r="DY12" s="62">
        <f t="shared" si="10"/>
        <v>-2.0278915633994608</v>
      </c>
      <c r="DZ12" s="62">
        <f t="shared" ref="DZ12:FQ12" si="11">(DZ9/DZ10)*100</f>
        <v>-1.8000072687335427</v>
      </c>
      <c r="EA12" s="62">
        <f t="shared" si="11"/>
        <v>-2.310563313800778</v>
      </c>
      <c r="EB12" s="62">
        <f t="shared" si="11"/>
        <v>-2.3418307133656953</v>
      </c>
      <c r="EC12" s="62">
        <f t="shared" si="11"/>
        <v>-1.6200837178858034</v>
      </c>
      <c r="ED12" s="62">
        <f t="shared" si="11"/>
        <v>-1.2681903055195576</v>
      </c>
      <c r="EE12" s="62">
        <f t="shared" si="11"/>
        <v>-1.6763085225907151</v>
      </c>
      <c r="EF12" s="62">
        <f t="shared" si="11"/>
        <v>-1.893127033727261</v>
      </c>
      <c r="EG12" s="62">
        <f t="shared" si="11"/>
        <v>-1.1345748356078176</v>
      </c>
      <c r="EH12" s="62">
        <f t="shared" si="11"/>
        <v>-1.1968305792837788</v>
      </c>
      <c r="EI12" s="62">
        <f t="shared" si="11"/>
        <v>-1.8234977503368437</v>
      </c>
      <c r="EJ12" s="62">
        <f t="shared" si="11"/>
        <v>-1.8370051644269088</v>
      </c>
      <c r="EK12" s="62">
        <f t="shared" si="11"/>
        <v>-1.5963890852506144</v>
      </c>
      <c r="EL12" s="62">
        <f t="shared" si="11"/>
        <v>-1.3404665398056888</v>
      </c>
      <c r="EM12" s="62">
        <f t="shared" si="11"/>
        <v>-1.770238448159702</v>
      </c>
      <c r="EN12" s="62">
        <f t="shared" si="11"/>
        <v>-2.0739434619401584</v>
      </c>
      <c r="EO12" s="62">
        <f t="shared" si="11"/>
        <v>-1.5238206040480122</v>
      </c>
      <c r="EP12" s="62">
        <f t="shared" si="11"/>
        <v>-1.376454751959072</v>
      </c>
      <c r="EQ12" s="62">
        <f t="shared" si="11"/>
        <v>-1.6215463533174324</v>
      </c>
      <c r="ER12" s="62">
        <f t="shared" si="11"/>
        <v>-1.8050796861469038</v>
      </c>
      <c r="ES12" s="62">
        <f t="shared" si="11"/>
        <v>-1.253434645639635</v>
      </c>
      <c r="ET12" s="62">
        <f t="shared" si="11"/>
        <v>-1.0679858372021926</v>
      </c>
      <c r="EU12" s="62">
        <f t="shared" si="11"/>
        <v>-1.6041021717934663</v>
      </c>
      <c r="EV12" s="62">
        <f t="shared" si="11"/>
        <v>-1.4028088074898262</v>
      </c>
      <c r="EW12" s="62">
        <f t="shared" si="11"/>
        <v>-1.1109463551942094</v>
      </c>
      <c r="EX12" s="62">
        <f t="shared" si="11"/>
        <v>-1.0226694608108184</v>
      </c>
      <c r="EY12" s="62">
        <f t="shared" si="11"/>
        <v>-1.335678388090956</v>
      </c>
      <c r="EZ12" s="62">
        <f t="shared" si="11"/>
        <v>-2.040017057826554</v>
      </c>
      <c r="FA12" s="62">
        <f t="shared" si="11"/>
        <v>-1.8815453906518489</v>
      </c>
      <c r="FB12" s="62">
        <f t="shared" si="11"/>
        <v>-1.1607814734411299</v>
      </c>
      <c r="FC12" s="62">
        <f t="shared" si="11"/>
        <v>-1.639980504359442</v>
      </c>
      <c r="FD12" s="62">
        <f t="shared" si="11"/>
        <v>-1.8635658397448926</v>
      </c>
      <c r="FE12" s="62">
        <f t="shared" si="11"/>
        <v>-1.245873822681578</v>
      </c>
      <c r="FF12" s="62">
        <f t="shared" si="11"/>
        <v>-1.0712585068125073</v>
      </c>
      <c r="FG12" s="62">
        <f t="shared" si="11"/>
        <v>-2.464768677996672</v>
      </c>
      <c r="FH12" s="62">
        <f t="shared" si="11"/>
        <v>-2.9143129236058751</v>
      </c>
      <c r="FI12" s="62">
        <f t="shared" si="11"/>
        <v>-2.8856046241768953</v>
      </c>
      <c r="FJ12" s="62">
        <f t="shared" si="11"/>
        <v>-2.3042729067372956</v>
      </c>
      <c r="FK12" s="62">
        <f t="shared" si="11"/>
        <v>-3.0923158802815163</v>
      </c>
      <c r="FL12" s="62">
        <f t="shared" si="11"/>
        <v>-3.604419793787117</v>
      </c>
      <c r="FM12" s="62">
        <f t="shared" si="11"/>
        <v>-3.0658354930690477</v>
      </c>
      <c r="FN12" s="62">
        <f t="shared" si="11"/>
        <v>-3.3703954005742816</v>
      </c>
      <c r="FO12" s="62">
        <f t="shared" si="11"/>
        <v>-3.2170496151926158</v>
      </c>
      <c r="FP12" s="62">
        <f t="shared" si="11"/>
        <v>-3.0925121225203238</v>
      </c>
      <c r="FQ12" s="62">
        <f t="shared" si="11"/>
        <v>-2.410942661547987</v>
      </c>
      <c r="FR12" s="62"/>
    </row>
    <row r="13" spans="1:174" s="54" customFormat="1" ht="68.25" x14ac:dyDescent="0.25">
      <c r="A13" s="57" t="s">
        <v>364</v>
      </c>
      <c r="B13" s="58">
        <v>107.10032602188301</v>
      </c>
      <c r="C13" s="58">
        <v>103.52884058548899</v>
      </c>
      <c r="D13" s="58">
        <v>105.72165064091899</v>
      </c>
      <c r="E13" s="58">
        <v>109.18138209066301</v>
      </c>
      <c r="F13" s="58">
        <v>116.15922143716</v>
      </c>
      <c r="G13" s="58">
        <v>122.62552162572101</v>
      </c>
      <c r="H13" s="58">
        <v>118.82350041004599</v>
      </c>
      <c r="I13" s="58">
        <v>123.391135119488</v>
      </c>
      <c r="J13" s="58">
        <v>128.225930220153</v>
      </c>
      <c r="K13" s="58">
        <v>134.96840693837001</v>
      </c>
      <c r="L13" s="58">
        <v>135.54754628320501</v>
      </c>
      <c r="M13" s="58">
        <v>132.38901464274699</v>
      </c>
      <c r="N13" s="58">
        <v>135.620287726843</v>
      </c>
      <c r="O13" s="58">
        <v>139.16551088991901</v>
      </c>
      <c r="P13" s="58">
        <v>139.41644867646099</v>
      </c>
      <c r="Q13" s="58">
        <v>140.39053201911801</v>
      </c>
      <c r="R13" s="58">
        <v>141.07321326626601</v>
      </c>
      <c r="S13" s="58">
        <v>147.778314141945</v>
      </c>
      <c r="T13" s="58">
        <v>151.02871753469699</v>
      </c>
      <c r="U13" s="58">
        <v>157.79318765065699</v>
      </c>
      <c r="V13" s="58">
        <v>154.455466251492</v>
      </c>
      <c r="W13" s="58">
        <v>148.55790111708899</v>
      </c>
      <c r="X13" s="58">
        <v>139.99097670749299</v>
      </c>
      <c r="Y13" s="58">
        <v>133.04435187571701</v>
      </c>
      <c r="Z13" s="58">
        <v>127.107006397155</v>
      </c>
      <c r="AA13" s="58">
        <v>122.460221340318</v>
      </c>
      <c r="AB13" s="58">
        <v>121.865815974291</v>
      </c>
      <c r="AC13" s="58">
        <v>116.652251129994</v>
      </c>
      <c r="AD13" s="58">
        <v>113.41445905505201</v>
      </c>
      <c r="AE13" s="58">
        <v>114.897496092116</v>
      </c>
      <c r="AF13" s="58">
        <v>109.16559519576801</v>
      </c>
      <c r="AG13" s="58">
        <v>106.49671844768901</v>
      </c>
      <c r="AH13" s="58">
        <v>105.73207313893499</v>
      </c>
      <c r="AI13" s="58">
        <v>110.956067462208</v>
      </c>
      <c r="AJ13" s="58">
        <v>106.182627440942</v>
      </c>
      <c r="AK13" s="58">
        <v>108.200205527488</v>
      </c>
      <c r="AL13" s="58">
        <v>113.291434263759</v>
      </c>
      <c r="AM13" s="58">
        <v>112.645397293006</v>
      </c>
      <c r="AN13" s="58">
        <v>109.864845146954</v>
      </c>
      <c r="AO13" s="58">
        <v>108.755983033037</v>
      </c>
      <c r="AP13" s="58">
        <v>108.891788344696</v>
      </c>
      <c r="AQ13" s="58">
        <v>104.708214771317</v>
      </c>
      <c r="AR13" s="58">
        <v>101.008967568285</v>
      </c>
      <c r="AS13" s="58">
        <v>102.270870702401</v>
      </c>
      <c r="AT13" s="58">
        <v>106.908135273328</v>
      </c>
      <c r="AU13" s="58">
        <v>106.21491283538199</v>
      </c>
      <c r="AV13" s="58">
        <v>102.128238620494</v>
      </c>
      <c r="AW13" s="58">
        <v>102.56438256195401</v>
      </c>
      <c r="AX13" s="58">
        <v>102.64110650112001</v>
      </c>
      <c r="AY13" s="58">
        <v>98.706390784970594</v>
      </c>
      <c r="AZ13" s="58">
        <v>103.26727729078</v>
      </c>
      <c r="BA13" s="58">
        <v>105.901116515141</v>
      </c>
      <c r="BB13" s="58">
        <v>103.271543426639</v>
      </c>
      <c r="BC13" s="58">
        <v>104.32280289162</v>
      </c>
      <c r="BD13" s="58">
        <v>105.547599219055</v>
      </c>
      <c r="BE13" s="58">
        <v>106.93281870374901</v>
      </c>
      <c r="BF13" s="58">
        <v>105.69468446053899</v>
      </c>
      <c r="BG13" s="58">
        <v>102.574808246557</v>
      </c>
      <c r="BH13" s="58">
        <v>101.608525279182</v>
      </c>
      <c r="BI13" s="58">
        <v>103.029421604845</v>
      </c>
      <c r="BJ13" s="58">
        <v>97.849399927045297</v>
      </c>
      <c r="BK13" s="58">
        <v>100.089841375822</v>
      </c>
      <c r="BL13" s="58">
        <v>102.031298335287</v>
      </c>
      <c r="BM13" s="58">
        <v>103.847627290161</v>
      </c>
      <c r="BN13" s="58">
        <v>103.91165311548301</v>
      </c>
      <c r="BO13" s="58">
        <v>103.387545692899</v>
      </c>
      <c r="BP13" s="58">
        <v>103.830675072262</v>
      </c>
      <c r="BQ13" s="58">
        <v>106.966842864727</v>
      </c>
      <c r="BR13" s="58">
        <v>107.625024165304</v>
      </c>
      <c r="BS13" s="58">
        <v>108.79998244865099</v>
      </c>
      <c r="BT13" s="58">
        <v>112.064790109561</v>
      </c>
      <c r="BU13" s="58">
        <v>116.515074750835</v>
      </c>
      <c r="BV13" s="58">
        <v>116.584161699803</v>
      </c>
      <c r="BW13" s="58">
        <v>119.077220624177</v>
      </c>
      <c r="BX13" s="58">
        <v>114.684067829375</v>
      </c>
      <c r="BY13" s="58">
        <v>115.421339419899</v>
      </c>
      <c r="BZ13" s="58">
        <v>116.451727844652</v>
      </c>
      <c r="CA13" s="58">
        <v>115.766856269019</v>
      </c>
      <c r="CB13" s="58">
        <v>114.613141298057</v>
      </c>
      <c r="CC13" s="58">
        <v>115.93148183245</v>
      </c>
      <c r="CD13" s="58">
        <v>118.789268125695</v>
      </c>
      <c r="CE13" s="58">
        <v>119.900329252367</v>
      </c>
      <c r="CF13" s="58">
        <v>123.22589825454</v>
      </c>
      <c r="CG13" s="58">
        <v>124.41890115599701</v>
      </c>
      <c r="CH13" s="58">
        <v>126.969832054319</v>
      </c>
      <c r="CI13" s="58">
        <v>126.403918988445</v>
      </c>
      <c r="CJ13" s="58">
        <v>127.106948255821</v>
      </c>
      <c r="CK13" s="58">
        <v>128.71197454003601</v>
      </c>
      <c r="CL13" s="58">
        <v>126.325198639064</v>
      </c>
      <c r="CM13" s="58">
        <v>123.63668726455199</v>
      </c>
      <c r="CN13" s="58">
        <v>124.996882033951</v>
      </c>
      <c r="CO13" s="58">
        <v>122.246484252383</v>
      </c>
      <c r="CP13" s="58">
        <v>117.67328590711099</v>
      </c>
      <c r="CQ13" s="58">
        <v>117.944810903716</v>
      </c>
      <c r="CR13" s="58">
        <v>114.113355185066</v>
      </c>
      <c r="CS13" s="58">
        <v>111.794948284901</v>
      </c>
      <c r="CT13" s="58">
        <v>114.601481812087</v>
      </c>
      <c r="CU13" s="58">
        <v>113.37857489859201</v>
      </c>
      <c r="CV13" s="58">
        <v>109.82860163137001</v>
      </c>
      <c r="CW13" s="58">
        <v>108.679935546091</v>
      </c>
      <c r="CX13" s="58">
        <v>110.231249619358</v>
      </c>
      <c r="CY13" s="58">
        <v>111.38567035696499</v>
      </c>
      <c r="CZ13" s="58">
        <v>113.06589661093901</v>
      </c>
      <c r="DA13" s="58">
        <v>111.51319872182</v>
      </c>
      <c r="DB13" s="58">
        <v>110.101436564135</v>
      </c>
      <c r="DC13" s="58">
        <v>109.681739773315</v>
      </c>
      <c r="DD13" s="58">
        <v>108.407552772559</v>
      </c>
      <c r="DE13" s="58">
        <v>108.614524858837</v>
      </c>
      <c r="DF13" s="58">
        <v>106.404374707944</v>
      </c>
      <c r="DG13" s="58">
        <v>103.90400621260601</v>
      </c>
      <c r="DH13" s="58">
        <v>100.644967122338</v>
      </c>
      <c r="DI13" s="58">
        <v>98.622809486132795</v>
      </c>
      <c r="DJ13" s="58">
        <v>96.826870885732703</v>
      </c>
      <c r="DK13" s="58">
        <v>98.781126732645106</v>
      </c>
      <c r="DL13" s="58">
        <v>107.535125051318</v>
      </c>
      <c r="DM13" s="58">
        <v>110.113893633975</v>
      </c>
      <c r="DN13" s="58">
        <v>105.864298706903</v>
      </c>
      <c r="DO13" s="58">
        <v>102.540649091272</v>
      </c>
      <c r="DP13" s="58">
        <v>100.27097521851</v>
      </c>
      <c r="DQ13" s="58">
        <v>100.997608217327</v>
      </c>
      <c r="DR13" s="58">
        <v>101.83552022062401</v>
      </c>
      <c r="DS13" s="58">
        <v>100.292902159413</v>
      </c>
      <c r="DT13" s="58">
        <v>96.873969402635893</v>
      </c>
      <c r="DU13" s="58">
        <v>95.727130613995399</v>
      </c>
      <c r="DV13" s="58">
        <v>93.385919283414594</v>
      </c>
      <c r="DW13" s="58">
        <v>93.6765742902071</v>
      </c>
      <c r="DX13" s="58">
        <v>97.244293508517302</v>
      </c>
      <c r="DY13" s="58">
        <v>96.721262822892101</v>
      </c>
      <c r="DZ13" s="58">
        <v>98.124841509759307</v>
      </c>
      <c r="EA13" s="58">
        <v>97.874671349479698</v>
      </c>
      <c r="EB13" s="58">
        <v>96.757416445271105</v>
      </c>
      <c r="EC13" s="58">
        <v>97.131801899509199</v>
      </c>
      <c r="ED13" s="58">
        <v>97.484473911279693</v>
      </c>
      <c r="EE13" s="58">
        <v>98.280508509793606</v>
      </c>
      <c r="EF13" s="58">
        <v>97.327294594541399</v>
      </c>
      <c r="EG13" s="58">
        <v>98.505297761183598</v>
      </c>
      <c r="EH13" s="58">
        <v>97.614178095883403</v>
      </c>
      <c r="EI13" s="58">
        <v>98.4507487101028</v>
      </c>
      <c r="EJ13" s="58">
        <v>102.211867160262</v>
      </c>
      <c r="EK13" s="58">
        <v>107.141787399191</v>
      </c>
      <c r="EL13" s="58">
        <v>107.876468952924</v>
      </c>
      <c r="EM13" s="58">
        <v>111.418516753703</v>
      </c>
      <c r="EN13" s="58">
        <v>113.184868354004</v>
      </c>
      <c r="EO13" s="58">
        <v>115.035566950457</v>
      </c>
      <c r="EP13" s="58">
        <v>112.39006478638299</v>
      </c>
      <c r="EQ13" s="58">
        <v>113.404084260776</v>
      </c>
      <c r="ER13" s="58">
        <v>117.441036905687</v>
      </c>
      <c r="ES13" s="58">
        <v>118.5811514426</v>
      </c>
      <c r="ET13" s="58">
        <v>115.177690465113</v>
      </c>
      <c r="EU13" s="58">
        <v>111.280689242851</v>
      </c>
      <c r="EV13" s="58">
        <v>112.313509528837</v>
      </c>
      <c r="EW13" s="58">
        <v>109.301375358668</v>
      </c>
      <c r="EX13" s="58">
        <v>111.85874861552399</v>
      </c>
      <c r="EY13" s="58">
        <v>114.904166648168</v>
      </c>
      <c r="EZ13" s="58">
        <v>116.75899392839401</v>
      </c>
      <c r="FA13" s="58">
        <v>115.39203581962001</v>
      </c>
      <c r="FB13" s="58">
        <v>116.294418551718</v>
      </c>
      <c r="FC13" s="58">
        <v>117.177340746605</v>
      </c>
      <c r="FD13" s="58">
        <v>116.92941060339901</v>
      </c>
      <c r="FE13" s="58">
        <v>117.75163690214001</v>
      </c>
      <c r="FF13" s="58">
        <v>121.614869710505</v>
      </c>
      <c r="FG13" s="58">
        <v>117.948587481259</v>
      </c>
      <c r="FH13" s="58">
        <v>114.688783801648</v>
      </c>
      <c r="FI13" s="58">
        <v>113.13078288444299</v>
      </c>
      <c r="FJ13" s="58">
        <v>114.142600029153</v>
      </c>
      <c r="FK13" s="58">
        <v>116.317205157342</v>
      </c>
      <c r="FL13" s="58">
        <v>118.879142211728</v>
      </c>
      <c r="FM13" s="58">
        <v>120.552426575954</v>
      </c>
      <c r="FN13" s="58">
        <v>124.947053758325</v>
      </c>
      <c r="FO13" s="58">
        <v>129.70475197856501</v>
      </c>
      <c r="FP13" s="58">
        <v>131.06281541270999</v>
      </c>
      <c r="FQ13" s="58">
        <v>126.425835262267</v>
      </c>
    </row>
    <row r="14" spans="1:174" s="54" customFormat="1" ht="68.25" x14ac:dyDescent="0.25">
      <c r="A14" s="57" t="s">
        <v>365</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v>117.614581937061</v>
      </c>
      <c r="AQ14" s="58">
        <v>119.49012061147199</v>
      </c>
      <c r="AR14" s="58">
        <v>113.959416833582</v>
      </c>
      <c r="AS14" s="58">
        <v>109.33300583260301</v>
      </c>
      <c r="AT14" s="58">
        <v>110.262630807099</v>
      </c>
      <c r="AU14" s="58">
        <v>115.800438909872</v>
      </c>
      <c r="AV14" s="58">
        <v>114.52478824434201</v>
      </c>
      <c r="AW14" s="58">
        <v>109.66822611172201</v>
      </c>
      <c r="AX14" s="58">
        <v>110.526671618705</v>
      </c>
      <c r="AY14" s="58">
        <v>109.844496652232</v>
      </c>
      <c r="AZ14" s="58">
        <v>104.55778110103201</v>
      </c>
      <c r="BA14" s="58">
        <v>109.543023058687</v>
      </c>
      <c r="BB14" s="58">
        <v>111.428178313733</v>
      </c>
      <c r="BC14" s="58">
        <v>109.35532294094899</v>
      </c>
      <c r="BD14" s="58">
        <v>111.88734665533001</v>
      </c>
      <c r="BE14" s="58">
        <v>113.064683928265</v>
      </c>
      <c r="BF14" s="58">
        <v>113.753878516567</v>
      </c>
      <c r="BG14" s="58">
        <v>111.26435940947999</v>
      </c>
      <c r="BH14" s="58">
        <v>108.153577334551</v>
      </c>
      <c r="BI14" s="58">
        <v>107.129183684818</v>
      </c>
      <c r="BJ14" s="58">
        <v>103.71628406422801</v>
      </c>
      <c r="BK14" s="58">
        <v>98.229559003667404</v>
      </c>
      <c r="BL14" s="58">
        <v>100.595269572989</v>
      </c>
      <c r="BM14" s="58">
        <v>101.690322762847</v>
      </c>
      <c r="BN14" s="58">
        <v>102.217848136122</v>
      </c>
      <c r="BO14" s="58">
        <v>103.20346550075899</v>
      </c>
      <c r="BP14" s="58">
        <v>102.69811308032</v>
      </c>
      <c r="BQ14" s="58">
        <v>103.56728274013</v>
      </c>
      <c r="BR14" s="58">
        <v>106.838767876093</v>
      </c>
      <c r="BS14" s="58">
        <v>108.42824518655</v>
      </c>
      <c r="BT14" s="58">
        <v>109.534563512462</v>
      </c>
      <c r="BU14" s="58">
        <v>112.55445084310399</v>
      </c>
      <c r="BV14" s="58">
        <v>118.206020579285</v>
      </c>
      <c r="BW14" s="58">
        <v>119.034127507384</v>
      </c>
      <c r="BX14" s="58">
        <v>120.284295185093</v>
      </c>
      <c r="BY14" s="58">
        <v>113.79748350530301</v>
      </c>
      <c r="BZ14" s="58">
        <v>114.172295074226</v>
      </c>
      <c r="CA14" s="58">
        <v>116.877838903437</v>
      </c>
      <c r="CB14" s="58">
        <v>118.189842864772</v>
      </c>
      <c r="CC14" s="58">
        <v>116.790322836485</v>
      </c>
      <c r="CD14" s="58">
        <v>123.162816796744</v>
      </c>
      <c r="CE14" s="58">
        <v>125.34394104105699</v>
      </c>
      <c r="CF14" s="58">
        <v>130.639127710087</v>
      </c>
      <c r="CG14" s="58">
        <v>133.58291037689099</v>
      </c>
      <c r="CH14" s="58">
        <v>133.157709356514</v>
      </c>
      <c r="CI14" s="58">
        <v>135.907945439613</v>
      </c>
      <c r="CJ14" s="58">
        <v>133.36685293102599</v>
      </c>
      <c r="CK14" s="58">
        <v>133.723152917927</v>
      </c>
      <c r="CL14" s="58">
        <v>137.45585225002301</v>
      </c>
      <c r="CM14" s="58">
        <v>132.87511035375701</v>
      </c>
      <c r="CN14" s="58">
        <v>126.342003642911</v>
      </c>
      <c r="CO14" s="58">
        <v>126.80307576390901</v>
      </c>
      <c r="CP14" s="58">
        <v>123.068234347306</v>
      </c>
      <c r="CQ14" s="58">
        <v>119.705225682679</v>
      </c>
      <c r="CR14" s="58">
        <v>119.953801033727</v>
      </c>
      <c r="CS14" s="58">
        <v>117.178335864076</v>
      </c>
      <c r="CT14" s="58">
        <v>109.293273295886</v>
      </c>
      <c r="CU14" s="58">
        <v>113.38890521886501</v>
      </c>
      <c r="CV14" s="58">
        <v>113.47586427030799</v>
      </c>
      <c r="CW14" s="58">
        <v>106.808779745948</v>
      </c>
      <c r="CX14" s="58">
        <v>103.392372178131</v>
      </c>
      <c r="CY14" s="58">
        <v>106.582676145392</v>
      </c>
      <c r="CZ14" s="58">
        <v>109.478829800955</v>
      </c>
      <c r="DA14" s="58">
        <v>110.52746757953101</v>
      </c>
      <c r="DB14" s="58">
        <v>110.793360724794</v>
      </c>
      <c r="DC14" s="58">
        <v>106.52854725775499</v>
      </c>
      <c r="DD14" s="58">
        <v>105.367579735514</v>
      </c>
      <c r="DE14" s="58">
        <v>106.872276799657</v>
      </c>
      <c r="DF14" s="58">
        <v>107.221653923133</v>
      </c>
      <c r="DG14" s="58">
        <v>103.213897610134</v>
      </c>
      <c r="DH14" s="58">
        <v>100.126383190784</v>
      </c>
      <c r="DI14" s="58">
        <v>96.005250236911294</v>
      </c>
      <c r="DJ14" s="58">
        <v>94.385144529494994</v>
      </c>
      <c r="DK14" s="58">
        <v>93.749815559652305</v>
      </c>
      <c r="DL14" s="58">
        <v>98.599185515798396</v>
      </c>
      <c r="DM14" s="58">
        <v>111.86876090106399</v>
      </c>
      <c r="DN14" s="58">
        <v>112.75076565362799</v>
      </c>
      <c r="DO14" s="58">
        <v>108.408874089497</v>
      </c>
      <c r="DP14" s="58">
        <v>101.34027364722699</v>
      </c>
      <c r="DQ14" s="58">
        <v>98.073005922871502</v>
      </c>
      <c r="DR14" s="58">
        <v>99.391937838404004</v>
      </c>
      <c r="DS14" s="58">
        <v>103.08746090078</v>
      </c>
      <c r="DT14" s="58">
        <v>101.136683304833</v>
      </c>
      <c r="DU14" s="58">
        <v>96.383917955982795</v>
      </c>
      <c r="DV14" s="58">
        <v>95.574426037550197</v>
      </c>
      <c r="DW14" s="58">
        <v>92.7458387131488</v>
      </c>
      <c r="DX14" s="58">
        <v>93.324001673084396</v>
      </c>
      <c r="DY14" s="58">
        <v>97.077356061402497</v>
      </c>
      <c r="DZ14" s="58">
        <v>99.042482737353396</v>
      </c>
      <c r="EA14" s="58">
        <v>99.744091130527906</v>
      </c>
      <c r="EB14" s="58">
        <v>98.949966085478394</v>
      </c>
      <c r="EC14" s="58">
        <v>96.693991310734503</v>
      </c>
      <c r="ED14" s="58">
        <v>96.125638840396604</v>
      </c>
      <c r="EE14" s="58">
        <v>98.418151496804398</v>
      </c>
      <c r="EF14" s="58">
        <v>99.043953873845894</v>
      </c>
      <c r="EG14" s="58">
        <v>98.720096423046897</v>
      </c>
      <c r="EH14" s="58">
        <v>100.632173052498</v>
      </c>
      <c r="EI14" s="58">
        <v>100.68423268383199</v>
      </c>
      <c r="EJ14" s="58">
        <v>103.267454492686</v>
      </c>
      <c r="EK14" s="58">
        <v>110.005575841249</v>
      </c>
      <c r="EL14" s="58">
        <v>119.812678448209</v>
      </c>
      <c r="EM14" s="58">
        <v>120.46175508154199</v>
      </c>
      <c r="EN14" s="58">
        <v>123.00522031999699</v>
      </c>
      <c r="EO14" s="58">
        <v>124.645588552672</v>
      </c>
      <c r="EP14" s="58">
        <v>123.642637913805</v>
      </c>
      <c r="EQ14" s="58">
        <v>120.31577454803499</v>
      </c>
      <c r="ER14" s="58">
        <v>122.06199616508</v>
      </c>
      <c r="ES14" s="58">
        <v>128.12583405502801</v>
      </c>
      <c r="ET14" s="58">
        <v>132.33710922178301</v>
      </c>
      <c r="EU14" s="58">
        <v>130.41138019149699</v>
      </c>
      <c r="EV14" s="58">
        <v>124.99341098198801</v>
      </c>
      <c r="EW14" s="58">
        <v>125.14643578809201</v>
      </c>
      <c r="EX14" s="58">
        <v>120.58770368131999</v>
      </c>
      <c r="EY14" s="58">
        <v>123.71261556896999</v>
      </c>
      <c r="EZ14" s="58">
        <v>127.400615204454</v>
      </c>
      <c r="FA14" s="58">
        <v>130.199969517141</v>
      </c>
      <c r="FB14" s="58">
        <v>130.130527639006</v>
      </c>
      <c r="FC14" s="58">
        <v>132.77492463810401</v>
      </c>
      <c r="FD14" s="58">
        <v>134.53380110640401</v>
      </c>
      <c r="FE14" s="58">
        <v>135.45299183677599</v>
      </c>
      <c r="FF14" s="58">
        <v>139.00386817765099</v>
      </c>
      <c r="FG14" s="58">
        <v>140.70165856858</v>
      </c>
      <c r="FH14" s="58">
        <v>134.938238466949</v>
      </c>
      <c r="FI14" s="58">
        <v>131.88643720620499</v>
      </c>
      <c r="FJ14" s="58">
        <v>129.72541438498101</v>
      </c>
      <c r="FK14" s="58">
        <v>129.95178902815999</v>
      </c>
      <c r="FL14" s="58">
        <v>133.22468274078099</v>
      </c>
      <c r="FM14" s="58">
        <v>136.632222143294</v>
      </c>
      <c r="FN14" s="58">
        <v>139.17309798931601</v>
      </c>
      <c r="FO14" s="58">
        <v>147.305880610766</v>
      </c>
      <c r="FP14" s="58">
        <v>155.490407455152</v>
      </c>
      <c r="FQ14" s="58">
        <v>157.97862877602299</v>
      </c>
      <c r="FR14" s="58">
        <v>153.378227701344</v>
      </c>
    </row>
    <row r="16" spans="1:174" s="54" customFormat="1" ht="17.25" customHeight="1" x14ac:dyDescent="0.25">
      <c r="A16" s="67" t="s">
        <v>27</v>
      </c>
      <c r="B16" s="52" t="s">
        <v>183</v>
      </c>
      <c r="C16" s="52" t="s">
        <v>184</v>
      </c>
      <c r="D16" s="52" t="s">
        <v>185</v>
      </c>
      <c r="E16" s="52" t="s">
        <v>186</v>
      </c>
      <c r="F16" s="52" t="s">
        <v>187</v>
      </c>
      <c r="G16" s="52" t="s">
        <v>188</v>
      </c>
      <c r="H16" s="52" t="s">
        <v>189</v>
      </c>
      <c r="I16" s="52" t="s">
        <v>190</v>
      </c>
      <c r="J16" s="52" t="s">
        <v>191</v>
      </c>
      <c r="K16" s="52" t="s">
        <v>192</v>
      </c>
      <c r="L16" s="52" t="s">
        <v>193</v>
      </c>
      <c r="M16" s="52" t="s">
        <v>194</v>
      </c>
      <c r="N16" s="52" t="s">
        <v>195</v>
      </c>
      <c r="O16" s="52" t="s">
        <v>196</v>
      </c>
      <c r="P16" s="52" t="s">
        <v>197</v>
      </c>
      <c r="Q16" s="52" t="s">
        <v>198</v>
      </c>
      <c r="R16" s="52" t="s">
        <v>199</v>
      </c>
      <c r="S16" s="52" t="s">
        <v>200</v>
      </c>
      <c r="T16" s="52" t="s">
        <v>201</v>
      </c>
      <c r="U16" s="52" t="s">
        <v>202</v>
      </c>
      <c r="V16" s="52" t="s">
        <v>203</v>
      </c>
      <c r="W16" s="52" t="s">
        <v>204</v>
      </c>
      <c r="X16" s="52" t="s">
        <v>205</v>
      </c>
      <c r="Y16" s="52" t="s">
        <v>206</v>
      </c>
      <c r="Z16" s="52" t="s">
        <v>207</v>
      </c>
      <c r="AA16" s="52" t="s">
        <v>208</v>
      </c>
      <c r="AB16" s="52" t="s">
        <v>209</v>
      </c>
      <c r="AC16" s="52" t="s">
        <v>210</v>
      </c>
      <c r="AD16" s="52" t="s">
        <v>211</v>
      </c>
      <c r="AE16" s="52" t="s">
        <v>212</v>
      </c>
      <c r="AF16" s="52" t="s">
        <v>213</v>
      </c>
      <c r="AG16" s="52" t="s">
        <v>214</v>
      </c>
      <c r="AH16" s="52" t="s">
        <v>215</v>
      </c>
      <c r="AI16" s="52" t="s">
        <v>216</v>
      </c>
      <c r="AJ16" s="52" t="s">
        <v>217</v>
      </c>
      <c r="AK16" s="52" t="s">
        <v>218</v>
      </c>
      <c r="AL16" s="52" t="s">
        <v>219</v>
      </c>
      <c r="AM16" s="52" t="s">
        <v>220</v>
      </c>
      <c r="AN16" s="52" t="s">
        <v>221</v>
      </c>
      <c r="AO16" s="52" t="s">
        <v>222</v>
      </c>
      <c r="AP16" s="52" t="s">
        <v>223</v>
      </c>
      <c r="AQ16" s="52" t="s">
        <v>224</v>
      </c>
      <c r="AR16" s="52" t="s">
        <v>225</v>
      </c>
      <c r="AS16" s="52" t="s">
        <v>226</v>
      </c>
      <c r="AT16" s="52" t="s">
        <v>227</v>
      </c>
      <c r="AU16" s="52" t="s">
        <v>228</v>
      </c>
      <c r="AV16" s="52" t="s">
        <v>229</v>
      </c>
      <c r="AW16" s="52" t="s">
        <v>230</v>
      </c>
      <c r="AX16" s="52" t="s">
        <v>231</v>
      </c>
      <c r="AY16" s="52" t="s">
        <v>232</v>
      </c>
      <c r="AZ16" s="52" t="s">
        <v>233</v>
      </c>
      <c r="BA16" s="52" t="s">
        <v>234</v>
      </c>
      <c r="BB16" s="52" t="s">
        <v>235</v>
      </c>
      <c r="BC16" s="52" t="s">
        <v>236</v>
      </c>
      <c r="BD16" s="52" t="s">
        <v>237</v>
      </c>
      <c r="BE16" s="52" t="s">
        <v>238</v>
      </c>
      <c r="BF16" s="52" t="s">
        <v>239</v>
      </c>
      <c r="BG16" s="52" t="s">
        <v>240</v>
      </c>
      <c r="BH16" s="52" t="s">
        <v>241</v>
      </c>
      <c r="BI16" s="52" t="s">
        <v>242</v>
      </c>
      <c r="BJ16" s="52" t="s">
        <v>243</v>
      </c>
      <c r="BK16" s="52" t="s">
        <v>244</v>
      </c>
      <c r="BL16" s="52" t="s">
        <v>245</v>
      </c>
      <c r="BM16" s="52" t="s">
        <v>246</v>
      </c>
      <c r="BN16" s="52" t="s">
        <v>247</v>
      </c>
      <c r="BO16" s="52" t="s">
        <v>248</v>
      </c>
      <c r="BP16" s="52" t="s">
        <v>249</v>
      </c>
      <c r="BQ16" s="52" t="s">
        <v>250</v>
      </c>
      <c r="BR16" s="52" t="s">
        <v>251</v>
      </c>
      <c r="BS16" s="52" t="s">
        <v>252</v>
      </c>
      <c r="BT16" s="52" t="s">
        <v>253</v>
      </c>
      <c r="BU16" s="52" t="s">
        <v>254</v>
      </c>
      <c r="BV16" s="52" t="s">
        <v>255</v>
      </c>
      <c r="BW16" s="52" t="s">
        <v>256</v>
      </c>
      <c r="BX16" s="52" t="s">
        <v>257</v>
      </c>
      <c r="BY16" s="52" t="s">
        <v>258</v>
      </c>
      <c r="BZ16" s="52" t="s">
        <v>259</v>
      </c>
      <c r="CA16" s="52" t="s">
        <v>260</v>
      </c>
      <c r="CB16" s="52" t="s">
        <v>261</v>
      </c>
      <c r="CC16" s="52" t="s">
        <v>262</v>
      </c>
      <c r="CD16" s="52" t="s">
        <v>263</v>
      </c>
      <c r="CE16" s="52" t="s">
        <v>264</v>
      </c>
      <c r="CF16" s="52" t="s">
        <v>265</v>
      </c>
      <c r="CG16" s="52" t="s">
        <v>266</v>
      </c>
      <c r="CH16" s="52" t="s">
        <v>267</v>
      </c>
      <c r="CI16" s="52" t="s">
        <v>268</v>
      </c>
      <c r="CJ16" s="52" t="s">
        <v>269</v>
      </c>
      <c r="CK16" s="52" t="s">
        <v>270</v>
      </c>
      <c r="CL16" s="52" t="s">
        <v>271</v>
      </c>
      <c r="CM16" s="52" t="s">
        <v>272</v>
      </c>
      <c r="CN16" s="52" t="s">
        <v>273</v>
      </c>
      <c r="CO16" s="52" t="s">
        <v>274</v>
      </c>
      <c r="CP16" s="52" t="s">
        <v>275</v>
      </c>
      <c r="CQ16" s="52" t="s">
        <v>276</v>
      </c>
      <c r="CR16" s="52" t="s">
        <v>277</v>
      </c>
      <c r="CS16" s="52" t="s">
        <v>278</v>
      </c>
      <c r="CT16" s="52" t="s">
        <v>279</v>
      </c>
      <c r="CU16" s="52" t="s">
        <v>280</v>
      </c>
      <c r="CV16" s="52" t="s">
        <v>281</v>
      </c>
      <c r="CW16" s="52" t="s">
        <v>282</v>
      </c>
      <c r="CX16" s="52" t="s">
        <v>283</v>
      </c>
      <c r="CY16" s="52" t="s">
        <v>284</v>
      </c>
      <c r="CZ16" s="52" t="s">
        <v>285</v>
      </c>
      <c r="DA16" s="52" t="s">
        <v>286</v>
      </c>
      <c r="DB16" s="52" t="s">
        <v>287</v>
      </c>
      <c r="DC16" s="52" t="s">
        <v>288</v>
      </c>
      <c r="DD16" s="52" t="s">
        <v>289</v>
      </c>
      <c r="DE16" s="52" t="s">
        <v>290</v>
      </c>
      <c r="DF16" s="52" t="s">
        <v>291</v>
      </c>
      <c r="DG16" s="52" t="s">
        <v>292</v>
      </c>
      <c r="DH16" s="52" t="s">
        <v>293</v>
      </c>
      <c r="DI16" s="52" t="s">
        <v>294</v>
      </c>
      <c r="DJ16" s="52" t="s">
        <v>295</v>
      </c>
      <c r="DK16" s="52" t="s">
        <v>296</v>
      </c>
      <c r="DL16" s="52" t="s">
        <v>297</v>
      </c>
      <c r="DM16" s="52" t="s">
        <v>298</v>
      </c>
      <c r="DN16" s="52" t="s">
        <v>299</v>
      </c>
      <c r="DO16" s="52" t="s">
        <v>300</v>
      </c>
      <c r="DP16" s="52" t="s">
        <v>301</v>
      </c>
      <c r="DQ16" s="52" t="s">
        <v>302</v>
      </c>
      <c r="DR16" s="52" t="s">
        <v>303</v>
      </c>
      <c r="DS16" s="52" t="s">
        <v>304</v>
      </c>
      <c r="DT16" s="52" t="s">
        <v>305</v>
      </c>
      <c r="DU16" s="52" t="s">
        <v>306</v>
      </c>
      <c r="DV16" s="52" t="s">
        <v>307</v>
      </c>
      <c r="DW16" s="52" t="s">
        <v>308</v>
      </c>
      <c r="DX16" s="52" t="s">
        <v>309</v>
      </c>
      <c r="DY16" s="52" t="s">
        <v>310</v>
      </c>
      <c r="DZ16" s="52" t="s">
        <v>311</v>
      </c>
      <c r="EA16" s="52" t="s">
        <v>312</v>
      </c>
      <c r="EB16" s="52" t="s">
        <v>313</v>
      </c>
      <c r="EC16" s="52" t="s">
        <v>314</v>
      </c>
      <c r="ED16" s="52" t="s">
        <v>315</v>
      </c>
      <c r="EE16" s="52" t="s">
        <v>316</v>
      </c>
      <c r="EF16" s="52" t="s">
        <v>317</v>
      </c>
      <c r="EG16" s="52" t="s">
        <v>318</v>
      </c>
      <c r="EH16" s="52" t="s">
        <v>319</v>
      </c>
      <c r="EI16" s="52" t="s">
        <v>320</v>
      </c>
      <c r="EJ16" s="52" t="s">
        <v>321</v>
      </c>
      <c r="EK16" s="52" t="s">
        <v>322</v>
      </c>
      <c r="EL16" s="52" t="s">
        <v>323</v>
      </c>
      <c r="EM16" s="52" t="s">
        <v>324</v>
      </c>
      <c r="EN16" s="52" t="s">
        <v>325</v>
      </c>
      <c r="EO16" s="52" t="s">
        <v>326</v>
      </c>
      <c r="EP16" s="52" t="s">
        <v>327</v>
      </c>
      <c r="EQ16" s="52" t="s">
        <v>328</v>
      </c>
      <c r="ER16" s="52" t="s">
        <v>329</v>
      </c>
      <c r="ES16" s="52" t="s">
        <v>330</v>
      </c>
      <c r="ET16" s="52" t="s">
        <v>331</v>
      </c>
      <c r="EU16" s="52" t="s">
        <v>332</v>
      </c>
      <c r="EV16" s="52" t="s">
        <v>333</v>
      </c>
      <c r="EW16" s="52" t="s">
        <v>334</v>
      </c>
      <c r="EX16" s="52" t="s">
        <v>335</v>
      </c>
      <c r="EY16" s="52" t="s">
        <v>336</v>
      </c>
      <c r="EZ16" s="52" t="s">
        <v>337</v>
      </c>
      <c r="FA16" s="52" t="s">
        <v>338</v>
      </c>
      <c r="FB16" s="52" t="s">
        <v>339</v>
      </c>
      <c r="FC16" s="52" t="s">
        <v>340</v>
      </c>
      <c r="FD16" s="52" t="s">
        <v>341</v>
      </c>
      <c r="FE16" s="52" t="s">
        <v>342</v>
      </c>
      <c r="FF16" s="52" t="s">
        <v>343</v>
      </c>
      <c r="FG16" s="52" t="s">
        <v>344</v>
      </c>
      <c r="FH16" s="52" t="s">
        <v>345</v>
      </c>
      <c r="FI16" s="52" t="s">
        <v>346</v>
      </c>
      <c r="FJ16" s="52" t="s">
        <v>347</v>
      </c>
      <c r="FK16" s="52" t="s">
        <v>348</v>
      </c>
      <c r="FL16" s="52" t="s">
        <v>349</v>
      </c>
      <c r="FM16" s="52" t="s">
        <v>350</v>
      </c>
      <c r="FN16" s="52" t="s">
        <v>351</v>
      </c>
      <c r="FO16" s="52" t="s">
        <v>352</v>
      </c>
      <c r="FP16" s="52" t="s">
        <v>353</v>
      </c>
      <c r="FQ16" s="52" t="s">
        <v>354</v>
      </c>
      <c r="FR16" s="52" t="s">
        <v>355</v>
      </c>
    </row>
    <row r="17" spans="1:184" s="54" customFormat="1" ht="31.5" customHeight="1" x14ac:dyDescent="0.25">
      <c r="A17" s="51" t="s">
        <v>366</v>
      </c>
      <c r="B17" s="56">
        <v>455.06838143231403</v>
      </c>
      <c r="C17" s="56">
        <v>954.36041707459003</v>
      </c>
      <c r="D17" s="56">
        <v>4354.7619151303898</v>
      </c>
      <c r="E17" s="56">
        <v>6107.7841600849597</v>
      </c>
      <c r="F17" s="56">
        <v>5840.0145346755598</v>
      </c>
      <c r="G17" s="56">
        <v>3949.5143696037198</v>
      </c>
      <c r="H17" s="56">
        <v>1569.5580422616099</v>
      </c>
      <c r="I17" s="56">
        <v>3304.3898551862399</v>
      </c>
      <c r="J17" s="56">
        <v>1842.70648007866</v>
      </c>
      <c r="K17" s="56">
        <v>982.20582487591605</v>
      </c>
      <c r="L17" s="56">
        <v>1811.3702328238201</v>
      </c>
      <c r="M17" s="56">
        <v>3838.2863631548998</v>
      </c>
      <c r="N17" s="56">
        <v>1015.18231073947</v>
      </c>
      <c r="O17" s="56">
        <v>-130.62781718942</v>
      </c>
      <c r="P17" s="56">
        <v>795.69789771033902</v>
      </c>
      <c r="Q17" s="56">
        <v>1742.9548253488099</v>
      </c>
      <c r="R17" s="56">
        <v>638.17917772622502</v>
      </c>
      <c r="S17" s="56">
        <v>-1368.4150275879099</v>
      </c>
      <c r="T17" s="56">
        <v>-933.79521611523205</v>
      </c>
      <c r="U17" s="56">
        <v>150.71840413519399</v>
      </c>
      <c r="V17" s="56">
        <v>-742.92081117596604</v>
      </c>
      <c r="W17" s="56">
        <v>1014.28971273702</v>
      </c>
      <c r="X17" s="56">
        <v>1369.3369347933501</v>
      </c>
      <c r="Y17" s="56">
        <v>2753.5731600147001</v>
      </c>
      <c r="Z17" s="56">
        <v>-454.93787554570099</v>
      </c>
      <c r="AA17" s="56">
        <v>-1509.7705229245801</v>
      </c>
      <c r="AB17" s="56">
        <v>-2720.61097347839</v>
      </c>
      <c r="AC17" s="56">
        <v>-274.42920155395802</v>
      </c>
      <c r="AD17" s="56">
        <v>-274.22472459415502</v>
      </c>
      <c r="AE17" s="56">
        <v>-2445.3598653327699</v>
      </c>
      <c r="AF17" s="56">
        <v>-3146.64971501837</v>
      </c>
      <c r="AG17" s="56">
        <v>-2226.1468626392102</v>
      </c>
      <c r="AH17" s="56">
        <v>-5761.0183066772597</v>
      </c>
      <c r="AI17" s="56">
        <v>-7535.3241337231602</v>
      </c>
      <c r="AJ17" s="56">
        <v>-8785.11063328407</v>
      </c>
      <c r="AK17" s="56">
        <v>-8267.5728414734804</v>
      </c>
      <c r="AL17" s="56">
        <v>-9480.4015187752302</v>
      </c>
      <c r="AM17" s="56">
        <v>-10256.121300712401</v>
      </c>
      <c r="AN17" s="56">
        <v>-10732.8529478899</v>
      </c>
      <c r="AO17" s="56">
        <v>-4157.9920739762201</v>
      </c>
      <c r="AP17" s="56">
        <v>-8052.0544888823097</v>
      </c>
      <c r="AQ17" s="56">
        <v>-8204.3442968203108</v>
      </c>
      <c r="AR17" s="56">
        <v>-7819.2051435970398</v>
      </c>
      <c r="AS17" s="56">
        <v>-787.74617067833299</v>
      </c>
      <c r="AT17" s="56">
        <v>-5043.5428408651596</v>
      </c>
      <c r="AU17" s="56">
        <v>-3086.7971876985398</v>
      </c>
      <c r="AV17" s="56">
        <v>-3742.01747846628</v>
      </c>
      <c r="AW17" s="56">
        <v>982.29562842984001</v>
      </c>
      <c r="AX17" s="56">
        <v>-3221.3035541715899</v>
      </c>
      <c r="AY17" s="56">
        <v>-4046.5872156013002</v>
      </c>
      <c r="AZ17" s="56">
        <v>-5970.7812025609701</v>
      </c>
      <c r="BA17" s="56">
        <v>-389.335874962763</v>
      </c>
      <c r="BB17" s="56">
        <v>-1904.7693989673101</v>
      </c>
      <c r="BC17" s="56">
        <v>-4659.79647360114</v>
      </c>
      <c r="BD17" s="56">
        <v>-3536.0473277850101</v>
      </c>
      <c r="BE17" s="56">
        <v>522.97586500059504</v>
      </c>
      <c r="BF17" s="56">
        <v>-1258.24698353133</v>
      </c>
      <c r="BG17" s="56">
        <v>-3944.2021458514</v>
      </c>
      <c r="BH17" s="56">
        <v>-1770.45847712107</v>
      </c>
      <c r="BI17" s="56">
        <v>-7.9235355576324498</v>
      </c>
      <c r="BJ17" s="56">
        <v>3236.9853623078898</v>
      </c>
      <c r="BK17" s="56">
        <v>-4886.6159772348801</v>
      </c>
      <c r="BL17" s="56">
        <v>-4196.5163407132804</v>
      </c>
      <c r="BM17" s="56">
        <v>959.62470341745598</v>
      </c>
      <c r="BN17" s="56">
        <v>-860.47945261829</v>
      </c>
      <c r="BO17" s="56">
        <v>-4205.9269373802399</v>
      </c>
      <c r="BP17" s="56">
        <v>-1658.2821448591201</v>
      </c>
      <c r="BQ17" s="56">
        <v>3061.9175033344</v>
      </c>
      <c r="BR17" s="56">
        <v>2796.9281514143499</v>
      </c>
      <c r="BS17" s="56">
        <v>-1689.2669304870301</v>
      </c>
      <c r="BT17" s="56">
        <v>168.88927112716701</v>
      </c>
      <c r="BU17" s="56">
        <v>1621.5275659354199</v>
      </c>
      <c r="BV17" s="56">
        <v>-837.35164789733903</v>
      </c>
      <c r="BW17" s="56">
        <v>-4365.3080402511296</v>
      </c>
      <c r="BX17" s="56">
        <v>-4027.77430294858</v>
      </c>
      <c r="BY17" s="56">
        <v>-2600.1756190780202</v>
      </c>
      <c r="BZ17" s="56">
        <v>-5967.2392685105297</v>
      </c>
      <c r="CA17" s="56">
        <v>-5208.2696952288097</v>
      </c>
      <c r="CB17" s="56">
        <v>-5079.4740518651297</v>
      </c>
      <c r="CC17" s="56">
        <v>-863.06286708723098</v>
      </c>
      <c r="CD17" s="56">
        <v>-3174.73918724963</v>
      </c>
      <c r="CE17" s="56">
        <v>-3792.54159026249</v>
      </c>
      <c r="CF17" s="56">
        <v>-7834.0355989604004</v>
      </c>
      <c r="CG17" s="56">
        <v>-5512.3347890216</v>
      </c>
      <c r="CH17" s="56">
        <v>-4023.4971455247401</v>
      </c>
      <c r="CI17" s="56">
        <v>-8915.9672219618496</v>
      </c>
      <c r="CJ17" s="56">
        <v>-10139.9623381042</v>
      </c>
      <c r="CK17" s="56">
        <v>-5911.8486966722103</v>
      </c>
      <c r="CL17" s="56">
        <v>-8949.0317215159794</v>
      </c>
      <c r="CM17" s="56">
        <v>-11060.1976201734</v>
      </c>
      <c r="CN17" s="56">
        <v>-11905.3884614789</v>
      </c>
      <c r="CO17" s="56">
        <v>-11474.707133858499</v>
      </c>
      <c r="CP17" s="56">
        <v>-8631.8252480087303</v>
      </c>
      <c r="CQ17" s="56">
        <v>-10608.283793843801</v>
      </c>
      <c r="CR17" s="56">
        <v>-14723.728895398401</v>
      </c>
      <c r="CS17" s="56">
        <v>-10797.743297217799</v>
      </c>
      <c r="CT17" s="56">
        <v>-14162.0959092998</v>
      </c>
      <c r="CU17" s="56">
        <v>-14519.7682324415</v>
      </c>
      <c r="CV17" s="56">
        <v>-18357.628412519502</v>
      </c>
      <c r="CW17" s="56">
        <v>-10377.921061458799</v>
      </c>
      <c r="CX17" s="56">
        <v>-15678.4337964919</v>
      </c>
      <c r="CY17" s="56">
        <v>-11601.789460006299</v>
      </c>
      <c r="CZ17" s="56">
        <v>-18354.716352956599</v>
      </c>
      <c r="DA17" s="56">
        <v>-10039.968770756401</v>
      </c>
      <c r="DB17" s="56">
        <v>-15565.707075427599</v>
      </c>
      <c r="DC17" s="56">
        <v>-12983.4018837158</v>
      </c>
      <c r="DD17" s="56">
        <v>-16027.8876248665</v>
      </c>
      <c r="DE17" s="56">
        <v>-7520.4537180740099</v>
      </c>
      <c r="DF17" s="56">
        <v>-18091.9745405508</v>
      </c>
      <c r="DG17" s="56">
        <v>-9858.30629676225</v>
      </c>
      <c r="DH17" s="56">
        <v>-21652.461929959201</v>
      </c>
      <c r="DI17" s="56">
        <v>-12087.5524189424</v>
      </c>
      <c r="DJ17" s="56">
        <v>-20438.760231912402</v>
      </c>
      <c r="DK17" s="56">
        <v>-14822.5976976773</v>
      </c>
      <c r="DL17" s="56">
        <v>-18353.5247543642</v>
      </c>
      <c r="DM17" s="56">
        <v>-1636.0120965742899</v>
      </c>
      <c r="DN17" s="56">
        <v>-8334.3550159669903</v>
      </c>
      <c r="DO17" s="56">
        <v>-6059.9991828885304</v>
      </c>
      <c r="DP17" s="56">
        <v>-14958.234744782099</v>
      </c>
      <c r="DQ17" s="56">
        <v>-2956.3105371312299</v>
      </c>
      <c r="DR17" s="56">
        <v>-9295.0710878646205</v>
      </c>
      <c r="DS17" s="56">
        <v>-6192.2912856224802</v>
      </c>
      <c r="DT17" s="56">
        <v>-17596.2965484286</v>
      </c>
      <c r="DU17" s="56">
        <v>-9146.5866984451404</v>
      </c>
      <c r="DV17" s="56">
        <v>-1258.9106654821401</v>
      </c>
      <c r="DW17" s="56">
        <v>-7485.1663661832699</v>
      </c>
      <c r="DX17" s="56">
        <v>-13883.030457175901</v>
      </c>
      <c r="DY17" s="56">
        <v>-3423.4847568126102</v>
      </c>
      <c r="DZ17" s="56">
        <v>-2689.6675146595198</v>
      </c>
      <c r="EA17" s="56">
        <v>-10189.211967607</v>
      </c>
      <c r="EB17" s="56">
        <v>-12683.608511769</v>
      </c>
      <c r="EC17" s="56">
        <v>-5339.5677289125697</v>
      </c>
      <c r="ED17" s="56">
        <v>-5160.4843516331503</v>
      </c>
      <c r="EE17" s="56">
        <v>-6950.4174093199499</v>
      </c>
      <c r="EF17" s="56">
        <v>-15660.5450064325</v>
      </c>
      <c r="EG17" s="56">
        <v>-15864.4021690339</v>
      </c>
      <c r="EH17" s="56">
        <v>-12951.6009264979</v>
      </c>
      <c r="EI17" s="56">
        <v>-6365.2694705273998</v>
      </c>
      <c r="EJ17" s="56">
        <v>-24966.7063834072</v>
      </c>
      <c r="EK17" s="56">
        <v>-19160.463385533702</v>
      </c>
      <c r="EL17" s="56">
        <v>-19636.870690020001</v>
      </c>
      <c r="EM17" s="56">
        <v>-2057.1589043267099</v>
      </c>
      <c r="EN17" s="56">
        <v>-20948.5763303641</v>
      </c>
      <c r="EO17" s="56">
        <v>-5976.3831194955001</v>
      </c>
      <c r="EP17" s="56">
        <v>-12324.3042652408</v>
      </c>
      <c r="EQ17" s="56">
        <v>-6541.8237296560201</v>
      </c>
      <c r="ER17" s="56">
        <v>-30246.170504501599</v>
      </c>
      <c r="ES17" s="56">
        <v>-3591.5103699004299</v>
      </c>
      <c r="ET17" s="56">
        <v>-10584.8437330378</v>
      </c>
      <c r="EU17" s="56">
        <v>-8030.3913189490304</v>
      </c>
      <c r="EV17" s="56">
        <v>-16851.1013330389</v>
      </c>
      <c r="EW17" s="56">
        <v>-3477.1249679400098</v>
      </c>
      <c r="EX17" s="56">
        <v>-12020.9715847077</v>
      </c>
      <c r="EY17" s="56">
        <v>-5628.4803630434899</v>
      </c>
      <c r="EZ17" s="56">
        <v>-15767.2664300653</v>
      </c>
      <c r="FA17" s="56">
        <v>-10465.968441615099</v>
      </c>
      <c r="FB17" s="56">
        <v>-36474.703298286098</v>
      </c>
      <c r="FC17" s="56">
        <v>-13065.428814356599</v>
      </c>
      <c r="FD17" s="56">
        <v>-16012.9929273336</v>
      </c>
      <c r="FE17" s="56">
        <v>19345.9256760262</v>
      </c>
      <c r="FF17" s="56">
        <v>2158.95107608535</v>
      </c>
      <c r="FG17" s="56">
        <v>27523.904866774101</v>
      </c>
      <c r="FH17" s="56">
        <v>-5170.9007733008602</v>
      </c>
      <c r="FI17" s="56">
        <v>-16216.6881554138</v>
      </c>
      <c r="FJ17" s="56">
        <v>-11454.7572516897</v>
      </c>
      <c r="FK17" s="56">
        <v>1585.6308352812</v>
      </c>
      <c r="FL17" s="56">
        <v>-26441.9122461552</v>
      </c>
      <c r="FM17" s="56">
        <v>-2252.60800022902</v>
      </c>
      <c r="FN17" s="56">
        <v>-57094.3800189623</v>
      </c>
      <c r="FO17" s="56">
        <v>-37192.079079886702</v>
      </c>
      <c r="FP17" s="56">
        <v>-14847.541030292099</v>
      </c>
      <c r="FQ17" s="56">
        <v>-2152.36224168437</v>
      </c>
      <c r="FR17" s="56">
        <v>-2152.36224168437</v>
      </c>
    </row>
    <row r="18" spans="1:184" s="54" customFormat="1" ht="31.5" customHeight="1" x14ac:dyDescent="0.25">
      <c r="A18" s="51" t="s">
        <v>367</v>
      </c>
      <c r="B18" s="56">
        <v>0.443889332333333</v>
      </c>
      <c r="C18" s="56">
        <v>0.43798966566666703</v>
      </c>
      <c r="D18" s="56">
        <v>0.41999999900000001</v>
      </c>
      <c r="E18" s="56">
        <v>0.41930099900000001</v>
      </c>
      <c r="F18" s="56">
        <v>0.43338933233333299</v>
      </c>
      <c r="G18" s="56">
        <v>0.48132499899999998</v>
      </c>
      <c r="H18" s="56">
        <v>0.54473933233333305</v>
      </c>
      <c r="I18" s="56">
        <v>0.53111166566666701</v>
      </c>
      <c r="J18" s="56">
        <v>0.54159466566666703</v>
      </c>
      <c r="K18" s="56">
        <v>0.56200033233333302</v>
      </c>
      <c r="L18" s="56">
        <v>0.57967166566666695</v>
      </c>
      <c r="M18" s="56">
        <v>0.60652066566666696</v>
      </c>
      <c r="N18" s="56">
        <v>0.65308466566666701</v>
      </c>
      <c r="O18" s="56">
        <v>0.64304833233333303</v>
      </c>
      <c r="P18" s="56">
        <v>0.66231166566666699</v>
      </c>
      <c r="Q18" s="56">
        <v>0.68045366566666698</v>
      </c>
      <c r="R18" s="56">
        <v>0.69729633233333299</v>
      </c>
      <c r="S18" s="56">
        <v>0.71615699933333299</v>
      </c>
      <c r="T18" s="56">
        <v>0.77104700000000004</v>
      </c>
      <c r="U18" s="56">
        <v>0.822726333333333</v>
      </c>
      <c r="V18" s="56">
        <v>0.897807666666667</v>
      </c>
      <c r="W18" s="56">
        <v>0.79563066633333301</v>
      </c>
      <c r="X18" s="56">
        <v>0.72735933333333302</v>
      </c>
      <c r="Y18" s="56">
        <v>0.69618633266666696</v>
      </c>
      <c r="Z18" s="56">
        <v>0.69460033333333304</v>
      </c>
      <c r="AA18" s="56">
        <v>0.66301466666666697</v>
      </c>
      <c r="AB18" s="56">
        <v>0.67154033333333296</v>
      </c>
      <c r="AC18" s="56">
        <v>0.69963399999999998</v>
      </c>
      <c r="AD18" s="56">
        <v>0.64910266666666705</v>
      </c>
      <c r="AE18" s="56">
        <v>0.60890833333333305</v>
      </c>
      <c r="AF18" s="56">
        <v>0.61875333333333304</v>
      </c>
      <c r="AG18" s="56">
        <v>0.57094166666666701</v>
      </c>
      <c r="AH18" s="56">
        <v>0.55684599999999995</v>
      </c>
      <c r="AI18" s="56">
        <v>0.54304233333333296</v>
      </c>
      <c r="AJ18" s="56">
        <v>0.58986166666666695</v>
      </c>
      <c r="AK18" s="56">
        <v>0.55893066666666702</v>
      </c>
      <c r="AL18" s="56">
        <v>0.57212766666666703</v>
      </c>
      <c r="AM18" s="56">
        <v>0.615242333333333</v>
      </c>
      <c r="AN18" s="56">
        <v>0.626487666666667</v>
      </c>
      <c r="AO18" s="56">
        <v>0.63083333333333302</v>
      </c>
      <c r="AP18" s="56">
        <v>0.60357266666666698</v>
      </c>
      <c r="AQ18" s="56">
        <v>0.59748833333333295</v>
      </c>
      <c r="AR18" s="56">
        <v>0.53752266666666704</v>
      </c>
      <c r="AS18" s="56">
        <v>0.51412500000000005</v>
      </c>
      <c r="AT18" s="56">
        <v>0.52423466666666696</v>
      </c>
      <c r="AU18" s="56">
        <v>0.58604433333333295</v>
      </c>
      <c r="AV18" s="56">
        <v>0.59379733333333296</v>
      </c>
      <c r="AW18" s="56">
        <v>0.56398499999999996</v>
      </c>
      <c r="AX18" s="56">
        <v>0.56498866666666703</v>
      </c>
      <c r="AY18" s="56">
        <v>0.55379999999999996</v>
      </c>
      <c r="AZ18" s="56">
        <v>0.52589433333333302</v>
      </c>
      <c r="BA18" s="56">
        <v>0.63441366666666699</v>
      </c>
      <c r="BB18" s="56">
        <v>0.67777233333333298</v>
      </c>
      <c r="BC18" s="56">
        <v>0.65131600000000001</v>
      </c>
      <c r="BD18" s="56">
        <v>0.66486666666666705</v>
      </c>
      <c r="BE18" s="56">
        <v>0.67307121333333297</v>
      </c>
      <c r="BF18" s="56">
        <v>0.67236401999999995</v>
      </c>
      <c r="BG18" s="56">
        <v>0.66528030333333299</v>
      </c>
      <c r="BH18" s="56">
        <v>0.64503065999999998</v>
      </c>
      <c r="BI18" s="56">
        <v>0.631031433333333</v>
      </c>
      <c r="BJ18" s="56">
        <v>0.63206958666666702</v>
      </c>
      <c r="BK18" s="56">
        <v>0.62620021999999997</v>
      </c>
      <c r="BL18" s="56">
        <v>0.63552713333333299</v>
      </c>
      <c r="BM18" s="56">
        <v>0.64087554000000002</v>
      </c>
      <c r="BN18" s="56">
        <v>0.65312425333333302</v>
      </c>
      <c r="BO18" s="56">
        <v>0.65621682000000003</v>
      </c>
      <c r="BP18" s="56">
        <v>0.64343694666666695</v>
      </c>
      <c r="BQ18" s="56">
        <v>0.61105500000000001</v>
      </c>
      <c r="BR18" s="56">
        <v>0.61353024</v>
      </c>
      <c r="BS18" s="56">
        <v>0.61150785666666696</v>
      </c>
      <c r="BT18" s="56">
        <v>0.61578807999999996</v>
      </c>
      <c r="BU18" s="56">
        <v>0.60251827999999996</v>
      </c>
      <c r="BV18" s="56">
        <v>0.60786887000000001</v>
      </c>
      <c r="BW18" s="56">
        <v>0.60499739666666696</v>
      </c>
      <c r="BX18" s="56">
        <v>0.60554534999999998</v>
      </c>
      <c r="BY18" s="56">
        <v>0.59688275999999996</v>
      </c>
      <c r="BZ18" s="56">
        <v>0.61234347</v>
      </c>
      <c r="CA18" s="56">
        <v>0.62227960333333299</v>
      </c>
      <c r="CB18" s="56">
        <v>0.62467097333333299</v>
      </c>
      <c r="CC18" s="56">
        <v>0.612933333333333</v>
      </c>
      <c r="CD18" s="56">
        <v>0.62241333333333304</v>
      </c>
      <c r="CE18" s="56">
        <v>0.65259666666666705</v>
      </c>
      <c r="CF18" s="56">
        <v>0.67717333333333296</v>
      </c>
      <c r="CG18" s="56">
        <v>0.69154000000000004</v>
      </c>
      <c r="CH18" s="56">
        <v>0.68547333333333305</v>
      </c>
      <c r="CI18" s="56">
        <v>0.70413000000000003</v>
      </c>
      <c r="CJ18" s="56">
        <v>0.69566333333333297</v>
      </c>
      <c r="CK18" s="56">
        <v>0.69335333333333304</v>
      </c>
      <c r="CL18" s="56">
        <v>0.70141666666666702</v>
      </c>
      <c r="CM18" s="56">
        <v>0.68380333333333299</v>
      </c>
      <c r="CN18" s="56">
        <v>0.64600999999999997</v>
      </c>
      <c r="CO18" s="56">
        <v>0.63766333333333303</v>
      </c>
      <c r="CP18" s="56">
        <v>0.62397000000000002</v>
      </c>
      <c r="CQ18" s="56">
        <v>0.61791333333333298</v>
      </c>
      <c r="CR18" s="56">
        <v>0.62131000000000003</v>
      </c>
      <c r="CS18" s="56">
        <v>0.58669666666666698</v>
      </c>
      <c r="CT18" s="56">
        <v>0.54391666666666705</v>
      </c>
      <c r="CU18" s="56">
        <v>0.55400333333333296</v>
      </c>
      <c r="CV18" s="56">
        <v>0.55018</v>
      </c>
      <c r="CW18" s="56">
        <v>0.53661999999999999</v>
      </c>
      <c r="CX18" s="56">
        <v>0.52849666666666695</v>
      </c>
      <c r="CY18" s="56">
        <v>0.53871000000000002</v>
      </c>
      <c r="CZ18" s="56">
        <v>0.56067333333333302</v>
      </c>
      <c r="DA18" s="56">
        <v>0.57211333333333303</v>
      </c>
      <c r="DB18" s="56">
        <v>0.57061333333333297</v>
      </c>
      <c r="DC18" s="56">
        <v>0.54785333333333297</v>
      </c>
      <c r="DD18" s="56">
        <v>0.53356999999999999</v>
      </c>
      <c r="DE18" s="56">
        <v>0.52190999999999999</v>
      </c>
      <c r="DF18" s="56">
        <v>0.51166333333333303</v>
      </c>
      <c r="DG18" s="56">
        <v>0.50343333333333296</v>
      </c>
      <c r="DH18" s="56">
        <v>0.49514000000000002</v>
      </c>
      <c r="DI18" s="56">
        <v>0.48885000000000001</v>
      </c>
      <c r="DJ18" s="56">
        <v>0.50536333333333305</v>
      </c>
      <c r="DK18" s="56">
        <v>0.50760333333333296</v>
      </c>
      <c r="DL18" s="56">
        <v>0.52415</v>
      </c>
      <c r="DM18" s="56">
        <v>0.63874833333333303</v>
      </c>
      <c r="DN18" s="56">
        <v>0.699034297055805</v>
      </c>
      <c r="DO18" s="56">
        <v>0.64702979021377405</v>
      </c>
      <c r="DP18" s="56">
        <v>0.60936334771585299</v>
      </c>
      <c r="DQ18" s="56">
        <v>0.61224961899855201</v>
      </c>
      <c r="DR18" s="56">
        <v>0.64109246111951901</v>
      </c>
      <c r="DS18" s="56">
        <v>0.67325644219608405</v>
      </c>
      <c r="DT18" s="56">
        <v>0.64178277337616696</v>
      </c>
      <c r="DU18" s="56">
        <v>0.63258570554888904</v>
      </c>
      <c r="DV18" s="56">
        <v>0.62752665591043899</v>
      </c>
      <c r="DW18" s="56">
        <v>0.611876847613123</v>
      </c>
      <c r="DX18" s="56">
        <v>0.621550174266156</v>
      </c>
      <c r="DY18" s="56">
        <v>0.63560966517226103</v>
      </c>
      <c r="DZ18" s="56">
        <v>0.636509899706589</v>
      </c>
      <c r="EA18" s="56">
        <v>0.63194288434380497</v>
      </c>
      <c r="EB18" s="56">
        <v>0.63278521980182001</v>
      </c>
      <c r="EC18" s="56">
        <v>0.63094995157709499</v>
      </c>
      <c r="ED18" s="56">
        <v>0.64528826619659096</v>
      </c>
      <c r="EE18" s="56">
        <v>0.65075228344344005</v>
      </c>
      <c r="EF18" s="56">
        <v>0.64467743592915305</v>
      </c>
      <c r="EG18" s="56">
        <v>0.61792432488472304</v>
      </c>
      <c r="EH18" s="56">
        <v>0.607183624991945</v>
      </c>
      <c r="EI18" s="56">
        <v>0.59416180532677898</v>
      </c>
      <c r="EJ18" s="56">
        <v>0.60156112581920695</v>
      </c>
      <c r="EK18" s="56">
        <v>0.62801195137509003</v>
      </c>
      <c r="EL18" s="56">
        <v>0.65860799330785902</v>
      </c>
      <c r="EM18" s="56">
        <v>0.65284212958723398</v>
      </c>
      <c r="EN18" s="56">
        <v>0.64496029643868202</v>
      </c>
      <c r="EO18" s="56">
        <v>0.661771496391929</v>
      </c>
      <c r="EP18" s="56">
        <v>0.699025260541282</v>
      </c>
      <c r="EQ18" s="56">
        <v>0.69720619027438102</v>
      </c>
      <c r="ER18" s="56">
        <v>0.76135258169534803</v>
      </c>
      <c r="ES18" s="56">
        <v>0.80495382227732604</v>
      </c>
      <c r="ET18" s="56">
        <v>0.80851453416250696</v>
      </c>
      <c r="EU18" s="56">
        <v>0.78202913788040396</v>
      </c>
      <c r="EV18" s="56">
        <v>0.763866986827897</v>
      </c>
      <c r="EW18" s="56">
        <v>0.75349607050568201</v>
      </c>
      <c r="EX18" s="56">
        <v>0.71866071216655902</v>
      </c>
      <c r="EY18" s="56">
        <v>0.73483422402197895</v>
      </c>
      <c r="EZ18" s="56">
        <v>0.76715897797827104</v>
      </c>
      <c r="FA18" s="56">
        <v>0.77747224687257799</v>
      </c>
      <c r="FB18" s="56">
        <v>0.767902065465633</v>
      </c>
      <c r="FC18" s="56">
        <v>0.77808391476821104</v>
      </c>
      <c r="FD18" s="56">
        <v>0.81140359325466105</v>
      </c>
      <c r="FE18" s="56">
        <v>0.77639086655920897</v>
      </c>
      <c r="FF18" s="56">
        <v>0.78139797547376599</v>
      </c>
      <c r="FG18" s="56">
        <v>0.80573596324158503</v>
      </c>
      <c r="FH18" s="56">
        <v>0.77413978250537596</v>
      </c>
      <c r="FI18" s="56">
        <v>0.75872458556788602</v>
      </c>
      <c r="FJ18" s="56">
        <v>0.72546277650486402</v>
      </c>
      <c r="FK18" s="56">
        <v>0.71517277210296404</v>
      </c>
      <c r="FL18" s="56">
        <v>0.72581740009331797</v>
      </c>
      <c r="FM18" s="56">
        <v>0.74180683005214298</v>
      </c>
      <c r="FN18" s="56">
        <v>0.74532729816606902</v>
      </c>
      <c r="FO18" s="56">
        <v>0.79648679861029803</v>
      </c>
      <c r="FP18" s="56">
        <v>0.85037650168740497</v>
      </c>
      <c r="FQ18" s="56">
        <v>0.85301626484731996</v>
      </c>
      <c r="FR18" s="56">
        <v>0.82284236533565303</v>
      </c>
    </row>
    <row r="19" spans="1:184" s="54" customFormat="1" ht="31.5" customHeight="1" x14ac:dyDescent="0.25">
      <c r="A19" s="51" t="s">
        <v>368</v>
      </c>
      <c r="B19" s="56">
        <f t="shared" ref="B19:BM19" si="12">B17/B18</f>
        <v>1025.1843157397309</v>
      </c>
      <c r="C19" s="56">
        <f t="shared" si="12"/>
        <v>2178.9564729157514</v>
      </c>
      <c r="D19" s="56">
        <f t="shared" si="12"/>
        <v>10368.48077499731</v>
      </c>
      <c r="E19" s="56">
        <f t="shared" si="12"/>
        <v>14566.58623435562</v>
      </c>
      <c r="F19" s="56">
        <f t="shared" si="12"/>
        <v>13475.215237148075</v>
      </c>
      <c r="G19" s="56">
        <f t="shared" si="12"/>
        <v>8205.5043428228837</v>
      </c>
      <c r="H19" s="56">
        <f t="shared" si="12"/>
        <v>2881.3011088047833</v>
      </c>
      <c r="I19" s="56">
        <f t="shared" si="12"/>
        <v>6221.6480427679408</v>
      </c>
      <c r="J19" s="56">
        <f t="shared" si="12"/>
        <v>3402.3719155549857</v>
      </c>
      <c r="K19" s="56">
        <f t="shared" si="12"/>
        <v>1747.6961638046705</v>
      </c>
      <c r="L19" s="56">
        <f t="shared" si="12"/>
        <v>3124.8210670097274</v>
      </c>
      <c r="M19" s="56">
        <f t="shared" si="12"/>
        <v>6328.3686450089635</v>
      </c>
      <c r="N19" s="56">
        <f t="shared" si="12"/>
        <v>1554.4421177048687</v>
      </c>
      <c r="O19" s="56">
        <f t="shared" si="12"/>
        <v>-203.13841218657768</v>
      </c>
      <c r="P19" s="56">
        <f t="shared" si="12"/>
        <v>1201.3949609500064</v>
      </c>
      <c r="Q19" s="56">
        <f t="shared" si="12"/>
        <v>2561.4599689769752</v>
      </c>
      <c r="R19" s="56">
        <f t="shared" si="12"/>
        <v>915.21946715353181</v>
      </c>
      <c r="S19" s="56">
        <f t="shared" si="12"/>
        <v>-1910.775191559617</v>
      </c>
      <c r="T19" s="56">
        <f t="shared" si="12"/>
        <v>-1211.07431338846</v>
      </c>
      <c r="U19" s="56">
        <f t="shared" si="12"/>
        <v>183.19384955693334</v>
      </c>
      <c r="V19" s="56">
        <f t="shared" si="12"/>
        <v>-827.4832558895863</v>
      </c>
      <c r="W19" s="56">
        <f t="shared" si="12"/>
        <v>1274.8248096209991</v>
      </c>
      <c r="X19" s="56">
        <f t="shared" si="12"/>
        <v>1882.614097378761</v>
      </c>
      <c r="Y19" s="56">
        <f t="shared" si="12"/>
        <v>3955.2243857868252</v>
      </c>
      <c r="Z19" s="56">
        <f t="shared" si="12"/>
        <v>-654.96351457605772</v>
      </c>
      <c r="AA19" s="56">
        <f t="shared" si="12"/>
        <v>-2277.1299019899702</v>
      </c>
      <c r="AB19" s="56">
        <f t="shared" si="12"/>
        <v>-4051.2994356929539</v>
      </c>
      <c r="AC19" s="56">
        <f t="shared" si="12"/>
        <v>-392.24680554969888</v>
      </c>
      <c r="AD19" s="56">
        <f t="shared" si="12"/>
        <v>-422.46741336371264</v>
      </c>
      <c r="AE19" s="56">
        <f t="shared" si="12"/>
        <v>-4015.9737212762257</v>
      </c>
      <c r="AF19" s="56">
        <f t="shared" si="12"/>
        <v>-5085.4670924628635</v>
      </c>
      <c r="AG19" s="56">
        <f t="shared" si="12"/>
        <v>-3899.0793501482208</v>
      </c>
      <c r="AH19" s="56">
        <f t="shared" si="12"/>
        <v>-10345.801723775083</v>
      </c>
      <c r="AI19" s="56">
        <f t="shared" si="12"/>
        <v>-13876.126539655592</v>
      </c>
      <c r="AJ19" s="56">
        <f t="shared" si="12"/>
        <v>-14893.510003674419</v>
      </c>
      <c r="AK19" s="56">
        <f t="shared" si="12"/>
        <v>-14791.768164698082</v>
      </c>
      <c r="AL19" s="56">
        <f t="shared" si="12"/>
        <v>-16570.430117477084</v>
      </c>
      <c r="AM19" s="56">
        <f t="shared" si="12"/>
        <v>-16670.051368451139</v>
      </c>
      <c r="AN19" s="56">
        <f t="shared" si="12"/>
        <v>-17131.78649628627</v>
      </c>
      <c r="AO19" s="56">
        <f t="shared" si="12"/>
        <v>-6591.2688094735358</v>
      </c>
      <c r="AP19" s="56">
        <f t="shared" si="12"/>
        <v>-13340.654627969079</v>
      </c>
      <c r="AQ19" s="56">
        <f t="shared" si="12"/>
        <v>-13731.388278410428</v>
      </c>
      <c r="AR19" s="56">
        <f t="shared" si="12"/>
        <v>-14546.744962563504</v>
      </c>
      <c r="AS19" s="56">
        <f t="shared" si="12"/>
        <v>-1532.2074800453838</v>
      </c>
      <c r="AT19" s="56">
        <f t="shared" si="12"/>
        <v>-9620.7732177164107</v>
      </c>
      <c r="AU19" s="56">
        <f t="shared" si="12"/>
        <v>-5267.1735091120099</v>
      </c>
      <c r="AV19" s="56">
        <f t="shared" si="12"/>
        <v>-6301.8428484010519</v>
      </c>
      <c r="AW19" s="56">
        <f t="shared" si="12"/>
        <v>1741.7052376035533</v>
      </c>
      <c r="AX19" s="56">
        <f t="shared" si="12"/>
        <v>-5701.5365868782992</v>
      </c>
      <c r="AY19" s="56">
        <f t="shared" si="12"/>
        <v>-7306.9469404140491</v>
      </c>
      <c r="AZ19" s="56">
        <f t="shared" si="12"/>
        <v>-11353.575849953964</v>
      </c>
      <c r="BA19" s="56">
        <f t="shared" si="12"/>
        <v>-613.694022400888</v>
      </c>
      <c r="BB19" s="56">
        <f t="shared" si="12"/>
        <v>-2810.3380815199662</v>
      </c>
      <c r="BC19" s="56">
        <f t="shared" si="12"/>
        <v>-7154.4326772275517</v>
      </c>
      <c r="BD19" s="56">
        <f t="shared" si="12"/>
        <v>-5318.430754715243</v>
      </c>
      <c r="BE19" s="56">
        <f t="shared" si="12"/>
        <v>776.99930503727478</v>
      </c>
      <c r="BF19" s="56">
        <f t="shared" si="12"/>
        <v>-1871.3776259641766</v>
      </c>
      <c r="BG19" s="56">
        <f t="shared" si="12"/>
        <v>-5928.6320759675209</v>
      </c>
      <c r="BH19" s="56">
        <f t="shared" si="12"/>
        <v>-2744.7663916023312</v>
      </c>
      <c r="BI19" s="56">
        <f t="shared" si="12"/>
        <v>-12.556483146612063</v>
      </c>
      <c r="BJ19" s="56">
        <f t="shared" si="12"/>
        <v>5121.2484045921528</v>
      </c>
      <c r="BK19" s="56">
        <f t="shared" si="12"/>
        <v>-7803.5999048912508</v>
      </c>
      <c r="BL19" s="56">
        <f t="shared" si="12"/>
        <v>-6603.2056234996562</v>
      </c>
      <c r="BM19" s="56">
        <f t="shared" si="12"/>
        <v>1497.3651567626625</v>
      </c>
      <c r="BN19" s="56">
        <f t="shared" ref="BN19:DY19" si="13">BN17/BN18</f>
        <v>-1317.4820077905295</v>
      </c>
      <c r="BO19" s="56">
        <f t="shared" si="13"/>
        <v>-6409.3555806451895</v>
      </c>
      <c r="BP19" s="56">
        <f t="shared" si="13"/>
        <v>-2577.225559473809</v>
      </c>
      <c r="BQ19" s="56">
        <f t="shared" si="13"/>
        <v>5010.8705490248831</v>
      </c>
      <c r="BR19" s="56">
        <f t="shared" si="13"/>
        <v>4558.745387047833</v>
      </c>
      <c r="BS19" s="56">
        <f t="shared" si="13"/>
        <v>-2762.4615318848632</v>
      </c>
      <c r="BT19" s="56">
        <f t="shared" si="13"/>
        <v>274.26524905640753</v>
      </c>
      <c r="BU19" s="56">
        <f t="shared" si="13"/>
        <v>2691.2504064364985</v>
      </c>
      <c r="BV19" s="56">
        <f t="shared" si="13"/>
        <v>-1377.5202008573642</v>
      </c>
      <c r="BW19" s="56">
        <f t="shared" si="13"/>
        <v>-7215.4162386524549</v>
      </c>
      <c r="BX19" s="56">
        <f t="shared" si="13"/>
        <v>-6651.4825073771608</v>
      </c>
      <c r="BY19" s="56">
        <f t="shared" si="13"/>
        <v>-4356.2585374019181</v>
      </c>
      <c r="BZ19" s="56">
        <f t="shared" si="13"/>
        <v>-9744.9218630689884</v>
      </c>
      <c r="CA19" s="56">
        <f t="shared" si="13"/>
        <v>-8369.6615915577822</v>
      </c>
      <c r="CB19" s="56">
        <f t="shared" si="13"/>
        <v>-8131.4392195307801</v>
      </c>
      <c r="CC19" s="56">
        <f t="shared" si="13"/>
        <v>-1408.0860350563923</v>
      </c>
      <c r="CD19" s="56">
        <f t="shared" si="13"/>
        <v>-5100.6927667299833</v>
      </c>
      <c r="CE19" s="56">
        <f t="shared" si="13"/>
        <v>-5811.4633187356476</v>
      </c>
      <c r="CF19" s="56">
        <f t="shared" si="13"/>
        <v>-11568.730210325872</v>
      </c>
      <c r="CG19" s="56">
        <f t="shared" si="13"/>
        <v>-7971.1004266153795</v>
      </c>
      <c r="CH19" s="56">
        <f t="shared" si="13"/>
        <v>-5869.6625380876594</v>
      </c>
      <c r="CI19" s="56">
        <f t="shared" si="13"/>
        <v>-12662.387942513242</v>
      </c>
      <c r="CJ19" s="56">
        <f t="shared" si="13"/>
        <v>-14575.962038300431</v>
      </c>
      <c r="CK19" s="56">
        <f t="shared" si="13"/>
        <v>-8526.4588954244773</v>
      </c>
      <c r="CL19" s="56">
        <f t="shared" si="13"/>
        <v>-12758.510236211441</v>
      </c>
      <c r="CM19" s="56">
        <f t="shared" si="13"/>
        <v>-16174.530133186548</v>
      </c>
      <c r="CN19" s="56">
        <f t="shared" si="13"/>
        <v>-18429.108622898872</v>
      </c>
      <c r="CO19" s="56">
        <f t="shared" si="13"/>
        <v>-17994.93013637056</v>
      </c>
      <c r="CP19" s="56">
        <f t="shared" si="13"/>
        <v>-13833.718364678958</v>
      </c>
      <c r="CQ19" s="56">
        <f t="shared" si="13"/>
        <v>-17167.915339546766</v>
      </c>
      <c r="CR19" s="56">
        <f t="shared" si="13"/>
        <v>-23697.878507344805</v>
      </c>
      <c r="CS19" s="56">
        <f t="shared" si="13"/>
        <v>-18404.30312748404</v>
      </c>
      <c r="CT19" s="56">
        <f t="shared" si="13"/>
        <v>-26037.253088953192</v>
      </c>
      <c r="CU19" s="56">
        <f t="shared" si="13"/>
        <v>-26208.810234189041</v>
      </c>
      <c r="CV19" s="56">
        <f t="shared" si="13"/>
        <v>-33366.586230905341</v>
      </c>
      <c r="CW19" s="56">
        <f t="shared" si="13"/>
        <v>-19339.422797247214</v>
      </c>
      <c r="CX19" s="56">
        <f t="shared" si="13"/>
        <v>-29666.097792780576</v>
      </c>
      <c r="CY19" s="56">
        <f t="shared" si="13"/>
        <v>-21536.242987890142</v>
      </c>
      <c r="CZ19" s="56">
        <f t="shared" si="13"/>
        <v>-32736.916956320274</v>
      </c>
      <c r="DA19" s="56">
        <f t="shared" si="13"/>
        <v>-17548.915897939347</v>
      </c>
      <c r="DB19" s="56">
        <f t="shared" si="13"/>
        <v>-27278.905286874255</v>
      </c>
      <c r="DC19" s="56">
        <f t="shared" si="13"/>
        <v>-23698.681916782731</v>
      </c>
      <c r="DD19" s="56">
        <f t="shared" si="13"/>
        <v>-30038.959508342861</v>
      </c>
      <c r="DE19" s="56">
        <f t="shared" si="13"/>
        <v>-14409.483853679772</v>
      </c>
      <c r="DF19" s="56">
        <f t="shared" si="13"/>
        <v>-35359.138249534153</v>
      </c>
      <c r="DG19" s="56">
        <f t="shared" si="13"/>
        <v>-19582.148507109032</v>
      </c>
      <c r="DH19" s="56">
        <f t="shared" si="13"/>
        <v>-43729.979258309162</v>
      </c>
      <c r="DI19" s="56">
        <f t="shared" si="13"/>
        <v>-24726.505919898536</v>
      </c>
      <c r="DJ19" s="56">
        <f t="shared" si="13"/>
        <v>-40443.694434853627</v>
      </c>
      <c r="DK19" s="56">
        <f t="shared" si="13"/>
        <v>-29201.143342263273</v>
      </c>
      <c r="DL19" s="56">
        <f t="shared" si="13"/>
        <v>-35015.786996783747</v>
      </c>
      <c r="DM19" s="56">
        <f t="shared" si="13"/>
        <v>-2561.2780671171336</v>
      </c>
      <c r="DN19" s="56">
        <f t="shared" si="13"/>
        <v>-11922.669675965335</v>
      </c>
      <c r="DO19" s="56">
        <f t="shared" si="13"/>
        <v>-9365.8735262967566</v>
      </c>
      <c r="DP19" s="56">
        <f t="shared" si="13"/>
        <v>-24547.316147011104</v>
      </c>
      <c r="DQ19" s="56">
        <f t="shared" si="13"/>
        <v>-4828.6033104713479</v>
      </c>
      <c r="DR19" s="56">
        <f t="shared" si="13"/>
        <v>-14498.799551679236</v>
      </c>
      <c r="DS19" s="56">
        <f t="shared" si="13"/>
        <v>-9197.5225152305229</v>
      </c>
      <c r="DT19" s="56">
        <f t="shared" si="13"/>
        <v>-27417.838680619923</v>
      </c>
      <c r="DU19" s="56">
        <f t="shared" si="13"/>
        <v>-14459.047395812917</v>
      </c>
      <c r="DV19" s="56">
        <f t="shared" si="13"/>
        <v>-2006.1469160312652</v>
      </c>
      <c r="DW19" s="56">
        <f t="shared" si="13"/>
        <v>-12233.125661450071</v>
      </c>
      <c r="DX19" s="56">
        <f t="shared" si="13"/>
        <v>-22336.137985267465</v>
      </c>
      <c r="DY19" s="56">
        <f t="shared" si="13"/>
        <v>-5386.1433272648355</v>
      </c>
      <c r="DZ19" s="56">
        <f t="shared" ref="DZ19:FR19" si="14">DZ17/DZ18</f>
        <v>-4225.6491468543882</v>
      </c>
      <c r="EA19" s="56">
        <f t="shared" si="14"/>
        <v>-16123.627973416054</v>
      </c>
      <c r="EB19" s="56">
        <f t="shared" si="14"/>
        <v>-20044.097293772662</v>
      </c>
      <c r="EC19" s="56">
        <f t="shared" si="14"/>
        <v>-8462.7437018831988</v>
      </c>
      <c r="ED19" s="56">
        <f t="shared" si="14"/>
        <v>-7997.1767998350333</v>
      </c>
      <c r="EE19" s="56">
        <f t="shared" si="14"/>
        <v>-10680.588583634288</v>
      </c>
      <c r="EF19" s="56">
        <f t="shared" si="14"/>
        <v>-24292.063183290189</v>
      </c>
      <c r="EG19" s="56">
        <f t="shared" si="14"/>
        <v>-25673.697458007475</v>
      </c>
      <c r="EH19" s="56">
        <f t="shared" si="14"/>
        <v>-21330.616296955832</v>
      </c>
      <c r="EI19" s="56">
        <f t="shared" si="14"/>
        <v>-10713.023646860991</v>
      </c>
      <c r="EJ19" s="56">
        <f t="shared" si="14"/>
        <v>-41503.191133581808</v>
      </c>
      <c r="EK19" s="56">
        <f t="shared" si="14"/>
        <v>-30509.711389377386</v>
      </c>
      <c r="EL19" s="56">
        <f t="shared" si="14"/>
        <v>-29815.71874248566</v>
      </c>
      <c r="EM19" s="56">
        <f t="shared" si="14"/>
        <v>-3151.081725726508</v>
      </c>
      <c r="EN19" s="56">
        <f t="shared" si="14"/>
        <v>-32480.412276596213</v>
      </c>
      <c r="EO19" s="56">
        <f t="shared" si="14"/>
        <v>-9030.8862682656763</v>
      </c>
      <c r="EP19" s="56">
        <f t="shared" si="14"/>
        <v>-17630.699433805326</v>
      </c>
      <c r="EQ19" s="56">
        <f t="shared" si="14"/>
        <v>-9382.9111400768361</v>
      </c>
      <c r="ER19" s="56">
        <f t="shared" si="14"/>
        <v>-39726.890315588993</v>
      </c>
      <c r="ES19" s="56">
        <f t="shared" si="14"/>
        <v>-4461.7595078181612</v>
      </c>
      <c r="ET19" s="56">
        <f t="shared" si="14"/>
        <v>-13091.717323303312</v>
      </c>
      <c r="EU19" s="56">
        <f t="shared" si="14"/>
        <v>-10268.659989721664</v>
      </c>
      <c r="EV19" s="56">
        <f t="shared" si="14"/>
        <v>-22060.256070256819</v>
      </c>
      <c r="EW19" s="56">
        <f t="shared" si="14"/>
        <v>-4614.6557414778044</v>
      </c>
      <c r="EX19" s="56">
        <f t="shared" si="14"/>
        <v>-16726.907956979958</v>
      </c>
      <c r="EY19" s="56">
        <f t="shared" si="14"/>
        <v>-7659.5239838409343</v>
      </c>
      <c r="EZ19" s="56">
        <f t="shared" si="14"/>
        <v>-20552.801808586657</v>
      </c>
      <c r="FA19" s="56">
        <f t="shared" si="14"/>
        <v>-13461.533172039251</v>
      </c>
      <c r="FB19" s="56">
        <f t="shared" si="14"/>
        <v>-47499.160294833848</v>
      </c>
      <c r="FC19" s="56">
        <f t="shared" si="14"/>
        <v>-16791.799144503268</v>
      </c>
      <c r="FD19" s="56">
        <f t="shared" si="14"/>
        <v>-19734.929769170842</v>
      </c>
      <c r="FE19" s="56">
        <f t="shared" si="14"/>
        <v>24917.765663270904</v>
      </c>
      <c r="FF19" s="56">
        <f t="shared" si="14"/>
        <v>2762.934053900467</v>
      </c>
      <c r="FG19" s="56">
        <f t="shared" si="14"/>
        <v>34159.955770177738</v>
      </c>
      <c r="FH19" s="56">
        <f t="shared" si="14"/>
        <v>-6679.544043797996</v>
      </c>
      <c r="FI19" s="56">
        <f t="shared" si="14"/>
        <v>-21373.616281692022</v>
      </c>
      <c r="FJ19" s="56">
        <f t="shared" si="14"/>
        <v>-15789.586485576079</v>
      </c>
      <c r="FK19" s="56">
        <f t="shared" si="14"/>
        <v>2217.129758196269</v>
      </c>
      <c r="FL19" s="56">
        <f t="shared" si="14"/>
        <v>-36430.52955571963</v>
      </c>
      <c r="FM19" s="56">
        <f t="shared" si="14"/>
        <v>-3036.6503906019307</v>
      </c>
      <c r="FN19" s="56">
        <f t="shared" si="14"/>
        <v>-76603.097940256703</v>
      </c>
      <c r="FO19" s="56">
        <f t="shared" si="14"/>
        <v>-46695.160729316616</v>
      </c>
      <c r="FP19" s="56">
        <f t="shared" si="14"/>
        <v>-17459.96155918005</v>
      </c>
      <c r="FQ19" s="56">
        <f t="shared" si="14"/>
        <v>-2523.2370476190367</v>
      </c>
      <c r="FR19" s="56">
        <f t="shared" si="14"/>
        <v>-2615.764978030003</v>
      </c>
    </row>
    <row r="20" spans="1:184" s="54" customFormat="1" ht="31.5" customHeight="1" x14ac:dyDescent="0.25">
      <c r="A20" s="51" t="s">
        <v>364</v>
      </c>
      <c r="B20" s="64">
        <v>131.887476284467</v>
      </c>
      <c r="C20" s="64">
        <v>136.93503544898999</v>
      </c>
      <c r="D20" s="64">
        <v>140.95477955922101</v>
      </c>
      <c r="E20" s="64">
        <v>147.94970382192699</v>
      </c>
      <c r="F20" s="64">
        <v>151.680048067531</v>
      </c>
      <c r="G20" s="64">
        <v>148.511766055435</v>
      </c>
      <c r="H20" s="64">
        <v>138.08288513076499</v>
      </c>
      <c r="I20" s="64">
        <v>137.04004305603601</v>
      </c>
      <c r="J20" s="64">
        <v>139.956211865727</v>
      </c>
      <c r="K20" s="64">
        <v>138.88800770533101</v>
      </c>
      <c r="L20" s="64">
        <v>139.86518071525299</v>
      </c>
      <c r="M20" s="64">
        <v>136.066151866707</v>
      </c>
      <c r="N20" s="64">
        <v>122.73318540344501</v>
      </c>
      <c r="O20" s="64">
        <v>128.08383696500101</v>
      </c>
      <c r="P20" s="64">
        <v>130.42454351531799</v>
      </c>
      <c r="Q20" s="64">
        <v>128.27354914264799</v>
      </c>
      <c r="R20" s="64">
        <v>125.79609359646901</v>
      </c>
      <c r="S20" s="64">
        <v>122.65144130908099</v>
      </c>
      <c r="T20" s="64">
        <v>121.238667103338</v>
      </c>
      <c r="U20" s="64">
        <v>117.57321786915099</v>
      </c>
      <c r="V20" s="64">
        <v>113.92353766511</v>
      </c>
      <c r="W20" s="64">
        <v>125.59854323462299</v>
      </c>
      <c r="X20" s="64">
        <v>130.404474462004</v>
      </c>
      <c r="Y20" s="64">
        <v>126.56832523672</v>
      </c>
      <c r="Z20" s="64">
        <v>119.209800355327</v>
      </c>
      <c r="AA20" s="64">
        <v>120.719419254141</v>
      </c>
      <c r="AB20" s="64">
        <v>114.101207579158</v>
      </c>
      <c r="AC20" s="64">
        <v>108.194369759738</v>
      </c>
      <c r="AD20" s="64">
        <v>111.419574081607</v>
      </c>
      <c r="AE20" s="64">
        <v>115.571191806537</v>
      </c>
      <c r="AF20" s="64">
        <v>115.567017731989</v>
      </c>
      <c r="AG20" s="64">
        <v>119.006698580937</v>
      </c>
      <c r="AH20" s="64">
        <v>115.634388573176</v>
      </c>
      <c r="AI20" s="64">
        <v>120.385461789899</v>
      </c>
      <c r="AJ20" s="64">
        <v>118.58690235617</v>
      </c>
      <c r="AK20" s="64">
        <v>120.997076514068</v>
      </c>
      <c r="AL20" s="64">
        <v>122.380143036419</v>
      </c>
      <c r="AM20" s="64">
        <v>118.244817552718</v>
      </c>
      <c r="AN20" s="64">
        <v>116.02219896075999</v>
      </c>
      <c r="AO20" s="64">
        <v>111.921955971953</v>
      </c>
      <c r="AP20" s="64">
        <v>113.13376521945899</v>
      </c>
      <c r="AQ20" s="64">
        <v>115.862971953029</v>
      </c>
      <c r="AR20" s="64">
        <v>124.287802368215</v>
      </c>
      <c r="AS20" s="64">
        <v>125.01835822326601</v>
      </c>
      <c r="AT20" s="64">
        <v>124.96113060416</v>
      </c>
      <c r="AU20" s="64">
        <v>123.47561316289</v>
      </c>
      <c r="AV20" s="64">
        <v>122.95367741571501</v>
      </c>
      <c r="AW20" s="64">
        <v>123.29088237059</v>
      </c>
      <c r="AX20" s="64">
        <v>123.01895524071099</v>
      </c>
      <c r="AY20" s="64">
        <v>125.531891410122</v>
      </c>
      <c r="AZ20" s="64">
        <v>123.700601658484</v>
      </c>
      <c r="BA20" s="64">
        <v>108.608749860709</v>
      </c>
      <c r="BB20" s="64">
        <v>106.314069625331</v>
      </c>
      <c r="BC20" s="64">
        <v>108.53082120662</v>
      </c>
      <c r="BD20" s="64">
        <v>110.103109971024</v>
      </c>
      <c r="BE20" s="64">
        <v>109.517126450918</v>
      </c>
      <c r="BF20" s="64">
        <v>110.510398491713</v>
      </c>
      <c r="BG20" s="64">
        <v>108.615681545131</v>
      </c>
      <c r="BH20" s="64">
        <v>107.14425488147199</v>
      </c>
      <c r="BI20" s="64">
        <v>108.539931691693</v>
      </c>
      <c r="BJ20" s="64">
        <v>106.694509862945</v>
      </c>
      <c r="BK20" s="64">
        <v>103.082558583422</v>
      </c>
      <c r="BL20" s="64">
        <v>103.621478634718</v>
      </c>
      <c r="BM20" s="64">
        <v>102.886062220089</v>
      </c>
      <c r="BN20" s="64">
        <v>103.083312094581</v>
      </c>
      <c r="BO20" s="64">
        <v>104.315652729296</v>
      </c>
      <c r="BP20" s="64">
        <v>105.63061602010499</v>
      </c>
      <c r="BQ20" s="64">
        <v>112.822403967564</v>
      </c>
      <c r="BR20" s="64">
        <v>118.957711195082</v>
      </c>
      <c r="BS20" s="64">
        <v>121.977137183701</v>
      </c>
      <c r="BT20" s="64">
        <v>125.210989257306</v>
      </c>
      <c r="BU20" s="64">
        <v>127.20181512124201</v>
      </c>
      <c r="BV20" s="64">
        <v>130.65788668201</v>
      </c>
      <c r="BW20" s="64">
        <v>130.59220402885001</v>
      </c>
      <c r="BX20" s="64">
        <v>129.845752330735</v>
      </c>
      <c r="BY20" s="64">
        <v>125.976025997349</v>
      </c>
      <c r="BZ20" s="64">
        <v>126.626943264118</v>
      </c>
      <c r="CA20" s="64">
        <v>129.70350811008001</v>
      </c>
      <c r="CB20" s="64">
        <v>128.94840167654701</v>
      </c>
      <c r="CC20" s="64">
        <v>131.216636488088</v>
      </c>
      <c r="CD20" s="64">
        <v>132.928905201329</v>
      </c>
      <c r="CE20" s="64">
        <v>131.097240003303</v>
      </c>
      <c r="CF20" s="64">
        <v>128.42120036246101</v>
      </c>
      <c r="CG20" s="64">
        <v>129.29552227593501</v>
      </c>
      <c r="CH20" s="64">
        <v>126.01461566463</v>
      </c>
      <c r="CI20" s="64">
        <v>127.729209673816</v>
      </c>
      <c r="CJ20" s="64">
        <v>127.623315054391</v>
      </c>
      <c r="CK20" s="64">
        <v>127.749043156366</v>
      </c>
      <c r="CL20" s="64">
        <v>128.55638719623499</v>
      </c>
      <c r="CM20" s="64">
        <v>127.193992442443</v>
      </c>
      <c r="CN20" s="64">
        <v>128.21048850087999</v>
      </c>
      <c r="CO20" s="64">
        <v>128.75747907975801</v>
      </c>
      <c r="CP20" s="64">
        <v>124.814951561135</v>
      </c>
      <c r="CQ20" s="64">
        <v>121.792284929947</v>
      </c>
      <c r="CR20" s="64">
        <v>121.698137329335</v>
      </c>
      <c r="CS20" s="64">
        <v>123.49509491339001</v>
      </c>
      <c r="CT20" s="64">
        <v>128.51946586698901</v>
      </c>
      <c r="CU20" s="64">
        <v>128.78919935999701</v>
      </c>
      <c r="CV20" s="64">
        <v>128.082189405262</v>
      </c>
      <c r="CW20" s="64">
        <v>125.692319273224</v>
      </c>
      <c r="CX20" s="64">
        <v>126.182564103799</v>
      </c>
      <c r="CY20" s="64">
        <v>127.098823351758</v>
      </c>
      <c r="CZ20" s="64">
        <v>124.47116747245499</v>
      </c>
      <c r="DA20" s="64">
        <v>123.981405658245</v>
      </c>
      <c r="DB20" s="64">
        <v>122.923564657071</v>
      </c>
      <c r="DC20" s="64">
        <v>124.71263039788499</v>
      </c>
      <c r="DD20" s="64">
        <v>127.579474631145</v>
      </c>
      <c r="DE20" s="64">
        <v>129.514336728871</v>
      </c>
      <c r="DF20" s="64">
        <v>130.47600948478899</v>
      </c>
      <c r="DG20" s="64">
        <v>129.27405639400001</v>
      </c>
      <c r="DH20" s="64">
        <v>128.69084127894499</v>
      </c>
      <c r="DI20" s="64">
        <v>124.64740957406499</v>
      </c>
      <c r="DJ20" s="64">
        <v>116.908627839009</v>
      </c>
      <c r="DK20" s="64">
        <v>113.368327406049</v>
      </c>
      <c r="DL20" s="64">
        <v>113.09083545021301</v>
      </c>
      <c r="DM20" s="64">
        <v>103.703930410708</v>
      </c>
      <c r="DN20" s="64">
        <v>96.650445529497901</v>
      </c>
      <c r="DO20" s="64">
        <v>101.153562039815</v>
      </c>
      <c r="DP20" s="64">
        <v>103.387157179033</v>
      </c>
      <c r="DQ20" s="64">
        <v>100.04134157806099</v>
      </c>
      <c r="DR20" s="64">
        <v>99.079530684736994</v>
      </c>
      <c r="DS20" s="64">
        <v>98.877669109892096</v>
      </c>
      <c r="DT20" s="64">
        <v>102.29329233289199</v>
      </c>
      <c r="DU20" s="64">
        <v>99.7495078724791</v>
      </c>
      <c r="DV20" s="64">
        <v>100.22133405259601</v>
      </c>
      <c r="DW20" s="64">
        <v>99.283113290123197</v>
      </c>
      <c r="DX20" s="64">
        <v>99.071098520477705</v>
      </c>
      <c r="DY20" s="64">
        <v>100.74236115468899</v>
      </c>
      <c r="DZ20" s="64">
        <v>101.396171052075</v>
      </c>
      <c r="EA20" s="64">
        <v>103.85292382480201</v>
      </c>
      <c r="EB20" s="64">
        <v>104.95708601962799</v>
      </c>
      <c r="EC20" s="64">
        <v>103.387877526289</v>
      </c>
      <c r="ED20" s="64">
        <v>100.716994871925</v>
      </c>
      <c r="EE20" s="64">
        <v>100.98553142258299</v>
      </c>
      <c r="EF20" s="64">
        <v>101.86885749712501</v>
      </c>
      <c r="EG20" s="64">
        <v>104.73337642055</v>
      </c>
      <c r="EH20" s="64">
        <v>106.87194399155401</v>
      </c>
      <c r="EI20" s="64">
        <v>108.72954515457801</v>
      </c>
      <c r="EJ20" s="64">
        <v>109.656295245309</v>
      </c>
      <c r="EK20" s="64">
        <v>109.672045993162</v>
      </c>
      <c r="EL20" s="64">
        <v>111.45894747327</v>
      </c>
      <c r="EM20" s="64">
        <v>113.138820760737</v>
      </c>
      <c r="EN20" s="64">
        <v>115.872538296914</v>
      </c>
      <c r="EO20" s="64">
        <v>114.578655365342</v>
      </c>
      <c r="EP20" s="64">
        <v>108.991209713896</v>
      </c>
      <c r="EQ20" s="64">
        <v>106.784667647752</v>
      </c>
      <c r="ER20" s="64">
        <v>98.406600102408703</v>
      </c>
      <c r="ES20" s="64">
        <v>95.859492192492297</v>
      </c>
      <c r="ET20" s="64">
        <v>96.519322291371495</v>
      </c>
      <c r="EU20" s="64">
        <v>98.056103101229098</v>
      </c>
      <c r="EV20" s="64">
        <v>96.558865986445298</v>
      </c>
      <c r="EW20" s="64">
        <v>98.077172425949996</v>
      </c>
      <c r="EX20" s="64">
        <v>99.447572933472401</v>
      </c>
      <c r="EY20" s="64">
        <v>99.742976026848794</v>
      </c>
      <c r="EZ20" s="64">
        <v>98.411780264056006</v>
      </c>
      <c r="FA20" s="64">
        <v>98.546127796955403</v>
      </c>
      <c r="FB20" s="64">
        <v>99.582617009120796</v>
      </c>
      <c r="FC20" s="64">
        <v>99.074488489094804</v>
      </c>
      <c r="FD20" s="64">
        <v>95.785332226698699</v>
      </c>
      <c r="FE20" s="64">
        <v>99.946764694904601</v>
      </c>
      <c r="FF20" s="64">
        <v>100.00988054662101</v>
      </c>
      <c r="FG20" s="64">
        <v>98.398691844184</v>
      </c>
      <c r="FH20" s="64">
        <v>98.413955398588698</v>
      </c>
      <c r="FI20" s="64">
        <v>98.371210147735297</v>
      </c>
      <c r="FJ20" s="64">
        <v>101.314916762941</v>
      </c>
      <c r="FK20" s="64">
        <v>103.00551934341399</v>
      </c>
      <c r="FL20" s="64">
        <v>102.99761418818601</v>
      </c>
      <c r="FM20" s="64">
        <v>103.14907143558899</v>
      </c>
      <c r="FN20" s="64">
        <v>103.723469524376</v>
      </c>
      <c r="FO20" s="64">
        <v>101.578322365359</v>
      </c>
      <c r="FP20" s="64">
        <v>99.279421899349003</v>
      </c>
      <c r="FQ20" s="64">
        <v>100.05697346452</v>
      </c>
      <c r="FR20" s="64">
        <v>100.138103023779</v>
      </c>
    </row>
    <row r="21" spans="1:184" s="54" customFormat="1" ht="31.5" customHeight="1" x14ac:dyDescent="0.25">
      <c r="A21" s="51" t="s">
        <v>365</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v>86.991120865834404</v>
      </c>
      <c r="AQ21" s="56">
        <v>87.897777014269394</v>
      </c>
      <c r="AR21" s="56">
        <v>94.148017640674993</v>
      </c>
      <c r="AS21" s="56">
        <v>93.822548319889094</v>
      </c>
      <c r="AT21" s="56">
        <v>93.089665112007097</v>
      </c>
      <c r="AU21" s="56">
        <v>90.095368578717896</v>
      </c>
      <c r="AV21" s="56">
        <v>88.523061680140202</v>
      </c>
      <c r="AW21" s="56">
        <v>88.101822459478896</v>
      </c>
      <c r="AX21" s="56">
        <v>88.402330824302098</v>
      </c>
      <c r="AY21" s="56">
        <v>90.518779225999296</v>
      </c>
      <c r="AZ21" s="56">
        <v>88.5431487904997</v>
      </c>
      <c r="BA21" s="56">
        <v>76.913440014660907</v>
      </c>
      <c r="BB21" s="56">
        <v>75.317429884333606</v>
      </c>
      <c r="BC21" s="56">
        <v>77.558256898963506</v>
      </c>
      <c r="BD21" s="56">
        <v>79.605002168818103</v>
      </c>
      <c r="BE21" s="56">
        <v>79.538319379594796</v>
      </c>
      <c r="BF21" s="56">
        <v>79.238746085649694</v>
      </c>
      <c r="BG21" s="56">
        <v>77.611430605898704</v>
      </c>
      <c r="BH21" s="56">
        <v>76.942054886622799</v>
      </c>
      <c r="BI21" s="56">
        <v>78.248535304011398</v>
      </c>
      <c r="BJ21" s="56">
        <v>77.600405989651094</v>
      </c>
      <c r="BK21" s="56">
        <v>75.255799117648394</v>
      </c>
      <c r="BL21" s="56">
        <v>75.262386887747596</v>
      </c>
      <c r="BM21" s="56">
        <v>74.724645787588003</v>
      </c>
      <c r="BN21" s="56">
        <v>74.651525915202996</v>
      </c>
      <c r="BO21" s="56">
        <v>75.658467011045602</v>
      </c>
      <c r="BP21" s="56">
        <v>76.534770637182206</v>
      </c>
      <c r="BQ21" s="56">
        <v>81.593332519357105</v>
      </c>
      <c r="BR21" s="56">
        <v>87.138860150626698</v>
      </c>
      <c r="BS21" s="56">
        <v>91.052115937199503</v>
      </c>
      <c r="BT21" s="56">
        <v>95.387761642833794</v>
      </c>
      <c r="BU21" s="56">
        <v>98.579256967910695</v>
      </c>
      <c r="BV21" s="56">
        <v>102.587875179341</v>
      </c>
      <c r="BW21" s="56">
        <v>103.953239724494</v>
      </c>
      <c r="BX21" s="56">
        <v>104.956196328719</v>
      </c>
      <c r="BY21" s="56">
        <v>102.96754026275499</v>
      </c>
      <c r="BZ21" s="56">
        <v>103.907590572999</v>
      </c>
      <c r="CA21" s="56">
        <v>105.719524255705</v>
      </c>
      <c r="CB21" s="56">
        <v>104.005709600499</v>
      </c>
      <c r="CC21" s="56">
        <v>105.620500929464</v>
      </c>
      <c r="CD21" s="56">
        <v>107.16557198529399</v>
      </c>
      <c r="CE21" s="56">
        <v>107.61799750315799</v>
      </c>
      <c r="CF21" s="56">
        <v>107.081879931294</v>
      </c>
      <c r="CG21" s="56">
        <v>108.716992269805</v>
      </c>
      <c r="CH21" s="56">
        <v>105.644519001112</v>
      </c>
      <c r="CI21" s="56">
        <v>105.97998498118</v>
      </c>
      <c r="CJ21" s="56">
        <v>104.672228469155</v>
      </c>
      <c r="CK21" s="56">
        <v>104.730204325946</v>
      </c>
      <c r="CL21" s="56">
        <v>106.71171833778899</v>
      </c>
      <c r="CM21" s="56">
        <v>107.014684044204</v>
      </c>
      <c r="CN21" s="56">
        <v>109.039616431385</v>
      </c>
      <c r="CO21" s="56">
        <v>110.12835264042801</v>
      </c>
      <c r="CP21" s="56">
        <v>106.75698281942201</v>
      </c>
      <c r="CQ21" s="56">
        <v>103.678127366862</v>
      </c>
      <c r="CR21" s="56">
        <v>104.046108051628</v>
      </c>
      <c r="CS21" s="56">
        <v>105.183755519096</v>
      </c>
      <c r="CT21" s="56">
        <v>110.53507858190299</v>
      </c>
      <c r="CU21" s="56">
        <v>111.536337415593</v>
      </c>
      <c r="CV21" s="56">
        <v>110.482273803483</v>
      </c>
      <c r="CW21" s="56">
        <v>108.044015255064</v>
      </c>
      <c r="CX21" s="56">
        <v>109.796758111557</v>
      </c>
      <c r="CY21" s="56">
        <v>111.188246264033</v>
      </c>
      <c r="CZ21" s="56">
        <v>109.501207920604</v>
      </c>
      <c r="DA21" s="56">
        <v>110.53696701172299</v>
      </c>
      <c r="DB21" s="56">
        <v>110.064448284587</v>
      </c>
      <c r="DC21" s="56">
        <v>112.08648627785701</v>
      </c>
      <c r="DD21" s="56">
        <v>115.391123071843</v>
      </c>
      <c r="DE21" s="56">
        <v>117.496484087116</v>
      </c>
      <c r="DF21" s="56">
        <v>118.433465784688</v>
      </c>
      <c r="DG21" s="56">
        <v>117.88681490259999</v>
      </c>
      <c r="DH21" s="56">
        <v>118.73831314274</v>
      </c>
      <c r="DI21" s="56">
        <v>114.946997069735</v>
      </c>
      <c r="DJ21" s="56">
        <v>107.07293469972601</v>
      </c>
      <c r="DK21" s="56">
        <v>102.605886713949</v>
      </c>
      <c r="DL21" s="56">
        <v>101.966335958236</v>
      </c>
      <c r="DM21" s="56">
        <v>92.908409635692095</v>
      </c>
      <c r="DN21" s="56">
        <v>86.708254822963397</v>
      </c>
      <c r="DO21" s="56">
        <v>92.230998655138194</v>
      </c>
      <c r="DP21" s="56">
        <v>96.650848061934198</v>
      </c>
      <c r="DQ21" s="56">
        <v>95.668885037563498</v>
      </c>
      <c r="DR21" s="56">
        <v>97.149355387088903</v>
      </c>
      <c r="DS21" s="56">
        <v>98.872348752397002</v>
      </c>
      <c r="DT21" s="56">
        <v>102.847415163387</v>
      </c>
      <c r="DU21" s="56">
        <v>101.130880697127</v>
      </c>
      <c r="DV21" s="56">
        <v>102.031335742751</v>
      </c>
      <c r="DW21" s="56">
        <v>99.974605853596202</v>
      </c>
      <c r="DX21" s="56">
        <v>98.889769738934902</v>
      </c>
      <c r="DY21" s="56">
        <v>100.389561143715</v>
      </c>
      <c r="DZ21" s="56">
        <v>99.473607751236102</v>
      </c>
      <c r="EA21" s="56">
        <v>103.348316888303</v>
      </c>
      <c r="EB21" s="56">
        <v>106.440480090123</v>
      </c>
      <c r="EC21" s="56">
        <v>105.913668030019</v>
      </c>
      <c r="ED21" s="56">
        <v>106.860977743414</v>
      </c>
      <c r="EE21" s="56">
        <v>107.441082866805</v>
      </c>
      <c r="EF21" s="56">
        <v>107.132181640759</v>
      </c>
      <c r="EG21" s="56">
        <v>108.749200627877</v>
      </c>
      <c r="EH21" s="56">
        <v>110.144808731312</v>
      </c>
      <c r="EI21" s="56">
        <v>111.361509199637</v>
      </c>
      <c r="EJ21" s="56">
        <v>112.195958280255</v>
      </c>
      <c r="EK21" s="56">
        <v>112.61518932709301</v>
      </c>
      <c r="EL21" s="56">
        <v>114.19564375054399</v>
      </c>
      <c r="EM21" s="56">
        <v>116.863939373739</v>
      </c>
      <c r="EN21" s="56">
        <v>118.914792947951</v>
      </c>
      <c r="EO21" s="56">
        <v>117.49832579336601</v>
      </c>
      <c r="EP21" s="56">
        <v>111.85191577347101</v>
      </c>
      <c r="EQ21" s="56">
        <v>109.174972103345</v>
      </c>
      <c r="ER21" s="56">
        <v>99.9083314254014</v>
      </c>
      <c r="ES21" s="56">
        <v>96.7845463557138</v>
      </c>
      <c r="ET21" s="56">
        <v>95.894646391177503</v>
      </c>
      <c r="EU21" s="56">
        <v>97.058839190753702</v>
      </c>
      <c r="EV21" s="56">
        <v>95.413234834430398</v>
      </c>
      <c r="EW21" s="56">
        <v>97.359076608526095</v>
      </c>
      <c r="EX21" s="56">
        <v>99.207270133631297</v>
      </c>
      <c r="EY21" s="56">
        <v>99.939349924083402</v>
      </c>
      <c r="EZ21" s="56">
        <v>98.110482185854707</v>
      </c>
      <c r="FA21" s="56">
        <v>98.796279643107297</v>
      </c>
      <c r="FB21" s="56">
        <v>99.924455612639406</v>
      </c>
      <c r="FC21" s="56">
        <v>100.635111618233</v>
      </c>
      <c r="FD21" s="56">
        <v>98.464260838496003</v>
      </c>
      <c r="FE21" s="56">
        <v>104.576999984732</v>
      </c>
      <c r="FF21" s="56">
        <v>106.229310643259</v>
      </c>
      <c r="FG21" s="56">
        <v>104.287480907581</v>
      </c>
      <c r="FH21" s="56">
        <v>104.38838979531501</v>
      </c>
      <c r="FI21" s="56">
        <v>105.258959243617</v>
      </c>
      <c r="FJ21" s="56">
        <v>110.44468550836601</v>
      </c>
      <c r="FK21" s="56">
        <v>112.434896220318</v>
      </c>
      <c r="FL21" s="56">
        <v>112.950135741145</v>
      </c>
      <c r="FM21" s="56">
        <v>112.98109718403801</v>
      </c>
      <c r="FN21" s="56">
        <v>114.863137785032</v>
      </c>
      <c r="FO21" s="56">
        <v>112.06098879569799</v>
      </c>
      <c r="FP21" s="56">
        <v>109.334273722538</v>
      </c>
      <c r="FQ21" s="56">
        <v>108.083606243639</v>
      </c>
      <c r="FR21" s="56">
        <v>107.984642073526</v>
      </c>
    </row>
    <row r="22" spans="1:184" s="54" customFormat="1" ht="32.25" customHeight="1" x14ac:dyDescent="0.25">
      <c r="A22" s="51" t="s">
        <v>361</v>
      </c>
      <c r="B22" s="64">
        <v>62122</v>
      </c>
      <c r="C22" s="64">
        <v>63720</v>
      </c>
      <c r="D22" s="64">
        <v>66037</v>
      </c>
      <c r="E22" s="64">
        <v>68157</v>
      </c>
      <c r="F22" s="64">
        <v>69961</v>
      </c>
      <c r="G22" s="64">
        <v>71355</v>
      </c>
      <c r="H22" s="64">
        <v>73331</v>
      </c>
      <c r="I22" s="64">
        <v>75615</v>
      </c>
      <c r="J22" s="64">
        <v>77486</v>
      </c>
      <c r="K22" s="64">
        <v>79012</v>
      </c>
      <c r="L22" s="64">
        <v>80449</v>
      </c>
      <c r="M22" s="64">
        <v>82683</v>
      </c>
      <c r="N22" s="64">
        <v>85636</v>
      </c>
      <c r="O22" s="64">
        <v>86404</v>
      </c>
      <c r="P22" s="64">
        <v>88547</v>
      </c>
      <c r="Q22" s="64">
        <v>90819</v>
      </c>
      <c r="R22" s="64">
        <v>91606</v>
      </c>
      <c r="S22" s="64">
        <v>93498</v>
      </c>
      <c r="T22" s="64">
        <v>94821</v>
      </c>
      <c r="U22" s="64">
        <v>98036</v>
      </c>
      <c r="V22" s="64">
        <v>98850</v>
      </c>
      <c r="W22" s="64">
        <v>103474</v>
      </c>
      <c r="X22" s="64">
        <v>105051</v>
      </c>
      <c r="Y22" s="64">
        <v>107290</v>
      </c>
      <c r="Z22" s="64">
        <v>108511</v>
      </c>
      <c r="AA22" s="64">
        <v>110330</v>
      </c>
      <c r="AB22" s="64">
        <v>112187</v>
      </c>
      <c r="AC22" s="64">
        <v>115675</v>
      </c>
      <c r="AD22" s="64">
        <v>118164</v>
      </c>
      <c r="AE22" s="64">
        <v>121933</v>
      </c>
      <c r="AF22" s="64">
        <v>126930</v>
      </c>
      <c r="AG22" s="64">
        <v>129982</v>
      </c>
      <c r="AH22" s="64">
        <v>133258</v>
      </c>
      <c r="AI22" s="64">
        <v>136293</v>
      </c>
      <c r="AJ22" s="64">
        <v>141009</v>
      </c>
      <c r="AK22" s="64">
        <v>145500</v>
      </c>
      <c r="AL22" s="64">
        <v>148698</v>
      </c>
      <c r="AM22" s="64">
        <v>151549</v>
      </c>
      <c r="AN22" s="64">
        <v>155706</v>
      </c>
      <c r="AO22" s="64">
        <v>159198</v>
      </c>
      <c r="AP22" s="64">
        <v>163266</v>
      </c>
      <c r="AQ22" s="64">
        <v>167237</v>
      </c>
      <c r="AR22" s="64">
        <v>170304</v>
      </c>
      <c r="AS22" s="64">
        <v>170632</v>
      </c>
      <c r="AT22" s="64">
        <v>173714</v>
      </c>
      <c r="AU22" s="64">
        <v>175672</v>
      </c>
      <c r="AV22" s="64">
        <v>177295</v>
      </c>
      <c r="AW22" s="64">
        <v>179984</v>
      </c>
      <c r="AX22" s="64">
        <v>181716</v>
      </c>
      <c r="AY22" s="64">
        <v>182114</v>
      </c>
      <c r="AZ22" s="64">
        <v>182539</v>
      </c>
      <c r="BA22" s="64">
        <v>185424</v>
      </c>
      <c r="BB22" s="64">
        <v>190158</v>
      </c>
      <c r="BC22" s="64">
        <v>190463</v>
      </c>
      <c r="BD22" s="64">
        <v>193925</v>
      </c>
      <c r="BE22" s="64">
        <v>196325</v>
      </c>
      <c r="BF22" s="64">
        <v>199596</v>
      </c>
      <c r="BG22" s="64">
        <v>201178</v>
      </c>
      <c r="BH22" s="64">
        <v>203490</v>
      </c>
      <c r="BI22" s="64">
        <v>207652</v>
      </c>
      <c r="BJ22" s="64">
        <v>208843</v>
      </c>
      <c r="BK22" s="64">
        <v>211269</v>
      </c>
      <c r="BL22" s="64">
        <v>215245</v>
      </c>
      <c r="BM22" s="64">
        <v>217720</v>
      </c>
      <c r="BN22" s="64">
        <v>221486</v>
      </c>
      <c r="BO22" s="64">
        <v>225839</v>
      </c>
      <c r="BP22" s="64">
        <v>230096</v>
      </c>
      <c r="BQ22" s="64">
        <v>233837</v>
      </c>
      <c r="BR22" s="64">
        <v>233241</v>
      </c>
      <c r="BS22" s="64">
        <v>235845</v>
      </c>
      <c r="BT22" s="64">
        <v>242858</v>
      </c>
      <c r="BU22" s="64">
        <v>242008</v>
      </c>
      <c r="BV22" s="64">
        <v>245778</v>
      </c>
      <c r="BW22" s="64">
        <v>248133</v>
      </c>
      <c r="BX22" s="64">
        <v>251225</v>
      </c>
      <c r="BY22" s="64">
        <v>254190</v>
      </c>
      <c r="BZ22" s="64">
        <v>256399</v>
      </c>
      <c r="CA22" s="64">
        <v>258184</v>
      </c>
      <c r="CB22" s="64">
        <v>261803</v>
      </c>
      <c r="CC22" s="64">
        <v>267764</v>
      </c>
      <c r="CD22" s="64">
        <v>272383</v>
      </c>
      <c r="CE22" s="64">
        <v>274159</v>
      </c>
      <c r="CF22" s="64">
        <v>276759</v>
      </c>
      <c r="CG22" s="64">
        <v>277842</v>
      </c>
      <c r="CH22" s="64">
        <v>282353</v>
      </c>
      <c r="CI22" s="64">
        <v>286384</v>
      </c>
      <c r="CJ22" s="64">
        <v>288260</v>
      </c>
      <c r="CK22" s="64">
        <v>288326</v>
      </c>
      <c r="CL22" s="64">
        <v>292210</v>
      </c>
      <c r="CM22" s="64">
        <v>295929</v>
      </c>
      <c r="CN22" s="64">
        <v>299274</v>
      </c>
      <c r="CO22" s="64">
        <v>304102</v>
      </c>
      <c r="CP22" s="64">
        <v>307435</v>
      </c>
      <c r="CQ22" s="64">
        <v>313452</v>
      </c>
      <c r="CR22" s="64">
        <v>317938</v>
      </c>
      <c r="CS22" s="64">
        <v>320850</v>
      </c>
      <c r="CT22" s="64">
        <v>323545</v>
      </c>
      <c r="CU22" s="64">
        <v>330267</v>
      </c>
      <c r="CV22" s="64">
        <v>331555</v>
      </c>
      <c r="CW22" s="64">
        <v>338053</v>
      </c>
      <c r="CX22" s="64">
        <v>341280</v>
      </c>
      <c r="CY22" s="64">
        <v>348512</v>
      </c>
      <c r="CZ22" s="64">
        <v>352669</v>
      </c>
      <c r="DA22" s="64">
        <v>357182</v>
      </c>
      <c r="DB22" s="64">
        <v>361303</v>
      </c>
      <c r="DC22" s="64">
        <v>367337</v>
      </c>
      <c r="DD22" s="64">
        <v>371709</v>
      </c>
      <c r="DE22" s="64">
        <v>372488</v>
      </c>
      <c r="DF22" s="64">
        <v>377273</v>
      </c>
      <c r="DG22" s="64">
        <v>386541</v>
      </c>
      <c r="DH22" s="64">
        <v>389938</v>
      </c>
      <c r="DI22" s="64">
        <v>392040</v>
      </c>
      <c r="DJ22" s="64">
        <v>397273</v>
      </c>
      <c r="DK22" s="64">
        <v>401016</v>
      </c>
      <c r="DL22" s="64">
        <v>400859</v>
      </c>
      <c r="DM22" s="64">
        <v>395589</v>
      </c>
      <c r="DN22" s="64">
        <v>387076</v>
      </c>
      <c r="DO22" s="64">
        <v>386896</v>
      </c>
      <c r="DP22" s="64">
        <v>389860</v>
      </c>
      <c r="DQ22" s="64">
        <v>388050</v>
      </c>
      <c r="DR22" s="64">
        <v>397136</v>
      </c>
      <c r="DS22" s="64">
        <v>402391</v>
      </c>
      <c r="DT22" s="64">
        <v>405229</v>
      </c>
      <c r="DU22" s="64">
        <v>407625</v>
      </c>
      <c r="DV22" s="64">
        <v>415481</v>
      </c>
      <c r="DW22" s="64">
        <v>412922</v>
      </c>
      <c r="DX22" s="64">
        <v>417021</v>
      </c>
      <c r="DY22" s="64">
        <v>418787</v>
      </c>
      <c r="DZ22" s="64">
        <v>423769</v>
      </c>
      <c r="EA22" s="64">
        <v>424990</v>
      </c>
      <c r="EB22" s="64">
        <v>431601</v>
      </c>
      <c r="EC22" s="64">
        <v>432881</v>
      </c>
      <c r="ED22" s="64">
        <v>438017</v>
      </c>
      <c r="EE22" s="64">
        <v>442531</v>
      </c>
      <c r="EF22" s="64">
        <v>449539</v>
      </c>
      <c r="EG22" s="64">
        <v>452209</v>
      </c>
      <c r="EH22" s="64">
        <v>458833</v>
      </c>
      <c r="EI22" s="64">
        <v>461255</v>
      </c>
      <c r="EJ22" s="64">
        <v>469975</v>
      </c>
      <c r="EK22" s="64">
        <v>472764</v>
      </c>
      <c r="EL22" s="64">
        <v>475800</v>
      </c>
      <c r="EM22" s="64">
        <v>476773</v>
      </c>
      <c r="EN22" s="64">
        <v>481007</v>
      </c>
      <c r="EO22" s="64">
        <v>487418</v>
      </c>
      <c r="EP22" s="64">
        <v>492391</v>
      </c>
      <c r="EQ22" s="64">
        <v>495831</v>
      </c>
      <c r="ER22" s="64">
        <v>502446</v>
      </c>
      <c r="ES22" s="64">
        <v>508793</v>
      </c>
      <c r="ET22" s="64">
        <v>514616</v>
      </c>
      <c r="EU22" s="64">
        <v>518217</v>
      </c>
      <c r="EV22" s="64">
        <v>522395</v>
      </c>
      <c r="EW22" s="64">
        <v>529780</v>
      </c>
      <c r="EX22" s="64">
        <v>531867</v>
      </c>
      <c r="EY22" s="64">
        <v>536753</v>
      </c>
      <c r="EZ22" s="64">
        <v>541529</v>
      </c>
      <c r="FA22" s="64">
        <v>547261</v>
      </c>
      <c r="FB22" s="64">
        <v>551141</v>
      </c>
      <c r="FC22" s="64">
        <v>556289</v>
      </c>
      <c r="FD22" s="64">
        <v>563184</v>
      </c>
      <c r="FE22" s="64">
        <v>567734</v>
      </c>
      <c r="FF22" s="64">
        <v>559907</v>
      </c>
      <c r="FG22" s="64">
        <v>475850</v>
      </c>
      <c r="FH22" s="64">
        <v>534171</v>
      </c>
      <c r="FI22" s="64">
        <v>539666</v>
      </c>
      <c r="FJ22" s="64">
        <v>537907</v>
      </c>
      <c r="FK22" s="64">
        <v>562248</v>
      </c>
      <c r="FL22" s="64">
        <v>577356</v>
      </c>
      <c r="FM22" s="64">
        <v>592735</v>
      </c>
      <c r="FN22" s="64">
        <v>606267</v>
      </c>
      <c r="FO22" s="64">
        <v>618210</v>
      </c>
      <c r="FP22" s="64">
        <v>627145</v>
      </c>
      <c r="FQ22" s="64">
        <v>639616</v>
      </c>
      <c r="FR22" s="64">
        <v>639616</v>
      </c>
    </row>
    <row r="23" spans="1:184" s="54" customFormat="1" ht="15" customHeight="1" x14ac:dyDescent="0.25">
      <c r="A23" s="54" t="s">
        <v>369</v>
      </c>
      <c r="B23" s="65">
        <f>(B29/B22)*100</f>
        <v>1.6747848191935695</v>
      </c>
      <c r="C23" s="65">
        <f t="shared" ref="C23:D23" si="15">(C29/C22)*100</f>
        <v>1.7179708898093955</v>
      </c>
      <c r="D23" s="65">
        <f t="shared" si="15"/>
        <v>15.941382761911251</v>
      </c>
      <c r="E23" s="65">
        <f>(E29/E22)*100</f>
        <v>21.313689390434483</v>
      </c>
      <c r="F23" s="65">
        <f t="shared" ref="F23:BQ23" si="16">(F29/F22)*100</f>
        <v>21.726695098223235</v>
      </c>
      <c r="G23" s="65">
        <f t="shared" si="16"/>
        <v>13.526036391272095</v>
      </c>
      <c r="H23" s="65">
        <f t="shared" si="16"/>
        <v>5.7673811017591712</v>
      </c>
      <c r="I23" s="65">
        <f t="shared" si="16"/>
        <v>9.1282245241585311</v>
      </c>
      <c r="J23" s="65">
        <f t="shared" si="16"/>
        <v>5.0773115166016449</v>
      </c>
      <c r="K23" s="65">
        <f t="shared" si="16"/>
        <v>3.6865627242373771</v>
      </c>
      <c r="L23" s="65">
        <f t="shared" si="16"/>
        <v>5.6487745496540747</v>
      </c>
      <c r="M23" s="65">
        <f t="shared" si="16"/>
        <v>9.1694034632509531</v>
      </c>
      <c r="N23" s="65">
        <f t="shared" si="16"/>
        <v>4.1450572023797312</v>
      </c>
      <c r="O23" s="65">
        <f t="shared" si="16"/>
        <v>0.75288942859494368</v>
      </c>
      <c r="P23" s="65">
        <f t="shared" si="16"/>
        <v>4.2093893320244664</v>
      </c>
      <c r="Q23" s="65">
        <f t="shared" si="16"/>
        <v>4.0593798300220589</v>
      </c>
      <c r="R23" s="65">
        <f t="shared" si="16"/>
        <v>2.855804210408964</v>
      </c>
      <c r="S23" s="65">
        <f t="shared" si="16"/>
        <v>-0.17308494310197162</v>
      </c>
      <c r="T23" s="65">
        <f t="shared" si="16"/>
        <v>0.9933945942259117</v>
      </c>
      <c r="U23" s="65">
        <f t="shared" si="16"/>
        <v>2.2061990703163343</v>
      </c>
      <c r="V23" s="65">
        <f t="shared" si="16"/>
        <v>0.15060450155302077</v>
      </c>
      <c r="W23" s="65">
        <f t="shared" si="16"/>
        <v>2.1632941922673865</v>
      </c>
      <c r="X23" s="65">
        <f t="shared" si="16"/>
        <v>3.4168565160511761</v>
      </c>
      <c r="Y23" s="65">
        <f t="shared" si="16"/>
        <v>3.6864799942089896</v>
      </c>
      <c r="Z23" s="65">
        <f t="shared" si="16"/>
        <v>1.1823523215186593</v>
      </c>
      <c r="AA23" s="65">
        <f t="shared" si="16"/>
        <v>0.34020763413899852</v>
      </c>
      <c r="AB23" s="65">
        <f t="shared" si="16"/>
        <v>-0.67994174276410235</v>
      </c>
      <c r="AC23" s="65">
        <f t="shared" si="16"/>
        <v>1.5064950522922977</v>
      </c>
      <c r="AD23" s="65">
        <f t="shared" si="16"/>
        <v>0.83155000502334064</v>
      </c>
      <c r="AE23" s="65">
        <f t="shared" si="16"/>
        <v>-2.6322180735423331</v>
      </c>
      <c r="AF23" s="65">
        <f t="shared" si="16"/>
        <v>-2.9076543536668549</v>
      </c>
      <c r="AG23" s="65">
        <f t="shared" si="16"/>
        <v>-4.1986459663123501</v>
      </c>
      <c r="AH23" s="65">
        <f t="shared" si="16"/>
        <v>-7.5604479120493506</v>
      </c>
      <c r="AI23" s="65">
        <f t="shared" si="16"/>
        <v>-8.9743957672112717</v>
      </c>
      <c r="AJ23" s="65">
        <f t="shared" si="16"/>
        <v>-9.5919022209905247</v>
      </c>
      <c r="AK23" s="65">
        <f t="shared" si="16"/>
        <v>-10.808561392471891</v>
      </c>
      <c r="AL23" s="65">
        <f t="shared" si="16"/>
        <v>-10.572525839991318</v>
      </c>
      <c r="AM23" s="65">
        <f t="shared" si="16"/>
        <v>-11.238598960033061</v>
      </c>
      <c r="AN23" s="65">
        <f t="shared" si="16"/>
        <v>-11.109011318055991</v>
      </c>
      <c r="AO23" s="65">
        <f t="shared" si="16"/>
        <v>-5.5103980849145939</v>
      </c>
      <c r="AP23" s="65">
        <f t="shared" si="16"/>
        <v>-10.217257889756432</v>
      </c>
      <c r="AQ23" s="65">
        <f t="shared" si="16"/>
        <v>-10.034785465478279</v>
      </c>
      <c r="AR23" s="65">
        <f t="shared" si="16"/>
        <v>-8.4075044739138232</v>
      </c>
      <c r="AS23" s="65">
        <f t="shared" si="16"/>
        <v>-2.5364604690708559</v>
      </c>
      <c r="AT23" s="65">
        <f t="shared" si="16"/>
        <v>-8.3178980519234003</v>
      </c>
      <c r="AU23" s="65">
        <f t="shared" si="16"/>
        <v>-4.690541123408722</v>
      </c>
      <c r="AV23" s="65">
        <f t="shared" si="16"/>
        <v>-4.1047213308987516</v>
      </c>
      <c r="AW23" s="65">
        <f t="shared" si="16"/>
        <v>-0.10655180931231278</v>
      </c>
      <c r="AX23" s="65">
        <f t="shared" si="16"/>
        <v>-3.0427906206980859</v>
      </c>
      <c r="AY23" s="65">
        <f t="shared" si="16"/>
        <v>-4.2056563260588753</v>
      </c>
      <c r="AZ23" s="65">
        <f t="shared" si="16"/>
        <v>-5.6869648386836307</v>
      </c>
      <c r="BA23" s="65">
        <f t="shared" si="16"/>
        <v>-0.44888366477703862</v>
      </c>
      <c r="BB23" s="65">
        <f t="shared" si="16"/>
        <v>-1.4298160355763903</v>
      </c>
      <c r="BC23" s="65">
        <f t="shared" si="16"/>
        <v>-3.9815937515242603</v>
      </c>
      <c r="BD23" s="65">
        <f t="shared" si="16"/>
        <v>-2.1534201702543032</v>
      </c>
      <c r="BE23" s="65">
        <f t="shared" si="16"/>
        <v>-0.22936784180274095</v>
      </c>
      <c r="BF23" s="65">
        <f t="shared" si="16"/>
        <v>2.2165076361514006E-3</v>
      </c>
      <c r="BG23" s="65">
        <f t="shared" si="16"/>
        <v>-2.1540649055920498</v>
      </c>
      <c r="BH23" s="65">
        <f t="shared" si="16"/>
        <v>0.53623118172286899</v>
      </c>
      <c r="BI23" s="65">
        <f t="shared" si="16"/>
        <v>0.23340986335751857</v>
      </c>
      <c r="BJ23" s="65">
        <f t="shared" si="16"/>
        <v>2.3071775809044688</v>
      </c>
      <c r="BK23" s="65">
        <f t="shared" si="16"/>
        <v>-3.5162381068357207</v>
      </c>
      <c r="BL23" s="65">
        <f t="shared" si="16"/>
        <v>-1.8714847250229565</v>
      </c>
      <c r="BM23" s="65">
        <f t="shared" si="16"/>
        <v>1.9156300652695646</v>
      </c>
      <c r="BN23" s="65">
        <f t="shared" si="16"/>
        <v>-0.60859718909918903</v>
      </c>
      <c r="BO23" s="65">
        <f t="shared" si="16"/>
        <v>-1.5125823024638132</v>
      </c>
      <c r="BP23" s="65">
        <f t="shared" si="16"/>
        <v>-1.084374416907891</v>
      </c>
      <c r="BQ23" s="65">
        <f t="shared" si="16"/>
        <v>1.2793204386296573</v>
      </c>
      <c r="BR23" s="65">
        <f t="shared" ref="BR23:EC23" si="17">(BR29/BR22)*100</f>
        <v>2.238132085801948</v>
      </c>
      <c r="BS23" s="65">
        <f t="shared" si="17"/>
        <v>0.92978620084708941</v>
      </c>
      <c r="BT23" s="65">
        <f t="shared" si="17"/>
        <v>2.3411745078226471</v>
      </c>
      <c r="BU23" s="65">
        <f t="shared" si="17"/>
        <v>0.15593743607594876</v>
      </c>
      <c r="BV23" s="65">
        <f t="shared" si="17"/>
        <v>6.2764206675896481E-2</v>
      </c>
      <c r="BW23" s="65">
        <f t="shared" si="17"/>
        <v>-0.81588071895717396</v>
      </c>
      <c r="BX23" s="65">
        <f t="shared" si="17"/>
        <v>3.9198665912410493</v>
      </c>
      <c r="BY23" s="65">
        <f t="shared" si="17"/>
        <v>2.4867484430605833</v>
      </c>
      <c r="BZ23" s="65">
        <f t="shared" si="17"/>
        <v>-4.2562694727899197</v>
      </c>
      <c r="CA23" s="65">
        <f t="shared" si="17"/>
        <v>-5.5622747571539879</v>
      </c>
      <c r="CB23" s="65">
        <f t="shared" si="17"/>
        <v>-1.6542815791692891</v>
      </c>
      <c r="CC23" s="65">
        <f t="shared" si="17"/>
        <v>-2.8709030128658766</v>
      </c>
      <c r="CD23" s="65">
        <f t="shared" si="17"/>
        <v>-0.40276447370318308</v>
      </c>
      <c r="CE23" s="65">
        <f t="shared" si="17"/>
        <v>-2.9085428868290073</v>
      </c>
      <c r="CF23" s="65">
        <f t="shared" si="17"/>
        <v>-1.2362932436149883</v>
      </c>
      <c r="CG23" s="65">
        <f t="shared" si="17"/>
        <v>-3.9406433461736237</v>
      </c>
      <c r="CH23" s="65">
        <f t="shared" si="17"/>
        <v>0.26305822896519149</v>
      </c>
      <c r="CI23" s="65">
        <f t="shared" si="17"/>
        <v>-4.0918686600362157</v>
      </c>
      <c r="CJ23" s="65">
        <f t="shared" si="17"/>
        <v>-2.2809594584347366</v>
      </c>
      <c r="CK23" s="65">
        <f t="shared" si="17"/>
        <v>-3.9283019408620299</v>
      </c>
      <c r="CL23" s="65">
        <f t="shared" si="17"/>
        <v>-1.0732939703410331</v>
      </c>
      <c r="CM23" s="65">
        <f t="shared" si="17"/>
        <v>-5.5690235069975751</v>
      </c>
      <c r="CN23" s="65">
        <f t="shared" si="17"/>
        <v>-1.5661068192423904</v>
      </c>
      <c r="CO23" s="65">
        <f t="shared" si="17"/>
        <v>-3.1928239862928169</v>
      </c>
      <c r="CP23" s="65">
        <f t="shared" si="17"/>
        <v>1.279905890140876</v>
      </c>
      <c r="CQ23" s="65">
        <f t="shared" si="17"/>
        <v>-4.6306327947568455</v>
      </c>
      <c r="CR23" s="65">
        <f t="shared" si="17"/>
        <v>-3.6355526685550825</v>
      </c>
      <c r="CS23" s="65">
        <f t="shared" si="17"/>
        <v>-4.2076866233213117</v>
      </c>
      <c r="CT23" s="65">
        <f t="shared" si="17"/>
        <v>-3.9459134831858611</v>
      </c>
      <c r="CU23" s="65">
        <f t="shared" si="17"/>
        <v>-7.6988759780589273</v>
      </c>
      <c r="CV23" s="65">
        <f t="shared" si="17"/>
        <v>-7.7868857501660047</v>
      </c>
      <c r="CW23" s="65">
        <f t="shared" si="17"/>
        <v>-1.2594240024460341</v>
      </c>
      <c r="CX23" s="65">
        <f t="shared" si="17"/>
        <v>-2.7643006540149506</v>
      </c>
      <c r="CY23" s="65">
        <f t="shared" si="17"/>
        <v>-0.94125899019703563</v>
      </c>
      <c r="CZ23" s="65">
        <f t="shared" si="17"/>
        <v>-5.8504578728907592</v>
      </c>
      <c r="DA23" s="65">
        <f t="shared" si="17"/>
        <v>-5.1945696984013257</v>
      </c>
      <c r="DB23" s="65">
        <f t="shared" si="17"/>
        <v>-6.8106026345871848</v>
      </c>
      <c r="DC23" s="65">
        <f t="shared" si="17"/>
        <v>-8.2391770215077766</v>
      </c>
      <c r="DD23" s="65">
        <f t="shared" si="17"/>
        <v>-9.7056996117535697</v>
      </c>
      <c r="DE23" s="65">
        <f t="shared" si="17"/>
        <v>-6.8695652904986693</v>
      </c>
      <c r="DF23" s="65">
        <f t="shared" si="17"/>
        <v>-11.405304351442524</v>
      </c>
      <c r="DG23" s="65">
        <f t="shared" si="17"/>
        <v>-8.9816022098027517</v>
      </c>
      <c r="DH23" s="65">
        <f t="shared" si="17"/>
        <v>-15.046243637191658</v>
      </c>
      <c r="DI23" s="65">
        <f t="shared" si="17"/>
        <v>-11.303536487616508</v>
      </c>
      <c r="DJ23" s="65">
        <f t="shared" si="17"/>
        <v>-9.0725064568014613</v>
      </c>
      <c r="DK23" s="65">
        <f t="shared" si="17"/>
        <v>-13.6528725122089</v>
      </c>
      <c r="DL23" s="65">
        <f t="shared" si="17"/>
        <v>-10.91081270314373</v>
      </c>
      <c r="DM23" s="65">
        <f t="shared" si="17"/>
        <v>-8.8512962983597063</v>
      </c>
      <c r="DN23" s="65">
        <f t="shared" si="17"/>
        <v>-6.143987001355776</v>
      </c>
      <c r="DO23" s="65">
        <f t="shared" si="17"/>
        <v>-6.6943230233700319</v>
      </c>
      <c r="DP23" s="65">
        <f t="shared" si="17"/>
        <v>-5.0862003683233707</v>
      </c>
      <c r="DQ23" s="65">
        <f t="shared" si="17"/>
        <v>-2.6845797093401065</v>
      </c>
      <c r="DR23" s="65">
        <f t="shared" si="17"/>
        <v>-2.9787520727729158</v>
      </c>
      <c r="DS23" s="65">
        <f t="shared" si="17"/>
        <v>-2.5806844456051263</v>
      </c>
      <c r="DT23" s="65">
        <f t="shared" si="17"/>
        <v>-6.4173154812383375</v>
      </c>
      <c r="DU23" s="65">
        <f t="shared" si="17"/>
        <v>-3.8371200922610087</v>
      </c>
      <c r="DV23" s="65">
        <f t="shared" si="17"/>
        <v>0.92474800488384135</v>
      </c>
      <c r="DW23" s="65">
        <f t="shared" si="17"/>
        <v>-0.76069622048929375</v>
      </c>
      <c r="DX23" s="65">
        <f t="shared" si="17"/>
        <v>-5.1612149083350305</v>
      </c>
      <c r="DY23" s="65">
        <f t="shared" si="17"/>
        <v>-0.72462997203068302</v>
      </c>
      <c r="DZ23" s="65">
        <f t="shared" si="17"/>
        <v>-2.4591143270905058</v>
      </c>
      <c r="EA23" s="65">
        <f t="shared" si="17"/>
        <v>-6.8447820184835306</v>
      </c>
      <c r="EB23" s="65">
        <f t="shared" si="17"/>
        <v>-6.7098546292452603</v>
      </c>
      <c r="EC23" s="65">
        <f t="shared" si="17"/>
        <v>-4.6521481509285447</v>
      </c>
      <c r="ED23" s="65">
        <f t="shared" ref="ED23:FR23" si="18">(ED29/ED22)*100</f>
        <v>-7.9423675009371006</v>
      </c>
      <c r="EE23" s="65">
        <f t="shared" si="18"/>
        <v>-5.656278238862817</v>
      </c>
      <c r="EF23" s="65">
        <f t="shared" si="18"/>
        <v>-10.090859341894296</v>
      </c>
      <c r="EG23" s="65">
        <f t="shared" si="18"/>
        <v>-8.9385836927915996</v>
      </c>
      <c r="EH23" s="65">
        <f t="shared" si="18"/>
        <v>-8.2265865897526567</v>
      </c>
      <c r="EI23" s="65">
        <f t="shared" si="18"/>
        <v>-7.3325288243022397</v>
      </c>
      <c r="EJ23" s="65">
        <f t="shared" si="18"/>
        <v>-14.761933380399924</v>
      </c>
      <c r="EK23" s="65">
        <f t="shared" si="18"/>
        <v>-11.282454509570167</v>
      </c>
      <c r="EL23" s="65">
        <f t="shared" si="18"/>
        <v>-11.207686548915511</v>
      </c>
      <c r="EM23" s="65">
        <f t="shared" si="18"/>
        <v>-4.018168923187071</v>
      </c>
      <c r="EN23" s="65">
        <f t="shared" si="18"/>
        <v>-11.28413078969016</v>
      </c>
      <c r="EO23" s="65">
        <f t="shared" si="18"/>
        <v>-9.1984198267813841</v>
      </c>
      <c r="EP23" s="65">
        <f t="shared" si="18"/>
        <v>-9.5752236715588683</v>
      </c>
      <c r="EQ23" s="65">
        <f t="shared" si="18"/>
        <v>-8.4872026155757876</v>
      </c>
      <c r="ER23" s="65">
        <f t="shared" si="18"/>
        <v>-11.5905168084427</v>
      </c>
      <c r="ES23" s="65">
        <f t="shared" si="18"/>
        <v>-2.6062208018213533</v>
      </c>
      <c r="ET23" s="65">
        <f t="shared" si="18"/>
        <v>-3.3266717349994845</v>
      </c>
      <c r="EU23" s="65">
        <f t="shared" si="18"/>
        <v>-4.6253736212210423</v>
      </c>
      <c r="EV23" s="65">
        <f t="shared" si="18"/>
        <v>-6.0476282889014739</v>
      </c>
      <c r="EW23" s="65">
        <f t="shared" si="18"/>
        <v>-2.8246000413534365</v>
      </c>
      <c r="EX23" s="65">
        <f t="shared" si="18"/>
        <v>-5.2458169112103521</v>
      </c>
      <c r="EY23" s="65">
        <f t="shared" si="18"/>
        <v>-4.4224918077443904</v>
      </c>
      <c r="EZ23" s="65">
        <f t="shared" si="18"/>
        <v>-5.7733164143262563</v>
      </c>
      <c r="FA23" s="65">
        <f t="shared" si="18"/>
        <v>-5.0743793239977331</v>
      </c>
      <c r="FB23" s="65">
        <f t="shared" si="18"/>
        <v>-6.8410643662097304</v>
      </c>
      <c r="FC23" s="65">
        <f t="shared" si="18"/>
        <v>-2.8118790244494654</v>
      </c>
      <c r="FD23" s="65">
        <f t="shared" si="18"/>
        <v>-4.0845584611800705</v>
      </c>
      <c r="FE23" s="65">
        <f t="shared" si="18"/>
        <v>2.8578084476479768</v>
      </c>
      <c r="FF23" s="65">
        <f t="shared" si="18"/>
        <v>-0.55284240005947127</v>
      </c>
      <c r="FG23" s="65">
        <f t="shared" si="18"/>
        <v>1.0559136066134145</v>
      </c>
      <c r="FH23" s="65">
        <f t="shared" si="18"/>
        <v>-3.9375290523601336</v>
      </c>
      <c r="FI23" s="65">
        <f t="shared" si="18"/>
        <v>-9.2060358422058055</v>
      </c>
      <c r="FJ23" s="65">
        <f t="shared" si="18"/>
        <v>-2.1186977143145236</v>
      </c>
      <c r="FK23" s="65">
        <f t="shared" si="18"/>
        <v>0.35295243263600512</v>
      </c>
      <c r="FL23" s="65">
        <f t="shared" si="18"/>
        <v>-5.6414863288156747</v>
      </c>
      <c r="FM23" s="65">
        <f t="shared" si="18"/>
        <v>1.8297282218479607</v>
      </c>
      <c r="FN23" s="65">
        <f t="shared" si="18"/>
        <v>-14.126052357401633</v>
      </c>
      <c r="FO23" s="65">
        <f t="shared" si="18"/>
        <v>-5.5246604814169915</v>
      </c>
      <c r="FP23" s="65">
        <f t="shared" si="18"/>
        <v>-2.4788663668185511</v>
      </c>
      <c r="FQ23" s="65">
        <f t="shared" si="18"/>
        <v>1.7563080423177144</v>
      </c>
      <c r="FR23" s="65">
        <f t="shared" si="18"/>
        <v>0</v>
      </c>
    </row>
    <row r="24" spans="1:184" s="54" customFormat="1" ht="15" customHeight="1" x14ac:dyDescent="0.25">
      <c r="A24" s="54" t="s">
        <v>370</v>
      </c>
      <c r="B24" s="65">
        <f>(B19/B22)*100</f>
        <v>1.6502757730590303</v>
      </c>
      <c r="C24" s="65">
        <f t="shared" ref="C24:BN24" si="19">(C19/C22)*100</f>
        <v>3.4195801520962825</v>
      </c>
      <c r="D24" s="65">
        <f t="shared" si="19"/>
        <v>15.701017270616941</v>
      </c>
      <c r="E24" s="65">
        <f t="shared" si="19"/>
        <v>21.372105923611105</v>
      </c>
      <c r="F24" s="65">
        <f t="shared" si="19"/>
        <v>19.26103863173493</v>
      </c>
      <c r="G24" s="65">
        <f t="shared" si="19"/>
        <v>11.499550617087637</v>
      </c>
      <c r="H24" s="65">
        <f t="shared" si="19"/>
        <v>3.929171985660612</v>
      </c>
      <c r="I24" s="65">
        <f t="shared" si="19"/>
        <v>8.2280606265528533</v>
      </c>
      <c r="J24" s="65">
        <f t="shared" si="19"/>
        <v>4.3909505143574137</v>
      </c>
      <c r="K24" s="65">
        <f t="shared" si="19"/>
        <v>2.2119376345424371</v>
      </c>
      <c r="L24" s="65">
        <f t="shared" si="19"/>
        <v>3.8842261146934427</v>
      </c>
      <c r="M24" s="65">
        <f t="shared" si="19"/>
        <v>7.6537724139290582</v>
      </c>
      <c r="N24" s="65">
        <f t="shared" si="19"/>
        <v>1.8151736626008557</v>
      </c>
      <c r="O24" s="65">
        <f t="shared" si="19"/>
        <v>-0.23510301859471514</v>
      </c>
      <c r="P24" s="65">
        <f t="shared" si="19"/>
        <v>1.3567878764385088</v>
      </c>
      <c r="Q24" s="65">
        <f t="shared" si="19"/>
        <v>2.8204009832490726</v>
      </c>
      <c r="R24" s="65">
        <f t="shared" si="19"/>
        <v>0.99908244782386713</v>
      </c>
      <c r="S24" s="65">
        <f t="shared" si="19"/>
        <v>-2.0436535450593776</v>
      </c>
      <c r="T24" s="65">
        <f t="shared" si="19"/>
        <v>-1.2772216211476994</v>
      </c>
      <c r="U24" s="65">
        <f t="shared" si="19"/>
        <v>0.18686385568253838</v>
      </c>
      <c r="V24" s="65">
        <f t="shared" si="19"/>
        <v>-0.83711002113261135</v>
      </c>
      <c r="W24" s="65">
        <f t="shared" si="19"/>
        <v>1.2320242859278649</v>
      </c>
      <c r="X24" s="65">
        <f t="shared" si="19"/>
        <v>1.7920953607093326</v>
      </c>
      <c r="Y24" s="65">
        <f t="shared" si="19"/>
        <v>3.6864799942089896</v>
      </c>
      <c r="Z24" s="65">
        <f t="shared" si="19"/>
        <v>-0.60359181518561045</v>
      </c>
      <c r="AA24" s="65">
        <f t="shared" si="19"/>
        <v>-2.0639263137768245</v>
      </c>
      <c r="AB24" s="65">
        <f t="shared" si="19"/>
        <v>-3.6112022210175452</v>
      </c>
      <c r="AC24" s="65">
        <f t="shared" si="19"/>
        <v>-0.33909384529906972</v>
      </c>
      <c r="AD24" s="65">
        <f t="shared" si="19"/>
        <v>-0.35752633066222594</v>
      </c>
      <c r="AE24" s="65">
        <f t="shared" si="19"/>
        <v>-3.2935905138692774</v>
      </c>
      <c r="AF24" s="65">
        <f t="shared" si="19"/>
        <v>-4.0065131115282941</v>
      </c>
      <c r="AG24" s="65">
        <f t="shared" si="19"/>
        <v>-2.9997071518735061</v>
      </c>
      <c r="AH24" s="65">
        <f t="shared" si="19"/>
        <v>-7.7637378046909618</v>
      </c>
      <c r="AI24" s="65">
        <f t="shared" si="19"/>
        <v>-10.181099938849091</v>
      </c>
      <c r="AJ24" s="65">
        <f t="shared" si="19"/>
        <v>-10.562098875727379</v>
      </c>
      <c r="AK24" s="65">
        <f t="shared" si="19"/>
        <v>-10.16616368707772</v>
      </c>
      <c r="AL24" s="65">
        <f t="shared" si="19"/>
        <v>-11.143680558902664</v>
      </c>
      <c r="AM24" s="65">
        <f t="shared" si="19"/>
        <v>-10.99977655309579</v>
      </c>
      <c r="AN24" s="65">
        <f t="shared" si="19"/>
        <v>-11.002650184505587</v>
      </c>
      <c r="AO24" s="65">
        <f t="shared" si="19"/>
        <v>-4.1402962408281105</v>
      </c>
      <c r="AP24" s="65">
        <f t="shared" si="19"/>
        <v>-8.1711162323870745</v>
      </c>
      <c r="AQ24" s="65">
        <f t="shared" si="19"/>
        <v>-8.2107358290392831</v>
      </c>
      <c r="AR24" s="65">
        <f t="shared" si="19"/>
        <v>-8.5416343494947302</v>
      </c>
      <c r="AS24" s="65">
        <f t="shared" si="19"/>
        <v>-0.89796021850847663</v>
      </c>
      <c r="AT24" s="65">
        <f t="shared" si="19"/>
        <v>-5.5382831652695872</v>
      </c>
      <c r="AU24" s="65">
        <f t="shared" si="19"/>
        <v>-2.9982999619245012</v>
      </c>
      <c r="AV24" s="65">
        <f t="shared" si="19"/>
        <v>-3.5544391259770736</v>
      </c>
      <c r="AW24" s="65">
        <f t="shared" si="19"/>
        <v>0.96770003867207821</v>
      </c>
      <c r="AX24" s="65">
        <f t="shared" si="19"/>
        <v>-3.1376084587368749</v>
      </c>
      <c r="AY24" s="65">
        <f t="shared" si="19"/>
        <v>-4.0122928168147691</v>
      </c>
      <c r="AZ24" s="65">
        <f t="shared" si="19"/>
        <v>-6.2198082875188119</v>
      </c>
      <c r="BA24" s="65">
        <f t="shared" si="19"/>
        <v>-0.33096795582065319</v>
      </c>
      <c r="BB24" s="65">
        <f t="shared" si="19"/>
        <v>-1.4778963185982006</v>
      </c>
      <c r="BC24" s="65">
        <f t="shared" si="19"/>
        <v>-3.7563372819012364</v>
      </c>
      <c r="BD24" s="65">
        <f t="shared" si="19"/>
        <v>-2.7425194042620822</v>
      </c>
      <c r="BE24" s="65">
        <f t="shared" si="19"/>
        <v>0.39577196232638467</v>
      </c>
      <c r="BF24" s="65">
        <f t="shared" si="19"/>
        <v>-0.93758273009688398</v>
      </c>
      <c r="BG24" s="65">
        <f t="shared" si="19"/>
        <v>-2.9469584526973729</v>
      </c>
      <c r="BH24" s="65">
        <f t="shared" si="19"/>
        <v>-1.3488458359636006</v>
      </c>
      <c r="BI24" s="65">
        <f t="shared" si="19"/>
        <v>-6.046887651750074E-3</v>
      </c>
      <c r="BJ24" s="65">
        <f t="shared" si="19"/>
        <v>2.4522001717041766</v>
      </c>
      <c r="BK24" s="65">
        <f t="shared" si="19"/>
        <v>-3.6936795766966526</v>
      </c>
      <c r="BL24" s="65">
        <f t="shared" si="19"/>
        <v>-3.0677626070290396</v>
      </c>
      <c r="BM24" s="65">
        <f t="shared" si="19"/>
        <v>0.68774809698817863</v>
      </c>
      <c r="BN24" s="65">
        <f t="shared" si="19"/>
        <v>-0.59483760047611556</v>
      </c>
      <c r="BO24" s="65">
        <f t="shared" ref="BO24:DZ24" si="20">(BO19/BO22)*100</f>
        <v>-2.838019819714571</v>
      </c>
      <c r="BP24" s="65">
        <f t="shared" si="20"/>
        <v>-1.1200653464092418</v>
      </c>
      <c r="BQ24" s="65">
        <f t="shared" si="20"/>
        <v>2.1428903676599012</v>
      </c>
      <c r="BR24" s="65">
        <f t="shared" si="20"/>
        <v>1.9545214550820109</v>
      </c>
      <c r="BS24" s="65">
        <f t="shared" si="20"/>
        <v>-1.1713038359451602</v>
      </c>
      <c r="BT24" s="65">
        <f t="shared" si="20"/>
        <v>0.11293235102669359</v>
      </c>
      <c r="BU24" s="65">
        <f t="shared" si="20"/>
        <v>1.1120501828189557</v>
      </c>
      <c r="BV24" s="65">
        <f t="shared" si="20"/>
        <v>-0.56047335435122925</v>
      </c>
      <c r="BW24" s="65">
        <f t="shared" si="20"/>
        <v>-2.9078825624372637</v>
      </c>
      <c r="BX24" s="65">
        <f t="shared" si="20"/>
        <v>-2.6476196665845997</v>
      </c>
      <c r="BY24" s="65">
        <f t="shared" si="20"/>
        <v>-1.7137804545426329</v>
      </c>
      <c r="BZ24" s="65">
        <f t="shared" si="20"/>
        <v>-3.8006863767288435</v>
      </c>
      <c r="CA24" s="65">
        <f t="shared" si="20"/>
        <v>-3.2417429397475375</v>
      </c>
      <c r="CB24" s="65">
        <f t="shared" si="20"/>
        <v>-3.1059381365113388</v>
      </c>
      <c r="CC24" s="65">
        <f t="shared" si="20"/>
        <v>-0.52586831502979947</v>
      </c>
      <c r="CD24" s="65">
        <f t="shared" si="20"/>
        <v>-1.872617882441262</v>
      </c>
      <c r="CE24" s="65">
        <f t="shared" si="20"/>
        <v>-2.1197419449062944</v>
      </c>
      <c r="CF24" s="65">
        <f t="shared" si="20"/>
        <v>-4.1800737140710407</v>
      </c>
      <c r="CG24" s="65">
        <f t="shared" si="20"/>
        <v>-2.8689328563051588</v>
      </c>
      <c r="CH24" s="65">
        <f t="shared" si="20"/>
        <v>-2.0788383824813828</v>
      </c>
      <c r="CI24" s="65">
        <f t="shared" si="20"/>
        <v>-4.4214718498635541</v>
      </c>
      <c r="CJ24" s="65">
        <f t="shared" si="20"/>
        <v>-5.0565330043365124</v>
      </c>
      <c r="CK24" s="65">
        <f t="shared" si="20"/>
        <v>-2.9572285868858437</v>
      </c>
      <c r="CL24" s="65">
        <f t="shared" si="20"/>
        <v>-4.3662127361183538</v>
      </c>
      <c r="CM24" s="65">
        <f t="shared" si="20"/>
        <v>-5.4656793126684269</v>
      </c>
      <c r="CN24" s="65">
        <f t="shared" si="20"/>
        <v>-6.1579384186059833</v>
      </c>
      <c r="CO24" s="65">
        <f t="shared" si="20"/>
        <v>-5.9173994700365533</v>
      </c>
      <c r="CP24" s="65">
        <f t="shared" si="20"/>
        <v>-4.4997213605083868</v>
      </c>
      <c r="CQ24" s="65">
        <f t="shared" si="20"/>
        <v>-5.4770476307526401</v>
      </c>
      <c r="CR24" s="65">
        <f t="shared" si="20"/>
        <v>-7.4536162734070182</v>
      </c>
      <c r="CS24" s="65">
        <f t="shared" si="20"/>
        <v>-5.7361081899591833</v>
      </c>
      <c r="CT24" s="65">
        <f t="shared" si="20"/>
        <v>-8.0474904847712665</v>
      </c>
      <c r="CU24" s="65">
        <f t="shared" si="20"/>
        <v>-7.935643050679916</v>
      </c>
      <c r="CV24" s="65">
        <f t="shared" si="20"/>
        <v>-10.063665524846659</v>
      </c>
      <c r="CW24" s="65">
        <f t="shared" si="20"/>
        <v>-5.7208256685333998</v>
      </c>
      <c r="CX24" s="65">
        <f t="shared" si="20"/>
        <v>-8.6925978061358933</v>
      </c>
      <c r="CY24" s="65">
        <f t="shared" si="20"/>
        <v>-6.1794839167346156</v>
      </c>
      <c r="CZ24" s="65">
        <f t="shared" si="20"/>
        <v>-9.2826182500645853</v>
      </c>
      <c r="DA24" s="65">
        <f t="shared" si="20"/>
        <v>-4.9131579693095802</v>
      </c>
      <c r="DB24" s="65">
        <f t="shared" si="20"/>
        <v>-7.5501463555171844</v>
      </c>
      <c r="DC24" s="65">
        <f t="shared" si="20"/>
        <v>-6.4514824035647731</v>
      </c>
      <c r="DD24" s="65">
        <f t="shared" si="20"/>
        <v>-8.0813107856798894</v>
      </c>
      <c r="DE24" s="65">
        <f t="shared" si="20"/>
        <v>-3.8684424340327128</v>
      </c>
      <c r="DF24" s="65">
        <f t="shared" si="20"/>
        <v>-9.3722949295428393</v>
      </c>
      <c r="DG24" s="65">
        <f t="shared" si="20"/>
        <v>-5.0659952002786337</v>
      </c>
      <c r="DH24" s="65">
        <f t="shared" si="20"/>
        <v>-11.214598027970899</v>
      </c>
      <c r="DI24" s="65">
        <f t="shared" si="20"/>
        <v>-6.3071385368581101</v>
      </c>
      <c r="DJ24" s="65">
        <f t="shared" si="20"/>
        <v>-10.180327994818079</v>
      </c>
      <c r="DK24" s="65">
        <f t="shared" si="20"/>
        <v>-7.2817900887404168</v>
      </c>
      <c r="DL24" s="65">
        <f t="shared" si="20"/>
        <v>-8.7351879331095841</v>
      </c>
      <c r="DM24" s="65">
        <f t="shared" si="20"/>
        <v>-0.6474593750375095</v>
      </c>
      <c r="DN24" s="65">
        <f t="shared" si="20"/>
        <v>-3.0801883030633093</v>
      </c>
      <c r="DO24" s="65">
        <f t="shared" si="20"/>
        <v>-2.4207729018384154</v>
      </c>
      <c r="DP24" s="65">
        <f t="shared" si="20"/>
        <v>-6.2964438893477412</v>
      </c>
      <c r="DQ24" s="65">
        <f t="shared" si="20"/>
        <v>-1.2443250381320314</v>
      </c>
      <c r="DR24" s="65">
        <f t="shared" si="20"/>
        <v>-3.6508399016153747</v>
      </c>
      <c r="DS24" s="65">
        <f t="shared" si="20"/>
        <v>-2.2857177509513193</v>
      </c>
      <c r="DT24" s="65">
        <f t="shared" si="20"/>
        <v>-6.7660109914690025</v>
      </c>
      <c r="DU24" s="65">
        <f t="shared" si="20"/>
        <v>-3.5471444086630886</v>
      </c>
      <c r="DV24" s="65">
        <f t="shared" si="20"/>
        <v>-0.48284925568949366</v>
      </c>
      <c r="DW24" s="65">
        <f t="shared" si="20"/>
        <v>-2.9625754165314686</v>
      </c>
      <c r="DX24" s="65">
        <f t="shared" si="20"/>
        <v>-5.3561182734844204</v>
      </c>
      <c r="DY24" s="65">
        <f t="shared" si="20"/>
        <v>-1.2861295425275465</v>
      </c>
      <c r="DZ24" s="65">
        <f t="shared" si="20"/>
        <v>-0.99715862813334355</v>
      </c>
      <c r="EA24" s="65">
        <f t="shared" ref="EA24:FR24" si="21">(EA19/EA22)*100</f>
        <v>-3.7938840851351929</v>
      </c>
      <c r="EB24" s="65">
        <f t="shared" si="21"/>
        <v>-4.6441267035462523</v>
      </c>
      <c r="EC24" s="65">
        <f t="shared" si="21"/>
        <v>-1.9549815542569897</v>
      </c>
      <c r="ED24" s="65">
        <f t="shared" si="21"/>
        <v>-1.8257685888527233</v>
      </c>
      <c r="EE24" s="65">
        <f t="shared" si="21"/>
        <v>-2.4135232522996781</v>
      </c>
      <c r="EF24" s="65">
        <f t="shared" si="21"/>
        <v>-5.4037721272882191</v>
      </c>
      <c r="EG24" s="65">
        <f t="shared" si="21"/>
        <v>-5.6773963937045648</v>
      </c>
      <c r="EH24" s="65">
        <f t="shared" si="21"/>
        <v>-4.6488845172330304</v>
      </c>
      <c r="EI24" s="65">
        <f t="shared" si="21"/>
        <v>-2.3225815756709394</v>
      </c>
      <c r="EJ24" s="65">
        <f t="shared" si="21"/>
        <v>-8.8309359292689624</v>
      </c>
      <c r="EK24" s="65">
        <f t="shared" si="21"/>
        <v>-6.4534760238464415</v>
      </c>
      <c r="EL24" s="65">
        <f t="shared" si="21"/>
        <v>-6.2664394162433084</v>
      </c>
      <c r="EM24" s="65">
        <f t="shared" si="21"/>
        <v>-0.66091866060504856</v>
      </c>
      <c r="EN24" s="65">
        <f t="shared" si="21"/>
        <v>-6.7525861945036585</v>
      </c>
      <c r="EO24" s="65">
        <f t="shared" si="21"/>
        <v>-1.8528011415798507</v>
      </c>
      <c r="EP24" s="65">
        <f t="shared" si="21"/>
        <v>-3.5806299127736549</v>
      </c>
      <c r="EQ24" s="65">
        <f t="shared" si="21"/>
        <v>-1.8923607317970912</v>
      </c>
      <c r="ER24" s="65">
        <f t="shared" si="21"/>
        <v>-7.9066984940847362</v>
      </c>
      <c r="ES24" s="65">
        <f t="shared" si="21"/>
        <v>-0.87693020694430968</v>
      </c>
      <c r="ET24" s="65">
        <f t="shared" si="21"/>
        <v>-2.5439779026115223</v>
      </c>
      <c r="EU24" s="65">
        <f t="shared" si="21"/>
        <v>-1.9815366901745144</v>
      </c>
      <c r="EV24" s="65">
        <f t="shared" si="21"/>
        <v>-4.2229072005392121</v>
      </c>
      <c r="EW24" s="65">
        <f t="shared" si="21"/>
        <v>-0.87105133102000909</v>
      </c>
      <c r="EX24" s="65">
        <f t="shared" si="21"/>
        <v>-3.1449418664778896</v>
      </c>
      <c r="EY24" s="65">
        <f t="shared" si="21"/>
        <v>-1.4270109312553325</v>
      </c>
      <c r="EZ24" s="65">
        <f t="shared" si="21"/>
        <v>-3.7953280080266536</v>
      </c>
      <c r="FA24" s="65">
        <f t="shared" si="21"/>
        <v>-2.4598012962807969</v>
      </c>
      <c r="FB24" s="65">
        <f t="shared" si="21"/>
        <v>-8.6183318415494128</v>
      </c>
      <c r="FC24" s="65">
        <f t="shared" si="21"/>
        <v>-3.0185387711249492</v>
      </c>
      <c r="FD24" s="65">
        <f t="shared" si="21"/>
        <v>-3.5041708871649124</v>
      </c>
      <c r="FE24" s="65">
        <f t="shared" si="21"/>
        <v>4.388985979925617</v>
      </c>
      <c r="FF24" s="65">
        <f t="shared" si="21"/>
        <v>0.49346303116418744</v>
      </c>
      <c r="FG24" s="65">
        <f t="shared" si="21"/>
        <v>7.1787234990391386</v>
      </c>
      <c r="FH24" s="65">
        <f t="shared" si="21"/>
        <v>-1.2504505193651463</v>
      </c>
      <c r="FI24" s="65">
        <f t="shared" si="21"/>
        <v>-3.960526748339162</v>
      </c>
      <c r="FJ24" s="65">
        <f t="shared" si="21"/>
        <v>-2.9353747925898119</v>
      </c>
      <c r="FK24" s="65">
        <f t="shared" si="21"/>
        <v>0.39433306266919027</v>
      </c>
      <c r="FL24" s="65">
        <f t="shared" si="21"/>
        <v>-6.3098901813992807</v>
      </c>
      <c r="FM24" s="65">
        <f t="shared" si="21"/>
        <v>-0.51231163852344319</v>
      </c>
      <c r="FN24" s="65">
        <f t="shared" si="21"/>
        <v>-12.635208239976231</v>
      </c>
      <c r="FO24" s="65">
        <f t="shared" si="21"/>
        <v>-7.5532846005914838</v>
      </c>
      <c r="FP24" s="65">
        <f t="shared" si="21"/>
        <v>-2.7840390275263376</v>
      </c>
      <c r="FQ24" s="65">
        <f t="shared" si="21"/>
        <v>-0.39449248418098309</v>
      </c>
      <c r="FR24" s="65">
        <f t="shared" si="21"/>
        <v>-0.40895865300899337</v>
      </c>
      <c r="FS24" s="65"/>
      <c r="FT24" s="65"/>
      <c r="FU24" s="65"/>
      <c r="FV24" s="65"/>
      <c r="FW24" s="65"/>
      <c r="FX24" s="65"/>
      <c r="FY24" s="65"/>
      <c r="FZ24" s="65"/>
      <c r="GA24" s="65"/>
      <c r="GB24" s="65"/>
    </row>
    <row r="25" spans="1:184" s="54" customFormat="1" ht="17.25" customHeight="1" x14ac:dyDescent="0.25">
      <c r="A25" s="51" t="s">
        <v>371</v>
      </c>
      <c r="B25" s="56">
        <v>12717.1337286406</v>
      </c>
      <c r="C25" s="56">
        <v>14447.829471885199</v>
      </c>
      <c r="D25" s="56">
        <v>13535.7143179422</v>
      </c>
      <c r="E25" s="56">
        <v>14364.382661535201</v>
      </c>
      <c r="F25" s="56">
        <v>16560.167647319799</v>
      </c>
      <c r="G25" s="56">
        <v>17665.818350731501</v>
      </c>
      <c r="H25" s="56">
        <v>18744.745227524301</v>
      </c>
      <c r="I25" s="56">
        <v>21912.529421457199</v>
      </c>
      <c r="J25" s="56">
        <v>19119.464530275</v>
      </c>
      <c r="K25" s="56">
        <v>20204.614386713802</v>
      </c>
      <c r="L25" s="56">
        <v>19279.879735275201</v>
      </c>
      <c r="M25" s="56">
        <v>18982.040764176301</v>
      </c>
      <c r="N25" s="56">
        <v>17487.778538394399</v>
      </c>
      <c r="O25" s="56">
        <v>15667.5625974215</v>
      </c>
      <c r="P25" s="56">
        <v>15541.0217478795</v>
      </c>
      <c r="Q25" s="56">
        <v>15667.4885270182</v>
      </c>
      <c r="R25" s="56">
        <v>16518.084874271201</v>
      </c>
      <c r="S25" s="56">
        <v>16652.773080626001</v>
      </c>
      <c r="T25" s="56">
        <v>17538.489871564201</v>
      </c>
      <c r="U25" s="56">
        <v>17810.296578975798</v>
      </c>
      <c r="V25" s="56">
        <v>16355.396088917299</v>
      </c>
      <c r="W25" s="56">
        <v>16797.995056667001</v>
      </c>
      <c r="X25" s="56">
        <v>16900.862388970501</v>
      </c>
      <c r="Y25" s="56">
        <v>16761.3172687593</v>
      </c>
      <c r="Z25" s="56">
        <v>16980.988107789599</v>
      </c>
      <c r="AA25" s="56">
        <v>17266.586360080499</v>
      </c>
      <c r="AB25" s="56">
        <v>17683.226770692901</v>
      </c>
      <c r="AC25" s="56">
        <v>17470.563180177101</v>
      </c>
      <c r="AD25" s="56">
        <v>18228.2412438094</v>
      </c>
      <c r="AE25" s="56">
        <v>19480.7647565999</v>
      </c>
      <c r="AF25" s="56">
        <v>19266.158835507998</v>
      </c>
      <c r="AG25" s="56">
        <v>20802.475442616698</v>
      </c>
      <c r="AH25" s="56">
        <v>23065.623170499599</v>
      </c>
      <c r="AI25" s="56">
        <v>24848.8914615006</v>
      </c>
      <c r="AJ25" s="56">
        <v>24773.6051108028</v>
      </c>
      <c r="AK25" s="56">
        <v>26726.033998253799</v>
      </c>
      <c r="AL25" s="56">
        <v>29535.365941051601</v>
      </c>
      <c r="AM25" s="56">
        <v>29716.745759259102</v>
      </c>
      <c r="AN25" s="56">
        <v>28736.399705660599</v>
      </c>
      <c r="AO25" s="56">
        <v>31539.233817701501</v>
      </c>
      <c r="AP25" s="56">
        <v>31204.196346421701</v>
      </c>
      <c r="AQ25" s="56">
        <v>31858.362645853598</v>
      </c>
      <c r="AR25" s="56">
        <v>36978.9056957598</v>
      </c>
      <c r="AS25" s="56">
        <v>39795.769511305603</v>
      </c>
      <c r="AT25" s="56">
        <v>36382.561499175899</v>
      </c>
      <c r="AU25" s="56">
        <v>33369.489111460898</v>
      </c>
      <c r="AV25" s="56">
        <v>31352.447973270399</v>
      </c>
      <c r="AW25" s="56">
        <v>32585.973031197602</v>
      </c>
      <c r="AX25" s="56">
        <v>29349.261283117201</v>
      </c>
      <c r="AY25" s="56">
        <v>28739.617190321402</v>
      </c>
      <c r="AZ25" s="56">
        <v>30770.4399426247</v>
      </c>
      <c r="BA25" s="56">
        <v>28410.485062059899</v>
      </c>
      <c r="BB25" s="56">
        <v>28120.061948038601</v>
      </c>
      <c r="BC25" s="56">
        <v>27499.708282922598</v>
      </c>
      <c r="BD25" s="56">
        <v>27781.510077208401</v>
      </c>
      <c r="BE25" s="56">
        <v>25980.906111549499</v>
      </c>
      <c r="BF25" s="56">
        <v>27044.873698030398</v>
      </c>
      <c r="BG25" s="56">
        <v>27164.489778897299</v>
      </c>
      <c r="BH25" s="56">
        <v>29521.077339176401</v>
      </c>
      <c r="BI25" s="56">
        <v>30244.1352234804</v>
      </c>
      <c r="BJ25" s="56">
        <v>31287.694293744298</v>
      </c>
      <c r="BK25" s="56">
        <v>35621.1947673861</v>
      </c>
      <c r="BL25" s="56">
        <v>35092.128770374104</v>
      </c>
      <c r="BM25" s="56">
        <v>36977.538571685902</v>
      </c>
      <c r="BN25" s="56">
        <v>34997.934747240302</v>
      </c>
      <c r="BO25" s="56">
        <v>35523.3198685764</v>
      </c>
      <c r="BP25" s="56">
        <v>35646.0724222012</v>
      </c>
      <c r="BQ25" s="56">
        <v>38011.308311035798</v>
      </c>
      <c r="BR25" s="56">
        <v>36364.955702916901</v>
      </c>
      <c r="BS25" s="56">
        <v>40138.486746180097</v>
      </c>
      <c r="BT25" s="56">
        <v>40968.639730733303</v>
      </c>
      <c r="BU25" s="56">
        <v>40426.989202717603</v>
      </c>
      <c r="BV25" s="56">
        <v>39113.698979189401</v>
      </c>
      <c r="BW25" s="56">
        <v>43441.509244180299</v>
      </c>
      <c r="BX25" s="56">
        <v>45732.330369641197</v>
      </c>
      <c r="BY25" s="56">
        <v>44358.795016964497</v>
      </c>
      <c r="BZ25" s="56">
        <v>40756.538156600298</v>
      </c>
      <c r="CA25" s="56">
        <v>44701.770475834499</v>
      </c>
      <c r="CB25" s="56">
        <v>45308.652407796697</v>
      </c>
      <c r="CC25" s="56">
        <v>45324.668261910003</v>
      </c>
      <c r="CD25" s="56">
        <v>49794.884428354198</v>
      </c>
      <c r="CE25" s="56">
        <v>53949.095663988403</v>
      </c>
      <c r="CF25" s="56">
        <v>54777.7033945027</v>
      </c>
      <c r="CG25" s="56">
        <v>52711.339908031303</v>
      </c>
      <c r="CH25" s="56">
        <v>58152.5174818374</v>
      </c>
      <c r="CI25" s="56">
        <v>53561.1321772968</v>
      </c>
      <c r="CJ25" s="56">
        <v>51290.6147130557</v>
      </c>
      <c r="CK25" s="56">
        <v>45203.503745084301</v>
      </c>
      <c r="CL25" s="56">
        <v>44020.9100629678</v>
      </c>
      <c r="CM25" s="56">
        <v>47912.8989329291</v>
      </c>
      <c r="CN25" s="56">
        <v>51681.862509868297</v>
      </c>
      <c r="CO25" s="56">
        <v>50688.189692575499</v>
      </c>
      <c r="CP25" s="56">
        <v>51739.666971168503</v>
      </c>
      <c r="CQ25" s="56">
        <v>54896.047989469997</v>
      </c>
      <c r="CR25" s="56">
        <v>53443.530604690102</v>
      </c>
      <c r="CS25" s="56">
        <v>56207.921185848398</v>
      </c>
      <c r="CT25" s="56">
        <v>59556.917419947902</v>
      </c>
      <c r="CU25" s="56">
        <v>64407.5547078538</v>
      </c>
      <c r="CV25" s="56">
        <v>68523.028826929396</v>
      </c>
      <c r="CW25" s="56">
        <v>79359.695874175406</v>
      </c>
      <c r="CX25" s="56">
        <v>82047.821178310798</v>
      </c>
      <c r="CY25" s="56">
        <v>95975.571272112997</v>
      </c>
      <c r="CZ25" s="56">
        <v>92510.1960737685</v>
      </c>
      <c r="DA25" s="56">
        <v>93304.939580735794</v>
      </c>
      <c r="DB25" s="56">
        <v>99701.490793532197</v>
      </c>
      <c r="DC25" s="56">
        <v>116339.531261408</v>
      </c>
      <c r="DD25" s="56">
        <v>125110.107389846</v>
      </c>
      <c r="DE25" s="56">
        <v>133461.70795731101</v>
      </c>
      <c r="DF25" s="56">
        <v>139142.27454250501</v>
      </c>
      <c r="DG25" s="56">
        <v>161932.06647685901</v>
      </c>
      <c r="DH25" s="56">
        <v>166037.88827402401</v>
      </c>
      <c r="DI25" s="56">
        <v>172386.212539634</v>
      </c>
      <c r="DJ25" s="56">
        <v>162271.36911397101</v>
      </c>
      <c r="DK25" s="56">
        <v>158369.72439109301</v>
      </c>
      <c r="DL25" s="56">
        <v>143466.564914624</v>
      </c>
      <c r="DM25" s="56">
        <v>100186.562782943</v>
      </c>
      <c r="DN25" s="56">
        <v>72285.437514042496</v>
      </c>
      <c r="DO25" s="56">
        <v>70492.890265424197</v>
      </c>
      <c r="DP25" s="56">
        <v>73701.511862085405</v>
      </c>
      <c r="DQ25" s="56">
        <v>70190.3254268936</v>
      </c>
      <c r="DR25" s="56">
        <v>67718.781038522196</v>
      </c>
      <c r="DS25" s="56">
        <v>68695.963530832203</v>
      </c>
      <c r="DT25" s="56">
        <v>70392.976991796706</v>
      </c>
      <c r="DU25" s="56">
        <v>73338.679001203796</v>
      </c>
      <c r="DV25" s="56">
        <v>78756.813809441694</v>
      </c>
      <c r="DW25" s="56">
        <v>92995.837678725104</v>
      </c>
      <c r="DX25" s="56">
        <v>83600.652290621307</v>
      </c>
      <c r="DY25" s="56">
        <v>77818.199927143898</v>
      </c>
      <c r="DZ25" s="56">
        <v>73403.414497617996</v>
      </c>
      <c r="EA25" s="56">
        <v>75926.165463232304</v>
      </c>
      <c r="EB25" s="56">
        <v>68976.010554844601</v>
      </c>
      <c r="EC25" s="56">
        <v>61066.650221134201</v>
      </c>
      <c r="ED25" s="56">
        <v>60768.1900542316</v>
      </c>
      <c r="EE25" s="56">
        <v>70550.655246360504</v>
      </c>
      <c r="EF25" s="56">
        <v>62777.131235670502</v>
      </c>
      <c r="EG25" s="56">
        <v>62329.6388391656</v>
      </c>
      <c r="EH25" s="56">
        <v>62042.186991620103</v>
      </c>
      <c r="EI25" s="56">
        <v>66582.872957042593</v>
      </c>
      <c r="EJ25" s="56">
        <v>57423.9233842744</v>
      </c>
      <c r="EK25" s="56">
        <v>58646.9730701066</v>
      </c>
      <c r="EL25" s="56">
        <v>54634.927552693902</v>
      </c>
      <c r="EM25" s="56">
        <v>58380.117141179799</v>
      </c>
      <c r="EN25" s="56">
        <v>51415.568032803203</v>
      </c>
      <c r="EO25" s="56">
        <v>45091.092866180901</v>
      </c>
      <c r="EP25" s="56">
        <v>41762.439282086503</v>
      </c>
      <c r="EQ25" s="56">
        <v>51661.905046805397</v>
      </c>
      <c r="ER25" s="56">
        <v>48420.404535715301</v>
      </c>
      <c r="ES25" s="56">
        <v>47469.803785632997</v>
      </c>
      <c r="ET25" s="56">
        <v>53414.0057788001</v>
      </c>
      <c r="EU25" s="56">
        <v>62190.777356224004</v>
      </c>
      <c r="EV25" s="56">
        <v>66118.841200005001</v>
      </c>
      <c r="EW25" s="56">
        <v>63417.716256875501</v>
      </c>
      <c r="EX25" s="56">
        <v>71448.180108807297</v>
      </c>
      <c r="EY25" s="56">
        <v>76587.341961248501</v>
      </c>
      <c r="EZ25" s="56">
        <v>76660.7726536517</v>
      </c>
      <c r="FA25" s="56">
        <v>67571.543822078194</v>
      </c>
      <c r="FB25" s="56">
        <v>76663.421870473801</v>
      </c>
      <c r="FC25" s="56">
        <v>78515.952894616901</v>
      </c>
      <c r="FD25" s="56">
        <v>72367.192465181593</v>
      </c>
      <c r="FE25" s="56">
        <v>63933.003514042</v>
      </c>
      <c r="FF25" s="56">
        <v>58290.3992967015</v>
      </c>
      <c r="FG25" s="56">
        <v>27939.6738224656</v>
      </c>
      <c r="FH25" s="56">
        <v>47050.934240996801</v>
      </c>
      <c r="FI25" s="56">
        <v>42803.410641679096</v>
      </c>
      <c r="FJ25" s="56">
        <v>71535.027958325707</v>
      </c>
      <c r="FK25" s="56">
        <v>73404.640176153101</v>
      </c>
      <c r="FL25" s="56">
        <v>72764.857928743106</v>
      </c>
      <c r="FM25" s="56">
        <v>75882.288649247494</v>
      </c>
      <c r="FN25" s="56">
        <v>75912.958158407899</v>
      </c>
      <c r="FO25" s="56">
        <v>92459.787316615402</v>
      </c>
      <c r="FP25" s="56">
        <v>83146.7001495195</v>
      </c>
      <c r="FQ25" s="56">
        <v>98799.9918326115</v>
      </c>
    </row>
    <row r="26" spans="1:184" s="54" customFormat="1" ht="15" customHeight="1" x14ac:dyDescent="0.25">
      <c r="A26" s="57" t="s">
        <v>372</v>
      </c>
      <c r="B26" s="58">
        <v>12710.375287332199</v>
      </c>
      <c r="C26" s="58">
        <v>14922.726521529899</v>
      </c>
      <c r="D26" s="58">
        <v>13469.0476511168</v>
      </c>
      <c r="E26" s="58">
        <v>14381.077112577999</v>
      </c>
      <c r="F26" s="58">
        <v>15812.571950269299</v>
      </c>
      <c r="G26" s="58">
        <v>16969.822920001701</v>
      </c>
      <c r="H26" s="58">
        <v>18010.4490674019</v>
      </c>
      <c r="I26" s="58">
        <v>21551.0235227702</v>
      </c>
      <c r="J26" s="58">
        <v>18831.4262428078</v>
      </c>
      <c r="K26" s="58">
        <v>19549.810503463199</v>
      </c>
      <c r="L26" s="58">
        <v>18457.000115220999</v>
      </c>
      <c r="M26" s="58">
        <v>18221.967734359099</v>
      </c>
      <c r="N26" s="58">
        <v>16184.7315603562</v>
      </c>
      <c r="O26" s="58">
        <v>15118.614746613601</v>
      </c>
      <c r="P26" s="58">
        <v>13868.0933405493</v>
      </c>
      <c r="Q26" s="58">
        <v>14901.8228743987</v>
      </c>
      <c r="R26" s="58">
        <v>15332.0754810586</v>
      </c>
      <c r="S26" s="58">
        <v>15400.2544278236</v>
      </c>
      <c r="T26" s="58">
        <v>15878.4094873594</v>
      </c>
      <c r="U26" s="58">
        <v>16181.565437514901</v>
      </c>
      <c r="V26" s="58">
        <v>15478.816361188001</v>
      </c>
      <c r="W26" s="58">
        <v>16031.307665378799</v>
      </c>
      <c r="X26" s="58">
        <v>15659.385228209099</v>
      </c>
      <c r="Y26" s="58">
        <v>16761.3172687593</v>
      </c>
      <c r="Z26" s="58">
        <v>15634.890279830001</v>
      </c>
      <c r="AA26" s="58">
        <v>15507.952564146401</v>
      </c>
      <c r="AB26" s="58">
        <v>15474.870955877101</v>
      </c>
      <c r="AC26" s="58">
        <v>15976.925077969299</v>
      </c>
      <c r="AD26" s="58">
        <v>17316.212946282802</v>
      </c>
      <c r="AE26" s="58">
        <v>18989.722043547899</v>
      </c>
      <c r="AF26" s="58">
        <v>18403.133181774101</v>
      </c>
      <c r="AG26" s="58">
        <v>21692.2335907054</v>
      </c>
      <c r="AH26" s="58">
        <v>22914.773563965598</v>
      </c>
      <c r="AI26" s="58">
        <v>23955.775086902398</v>
      </c>
      <c r="AJ26" s="58">
        <v>23966.6362452213</v>
      </c>
      <c r="AK26" s="58">
        <v>27248.460154867102</v>
      </c>
      <c r="AL26" s="58">
        <v>29049.460405981601</v>
      </c>
      <c r="AM26" s="58">
        <v>29939.422243918001</v>
      </c>
      <c r="AN26" s="58">
        <v>28840.152745757699</v>
      </c>
      <c r="AO26" s="58">
        <v>32915.1915455747</v>
      </c>
      <c r="AP26" s="58">
        <v>33220.523571312602</v>
      </c>
      <c r="AQ26" s="58">
        <v>33680.992376420203</v>
      </c>
      <c r="AR26" s="58">
        <v>36856.120176017401</v>
      </c>
      <c r="AS26" s="58">
        <v>41233.1631412594</v>
      </c>
      <c r="AT26" s="58">
        <v>38913.8706329989</v>
      </c>
      <c r="AU26" s="58">
        <v>35111.678126740197</v>
      </c>
      <c r="AV26" s="58">
        <v>31931.7702111607</v>
      </c>
      <c r="AW26" s="58">
        <v>33676.427564562902</v>
      </c>
      <c r="AX26" s="58">
        <v>29251.9141976889</v>
      </c>
      <c r="AY26" s="58">
        <v>28934.633441675702</v>
      </c>
      <c r="AZ26" s="58">
        <v>30258.930342787498</v>
      </c>
      <c r="BA26" s="58">
        <v>28549.195819131699</v>
      </c>
      <c r="BB26" s="58">
        <v>28058.094237150399</v>
      </c>
      <c r="BC26" s="58">
        <v>27779.142536034698</v>
      </c>
      <c r="BD26" s="58">
        <v>27021.959290083199</v>
      </c>
      <c r="BE26" s="58">
        <v>26806.9702619481</v>
      </c>
      <c r="BF26" s="58">
        <v>25783.652135341799</v>
      </c>
      <c r="BG26" s="58">
        <v>26103.282951545501</v>
      </c>
      <c r="BH26" s="58">
        <v>27046.776350134998</v>
      </c>
      <c r="BI26" s="58">
        <v>29930.3632153982</v>
      </c>
      <c r="BJ26" s="58">
        <v>31479.128911945299</v>
      </c>
      <c r="BK26" s="58">
        <v>35386.445568479699</v>
      </c>
      <c r="BL26" s="58">
        <v>33455.691952098197</v>
      </c>
      <c r="BM26" s="58">
        <v>35264.257393877102</v>
      </c>
      <c r="BN26" s="58">
        <v>35017.839076215401</v>
      </c>
      <c r="BO26" s="58">
        <v>33559.030077894102</v>
      </c>
      <c r="BP26" s="58">
        <v>35593.231191718303</v>
      </c>
      <c r="BQ26" s="58">
        <v>39245.239790198902</v>
      </c>
      <c r="BR26" s="58">
        <v>35959.107736890001</v>
      </c>
      <c r="BS26" s="58">
        <v>37108.272203883404</v>
      </c>
      <c r="BT26" s="58">
        <v>37636.324496570298</v>
      </c>
      <c r="BU26" s="58">
        <v>41821.137775272102</v>
      </c>
      <c r="BV26" s="58">
        <v>38182.577107460696</v>
      </c>
      <c r="BW26" s="58">
        <v>40300.999862704601</v>
      </c>
      <c r="BX26" s="58">
        <v>35741.336301236603</v>
      </c>
      <c r="BY26" s="58">
        <v>37985.684156801603</v>
      </c>
      <c r="BZ26" s="58">
        <v>41471.822995025999</v>
      </c>
      <c r="CA26" s="58">
        <v>48429.998088587003</v>
      </c>
      <c r="CB26" s="58">
        <v>42934.602606688597</v>
      </c>
      <c r="CC26" s="58">
        <v>49173.373939525802</v>
      </c>
      <c r="CD26" s="58">
        <v>47302.971230265</v>
      </c>
      <c r="CE26" s="58">
        <v>55360.380837577002</v>
      </c>
      <c r="CF26" s="58">
        <v>49260.652122548701</v>
      </c>
      <c r="CG26" s="58">
        <v>54770.512190184199</v>
      </c>
      <c r="CH26" s="58">
        <v>53619.883097810802</v>
      </c>
      <c r="CI26" s="58">
        <v>52896.482183687702</v>
      </c>
      <c r="CJ26" s="58">
        <v>45724.703999539997</v>
      </c>
      <c r="CK26" s="58">
        <v>47144.793900176002</v>
      </c>
      <c r="CL26" s="58">
        <v>37271.7120114055</v>
      </c>
      <c r="CM26" s="58">
        <v>48122.023388791102</v>
      </c>
      <c r="CN26" s="58">
        <v>42804.290955248398</v>
      </c>
      <c r="CO26" s="58">
        <v>45404.837453410699</v>
      </c>
      <c r="CP26" s="58">
        <v>40652.595477346702</v>
      </c>
      <c r="CQ26" s="58">
        <v>53256.659509963698</v>
      </c>
      <c r="CR26" s="58">
        <v>45901.401876679898</v>
      </c>
      <c r="CS26" s="58">
        <v>53330.7955843167</v>
      </c>
      <c r="CT26" s="58">
        <v>52338.899954036999</v>
      </c>
      <c r="CU26" s="58">
        <v>63974.344318024603</v>
      </c>
      <c r="CV26" s="58">
        <v>64369.842596968301</v>
      </c>
      <c r="CW26" s="58">
        <v>71266.445529424906</v>
      </c>
      <c r="CX26" s="58">
        <v>71355.227721398405</v>
      </c>
      <c r="CY26" s="58">
        <v>86140.966382654893</v>
      </c>
      <c r="CZ26" s="58">
        <v>85723.713154421494</v>
      </c>
      <c r="DA26" s="58">
        <v>93880.000466108206</v>
      </c>
      <c r="DB26" s="58">
        <v>98176.815590242099</v>
      </c>
      <c r="DC26" s="58">
        <v>119937.20947212201</v>
      </c>
      <c r="DD26" s="58">
        <v>128331.80276252401</v>
      </c>
      <c r="DE26" s="58">
        <v>139296.047211205</v>
      </c>
      <c r="DF26" s="58">
        <v>143066.730076418</v>
      </c>
      <c r="DG26" s="58">
        <v>169551.744686486</v>
      </c>
      <c r="DH26" s="58">
        <v>173435.79593650301</v>
      </c>
      <c r="DI26" s="58">
        <v>181961.746957144</v>
      </c>
      <c r="DJ26" s="58">
        <v>160047.22674775301</v>
      </c>
      <c r="DK26" s="58">
        <v>171338.51235544801</v>
      </c>
      <c r="DL26" s="58">
        <v>148037.77544596</v>
      </c>
      <c r="DM26" s="58">
        <v>120916.166774082</v>
      </c>
      <c r="DN26" s="58">
        <v>80575.445635829106</v>
      </c>
      <c r="DO26" s="58">
        <v>81191.006650008305</v>
      </c>
      <c r="DP26" s="58">
        <v>70826.379961607294</v>
      </c>
      <c r="DQ26" s="58">
        <v>73612.132374567605</v>
      </c>
      <c r="DR26" s="58">
        <v>66007.639406807502</v>
      </c>
      <c r="DS26" s="58">
        <v>69495.064684985395</v>
      </c>
      <c r="DT26" s="58">
        <v>69486.128095030101</v>
      </c>
      <c r="DU26" s="58">
        <v>74086.403769327604</v>
      </c>
      <c r="DV26" s="58">
        <v>75086.850185890493</v>
      </c>
      <c r="DW26" s="58">
        <v>87432.626693902406</v>
      </c>
      <c r="DX26" s="58">
        <v>83095.463790962807</v>
      </c>
      <c r="DY26" s="58">
        <v>76323.571931292798</v>
      </c>
      <c r="DZ26" s="58">
        <v>77346.793856143297</v>
      </c>
      <c r="EA26" s="58">
        <v>84119.943933222807</v>
      </c>
      <c r="EB26" s="58">
        <v>74617.7352479689</v>
      </c>
      <c r="EC26" s="58">
        <v>68433.320094682902</v>
      </c>
      <c r="ED26" s="58">
        <v>78056.587479702896</v>
      </c>
      <c r="EE26" s="58">
        <v>79889.078106505796</v>
      </c>
      <c r="EF26" s="58">
        <v>76360.668539684906</v>
      </c>
      <c r="EG26" s="58">
        <v>71442.405197813903</v>
      </c>
      <c r="EH26" s="58">
        <v>72009.517714810005</v>
      </c>
      <c r="EI26" s="58">
        <v>80313.139572738699</v>
      </c>
      <c r="EJ26" s="58">
        <v>74191.961688384399</v>
      </c>
      <c r="EK26" s="58">
        <v>72984.279836777103</v>
      </c>
      <c r="EL26" s="58">
        <v>70119.100389377199</v>
      </c>
      <c r="EM26" s="58">
        <v>68829.810399047899</v>
      </c>
      <c r="EN26" s="58">
        <v>65473.797740997397</v>
      </c>
      <c r="EO26" s="58">
        <v>68785.071959402005</v>
      </c>
      <c r="EP26" s="58">
        <v>62395.456161665003</v>
      </c>
      <c r="EQ26" s="58">
        <v>74460.038829502606</v>
      </c>
      <c r="ER26" s="58">
        <v>62512.430041308398</v>
      </c>
      <c r="ES26" s="58">
        <v>54552.197635097698</v>
      </c>
      <c r="ET26" s="58">
        <v>56670.595349855103</v>
      </c>
      <c r="EU26" s="58">
        <v>72905.211888305799</v>
      </c>
      <c r="EV26" s="58">
        <v>73400.213606341393</v>
      </c>
      <c r="EW26" s="58">
        <v>71216.031642988295</v>
      </c>
      <c r="EX26" s="58">
        <v>79478.395066018493</v>
      </c>
      <c r="EY26" s="58">
        <v>88402.251659493995</v>
      </c>
      <c r="EZ26" s="58">
        <v>84878.104629109002</v>
      </c>
      <c r="FA26" s="58">
        <v>78696.056670981896</v>
      </c>
      <c r="FB26" s="58">
        <v>69141.629366246605</v>
      </c>
      <c r="FC26" s="58">
        <v>77621.447833157901</v>
      </c>
      <c r="FD26" s="58">
        <v>75019.386783631693</v>
      </c>
      <c r="FE26" s="58">
        <v>70682.181313135006</v>
      </c>
      <c r="FF26" s="58">
        <v>62868.0922422601</v>
      </c>
      <c r="FG26" s="58">
        <v>51415.106052029201</v>
      </c>
      <c r="FH26" s="58">
        <v>58162.622587720201</v>
      </c>
      <c r="FI26" s="58">
        <v>64281.560038673902</v>
      </c>
      <c r="FJ26" s="58">
        <v>68348.096698890498</v>
      </c>
      <c r="FK26" s="58">
        <v>73571.033535410999</v>
      </c>
      <c r="FL26" s="58">
        <v>69963.877958107798</v>
      </c>
      <c r="FM26" s="58">
        <v>65584.459496794094</v>
      </c>
      <c r="FN26" s="58">
        <v>82649.595891058401</v>
      </c>
      <c r="FO26" s="58">
        <v>82470.921193684597</v>
      </c>
      <c r="FP26" s="58">
        <v>81519.185751774799</v>
      </c>
      <c r="FQ26" s="58">
        <v>87065.162835192998</v>
      </c>
    </row>
    <row r="27" spans="1:184" s="54" customFormat="1" ht="15" customHeight="1" x14ac:dyDescent="0.25">
      <c r="A27" s="60" t="s">
        <v>373</v>
      </c>
      <c r="B27" s="61">
        <f t="shared" ref="B27:BM27" si="22">B25-B26</f>
        <v>6.7584413084005064</v>
      </c>
      <c r="C27" s="61">
        <f t="shared" si="22"/>
        <v>-474.89704964470002</v>
      </c>
      <c r="D27" s="61">
        <f t="shared" si="22"/>
        <v>66.666666825400171</v>
      </c>
      <c r="E27" s="61">
        <f t="shared" si="22"/>
        <v>-16.694451042798391</v>
      </c>
      <c r="F27" s="61">
        <f t="shared" si="22"/>
        <v>747.59569705049944</v>
      </c>
      <c r="G27" s="61">
        <f t="shared" si="22"/>
        <v>695.99543072979941</v>
      </c>
      <c r="H27" s="61">
        <f t="shared" si="22"/>
        <v>734.29616012240149</v>
      </c>
      <c r="I27" s="61">
        <f t="shared" si="22"/>
        <v>361.50589868699899</v>
      </c>
      <c r="J27" s="61">
        <f t="shared" si="22"/>
        <v>288.03828746719955</v>
      </c>
      <c r="K27" s="61">
        <f t="shared" si="22"/>
        <v>654.80388325060267</v>
      </c>
      <c r="L27" s="61">
        <f t="shared" si="22"/>
        <v>822.87962005420195</v>
      </c>
      <c r="M27" s="61">
        <f t="shared" si="22"/>
        <v>760.07302981720204</v>
      </c>
      <c r="N27" s="61">
        <f t="shared" si="22"/>
        <v>1303.0469780381991</v>
      </c>
      <c r="O27" s="61">
        <f t="shared" si="22"/>
        <v>548.94785080789916</v>
      </c>
      <c r="P27" s="61">
        <f t="shared" si="22"/>
        <v>1672.9284073302006</v>
      </c>
      <c r="Q27" s="61">
        <f t="shared" si="22"/>
        <v>765.66565261950018</v>
      </c>
      <c r="R27" s="61">
        <f t="shared" si="22"/>
        <v>1186.0093932126001</v>
      </c>
      <c r="S27" s="61">
        <f t="shared" si="22"/>
        <v>1252.5186528024005</v>
      </c>
      <c r="T27" s="61">
        <f t="shared" si="22"/>
        <v>1660.0803842048008</v>
      </c>
      <c r="U27" s="61">
        <f t="shared" si="22"/>
        <v>1628.7311414608976</v>
      </c>
      <c r="V27" s="61">
        <f t="shared" si="22"/>
        <v>876.57972772929861</v>
      </c>
      <c r="W27" s="61">
        <f t="shared" si="22"/>
        <v>766.68739128820198</v>
      </c>
      <c r="X27" s="61">
        <f t="shared" si="22"/>
        <v>1241.477160761402</v>
      </c>
      <c r="Y27" s="61">
        <f t="shared" si="22"/>
        <v>0</v>
      </c>
      <c r="Z27" s="61">
        <f t="shared" si="22"/>
        <v>1346.0978279595984</v>
      </c>
      <c r="AA27" s="61">
        <f t="shared" si="22"/>
        <v>1758.6337959340981</v>
      </c>
      <c r="AB27" s="61">
        <f t="shared" si="22"/>
        <v>2208.3558148158008</v>
      </c>
      <c r="AC27" s="61">
        <f t="shared" si="22"/>
        <v>1493.6381022078021</v>
      </c>
      <c r="AD27" s="61">
        <f t="shared" si="22"/>
        <v>912.02829752659818</v>
      </c>
      <c r="AE27" s="61">
        <f t="shared" si="22"/>
        <v>491.04271305200018</v>
      </c>
      <c r="AF27" s="61">
        <f t="shared" si="22"/>
        <v>863.02565373389734</v>
      </c>
      <c r="AG27" s="61">
        <f t="shared" si="22"/>
        <v>-889.758148088702</v>
      </c>
      <c r="AH27" s="61">
        <f t="shared" si="22"/>
        <v>150.84960653400049</v>
      </c>
      <c r="AI27" s="61">
        <f t="shared" si="22"/>
        <v>893.11637459820122</v>
      </c>
      <c r="AJ27" s="61">
        <f t="shared" si="22"/>
        <v>806.96886558150072</v>
      </c>
      <c r="AK27" s="61">
        <f t="shared" si="22"/>
        <v>-522.42615661330274</v>
      </c>
      <c r="AL27" s="61">
        <f t="shared" si="22"/>
        <v>485.90553507000004</v>
      </c>
      <c r="AM27" s="61">
        <f t="shared" si="22"/>
        <v>-222.67648465889943</v>
      </c>
      <c r="AN27" s="61">
        <f t="shared" si="22"/>
        <v>-103.75304009710089</v>
      </c>
      <c r="AO27" s="61">
        <f t="shared" si="22"/>
        <v>-1375.9577278731995</v>
      </c>
      <c r="AP27" s="61">
        <f t="shared" si="22"/>
        <v>-2016.3272248909016</v>
      </c>
      <c r="AQ27" s="61">
        <f t="shared" si="22"/>
        <v>-1822.6297305666048</v>
      </c>
      <c r="AR27" s="61">
        <f t="shared" si="22"/>
        <v>122.78551974239963</v>
      </c>
      <c r="AS27" s="61">
        <f t="shared" si="22"/>
        <v>-1437.3936299537963</v>
      </c>
      <c r="AT27" s="61">
        <f t="shared" si="22"/>
        <v>-2531.3091338230006</v>
      </c>
      <c r="AU27" s="61">
        <f t="shared" si="22"/>
        <v>-1742.1890152792985</v>
      </c>
      <c r="AV27" s="61">
        <f t="shared" si="22"/>
        <v>-579.32223789030104</v>
      </c>
      <c r="AW27" s="61">
        <f t="shared" si="22"/>
        <v>-1090.4545333653004</v>
      </c>
      <c r="AX27" s="61">
        <f t="shared" si="22"/>
        <v>97.347085428300488</v>
      </c>
      <c r="AY27" s="61">
        <f t="shared" si="22"/>
        <v>-195.01625135430004</v>
      </c>
      <c r="AZ27" s="61">
        <f t="shared" si="22"/>
        <v>511.50959983720168</v>
      </c>
      <c r="BA27" s="61">
        <f t="shared" si="22"/>
        <v>-138.71075707179989</v>
      </c>
      <c r="BB27" s="61">
        <f t="shared" si="22"/>
        <v>61.967710888202419</v>
      </c>
      <c r="BC27" s="61">
        <f t="shared" si="22"/>
        <v>-279.43425311210012</v>
      </c>
      <c r="BD27" s="61">
        <f t="shared" si="22"/>
        <v>759.55078712520117</v>
      </c>
      <c r="BE27" s="61">
        <f t="shared" si="22"/>
        <v>-826.06415039860076</v>
      </c>
      <c r="BF27" s="61">
        <f t="shared" si="22"/>
        <v>1261.2215626885991</v>
      </c>
      <c r="BG27" s="61">
        <f t="shared" si="22"/>
        <v>1061.206827351798</v>
      </c>
      <c r="BH27" s="61">
        <f t="shared" si="22"/>
        <v>2474.3009890414032</v>
      </c>
      <c r="BI27" s="61">
        <f t="shared" si="22"/>
        <v>313.77200808220005</v>
      </c>
      <c r="BJ27" s="61">
        <f t="shared" si="22"/>
        <v>-191.43461820100129</v>
      </c>
      <c r="BK27" s="61">
        <f t="shared" si="22"/>
        <v>234.74919890640012</v>
      </c>
      <c r="BL27" s="61">
        <f t="shared" si="22"/>
        <v>1636.4368182759063</v>
      </c>
      <c r="BM27" s="61">
        <f t="shared" si="22"/>
        <v>1713.2811778087998</v>
      </c>
      <c r="BN27" s="61">
        <f t="shared" ref="BN27:DY27" si="23">BN25-BN26</f>
        <v>-19.904328975098906</v>
      </c>
      <c r="BO27" s="61">
        <f t="shared" si="23"/>
        <v>1964.2897906822982</v>
      </c>
      <c r="BP27" s="61">
        <f t="shared" si="23"/>
        <v>52.841230482896208</v>
      </c>
      <c r="BQ27" s="61">
        <f t="shared" si="23"/>
        <v>-1233.9314791631041</v>
      </c>
      <c r="BR27" s="61">
        <f t="shared" si="23"/>
        <v>405.84796602690039</v>
      </c>
      <c r="BS27" s="61">
        <f t="shared" si="23"/>
        <v>3030.2145422966933</v>
      </c>
      <c r="BT27" s="61">
        <f t="shared" si="23"/>
        <v>3332.3152341630048</v>
      </c>
      <c r="BU27" s="61">
        <f t="shared" si="23"/>
        <v>-1394.148572554499</v>
      </c>
      <c r="BV27" s="61">
        <f t="shared" si="23"/>
        <v>931.12187172870472</v>
      </c>
      <c r="BW27" s="61">
        <f t="shared" si="23"/>
        <v>3140.5093814756983</v>
      </c>
      <c r="BX27" s="61">
        <f t="shared" si="23"/>
        <v>9990.9940684045941</v>
      </c>
      <c r="BY27" s="61">
        <f t="shared" si="23"/>
        <v>6373.1108601628948</v>
      </c>
      <c r="BZ27" s="61">
        <f t="shared" si="23"/>
        <v>-715.28483842570131</v>
      </c>
      <c r="CA27" s="61">
        <f t="shared" si="23"/>
        <v>-3728.2276127525038</v>
      </c>
      <c r="CB27" s="61">
        <f t="shared" si="23"/>
        <v>2374.0498011080999</v>
      </c>
      <c r="CC27" s="61">
        <f t="shared" si="23"/>
        <v>-3848.7056776157988</v>
      </c>
      <c r="CD27" s="61">
        <f t="shared" si="23"/>
        <v>2491.913198089198</v>
      </c>
      <c r="CE27" s="61">
        <f t="shared" si="23"/>
        <v>-1411.2851735885997</v>
      </c>
      <c r="CF27" s="61">
        <f t="shared" si="23"/>
        <v>5517.0512719539984</v>
      </c>
      <c r="CG27" s="61">
        <f t="shared" si="23"/>
        <v>-2059.1722821528965</v>
      </c>
      <c r="CH27" s="61">
        <f t="shared" si="23"/>
        <v>4532.6343840265981</v>
      </c>
      <c r="CI27" s="61">
        <f t="shared" si="23"/>
        <v>664.6499936090986</v>
      </c>
      <c r="CJ27" s="61">
        <f t="shared" si="23"/>
        <v>5565.9107135157028</v>
      </c>
      <c r="CK27" s="61">
        <f t="shared" si="23"/>
        <v>-1941.2901550917013</v>
      </c>
      <c r="CL27" s="61">
        <f t="shared" si="23"/>
        <v>6749.1980515623</v>
      </c>
      <c r="CM27" s="61">
        <f t="shared" si="23"/>
        <v>-209.12445586200192</v>
      </c>
      <c r="CN27" s="61">
        <f t="shared" si="23"/>
        <v>8877.571554619899</v>
      </c>
      <c r="CO27" s="61">
        <f t="shared" si="23"/>
        <v>5283.3522391648003</v>
      </c>
      <c r="CP27" s="61">
        <f t="shared" si="23"/>
        <v>11087.071493821801</v>
      </c>
      <c r="CQ27" s="61">
        <f t="shared" si="23"/>
        <v>1639.3884795062986</v>
      </c>
      <c r="CR27" s="61">
        <f t="shared" si="23"/>
        <v>7542.1287280102042</v>
      </c>
      <c r="CS27" s="61">
        <f t="shared" si="23"/>
        <v>2877.1256015316976</v>
      </c>
      <c r="CT27" s="61">
        <f t="shared" si="23"/>
        <v>7218.0174659109034</v>
      </c>
      <c r="CU27" s="61">
        <f t="shared" si="23"/>
        <v>433.21038982919708</v>
      </c>
      <c r="CV27" s="61">
        <f t="shared" si="23"/>
        <v>4153.1862299610948</v>
      </c>
      <c r="CW27" s="61">
        <f t="shared" si="23"/>
        <v>8093.2503447505005</v>
      </c>
      <c r="CX27" s="61">
        <f t="shared" si="23"/>
        <v>10692.593456912393</v>
      </c>
      <c r="CY27" s="61">
        <f t="shared" si="23"/>
        <v>9834.6048894581036</v>
      </c>
      <c r="CZ27" s="61">
        <f t="shared" si="23"/>
        <v>6786.4829193470068</v>
      </c>
      <c r="DA27" s="61">
        <f t="shared" si="23"/>
        <v>-575.06088537241158</v>
      </c>
      <c r="DB27" s="61">
        <f t="shared" si="23"/>
        <v>1524.6752032900986</v>
      </c>
      <c r="DC27" s="61">
        <f t="shared" si="23"/>
        <v>-3597.6782107140025</v>
      </c>
      <c r="DD27" s="61">
        <f t="shared" si="23"/>
        <v>-3221.6953726780048</v>
      </c>
      <c r="DE27" s="61">
        <f t="shared" si="23"/>
        <v>-5834.3392538939952</v>
      </c>
      <c r="DF27" s="61">
        <f t="shared" si="23"/>
        <v>-3924.4555339129874</v>
      </c>
      <c r="DG27" s="61">
        <f t="shared" si="23"/>
        <v>-7619.678209626989</v>
      </c>
      <c r="DH27" s="61">
        <f t="shared" si="23"/>
        <v>-7397.9076624790032</v>
      </c>
      <c r="DI27" s="61">
        <f t="shared" si="23"/>
        <v>-9575.5344175100035</v>
      </c>
      <c r="DJ27" s="61">
        <f t="shared" si="23"/>
        <v>2224.1423662180023</v>
      </c>
      <c r="DK27" s="61">
        <f t="shared" si="23"/>
        <v>-12968.787964354997</v>
      </c>
      <c r="DL27" s="61">
        <f t="shared" si="23"/>
        <v>-4571.2105313359934</v>
      </c>
      <c r="DM27" s="61">
        <f t="shared" si="23"/>
        <v>-20729.603991138996</v>
      </c>
      <c r="DN27" s="61">
        <f t="shared" si="23"/>
        <v>-8290.00812178661</v>
      </c>
      <c r="DO27" s="61">
        <f t="shared" si="23"/>
        <v>-10698.116384584107</v>
      </c>
      <c r="DP27" s="61">
        <f t="shared" si="23"/>
        <v>2875.1319004781108</v>
      </c>
      <c r="DQ27" s="61">
        <f t="shared" si="23"/>
        <v>-3421.8069476740056</v>
      </c>
      <c r="DR27" s="61">
        <f t="shared" si="23"/>
        <v>1711.1416317146941</v>
      </c>
      <c r="DS27" s="61">
        <f t="shared" si="23"/>
        <v>-799.1011541531916</v>
      </c>
      <c r="DT27" s="61">
        <f t="shared" si="23"/>
        <v>906.84889676660532</v>
      </c>
      <c r="DU27" s="61">
        <f t="shared" si="23"/>
        <v>-747.72476812380773</v>
      </c>
      <c r="DV27" s="61">
        <f t="shared" si="23"/>
        <v>3669.9636235512007</v>
      </c>
      <c r="DW27" s="61">
        <f t="shared" si="23"/>
        <v>5563.2109848226974</v>
      </c>
      <c r="DX27" s="61">
        <f t="shared" si="23"/>
        <v>505.1884996584995</v>
      </c>
      <c r="DY27" s="61">
        <f t="shared" si="23"/>
        <v>1494.6279958511004</v>
      </c>
      <c r="DZ27" s="61">
        <f t="shared" ref="DZ27:FQ27" si="24">DZ25-DZ26</f>
        <v>-3943.3793585253006</v>
      </c>
      <c r="EA27" s="61">
        <f t="shared" si="24"/>
        <v>-8193.7784699905023</v>
      </c>
      <c r="EB27" s="61">
        <f t="shared" si="24"/>
        <v>-5641.7246931242989</v>
      </c>
      <c r="EC27" s="61">
        <f t="shared" si="24"/>
        <v>-7366.6698735487007</v>
      </c>
      <c r="ED27" s="61">
        <f t="shared" si="24"/>
        <v>-17288.397425471296</v>
      </c>
      <c r="EE27" s="61">
        <f t="shared" si="24"/>
        <v>-9338.4228601452924</v>
      </c>
      <c r="EF27" s="61">
        <f t="shared" si="24"/>
        <v>-13583.537304014404</v>
      </c>
      <c r="EG27" s="61">
        <f t="shared" si="24"/>
        <v>-9112.7663586483031</v>
      </c>
      <c r="EH27" s="61">
        <f t="shared" si="24"/>
        <v>-9967.3307231899016</v>
      </c>
      <c r="EI27" s="61">
        <f t="shared" si="24"/>
        <v>-13730.266615696106</v>
      </c>
      <c r="EJ27" s="61">
        <f t="shared" si="24"/>
        <v>-16768.038304109999</v>
      </c>
      <c r="EK27" s="61">
        <f t="shared" si="24"/>
        <v>-14337.306766670503</v>
      </c>
      <c r="EL27" s="61">
        <f t="shared" si="24"/>
        <v>-15484.172836683298</v>
      </c>
      <c r="EM27" s="61">
        <f t="shared" si="24"/>
        <v>-10449.693257868101</v>
      </c>
      <c r="EN27" s="61">
        <f t="shared" si="24"/>
        <v>-14058.229708194194</v>
      </c>
      <c r="EO27" s="61">
        <f t="shared" si="24"/>
        <v>-23693.979093221104</v>
      </c>
      <c r="EP27" s="61">
        <f t="shared" si="24"/>
        <v>-20633.016879578499</v>
      </c>
      <c r="EQ27" s="61">
        <f t="shared" si="24"/>
        <v>-22798.133782697209</v>
      </c>
      <c r="ER27" s="61">
        <f t="shared" si="24"/>
        <v>-14092.025505593097</v>
      </c>
      <c r="ES27" s="61">
        <f t="shared" si="24"/>
        <v>-7082.3938494647009</v>
      </c>
      <c r="ET27" s="61">
        <f t="shared" si="24"/>
        <v>-3256.589571055003</v>
      </c>
      <c r="EU27" s="61">
        <f t="shared" si="24"/>
        <v>-10714.434532081796</v>
      </c>
      <c r="EV27" s="61">
        <f t="shared" si="24"/>
        <v>-7281.3724063363916</v>
      </c>
      <c r="EW27" s="61">
        <f t="shared" si="24"/>
        <v>-7798.3153861127939</v>
      </c>
      <c r="EX27" s="61">
        <f t="shared" si="24"/>
        <v>-8030.2149572111957</v>
      </c>
      <c r="EY27" s="61">
        <f t="shared" si="24"/>
        <v>-11814.909698245494</v>
      </c>
      <c r="EZ27" s="61">
        <f t="shared" si="24"/>
        <v>-8217.3319754573022</v>
      </c>
      <c r="FA27" s="61">
        <f t="shared" si="24"/>
        <v>-11124.512848903702</v>
      </c>
      <c r="FB27" s="61">
        <f t="shared" si="24"/>
        <v>7521.7925042271963</v>
      </c>
      <c r="FC27" s="61">
        <f t="shared" si="24"/>
        <v>894.50506145899999</v>
      </c>
      <c r="FD27" s="61">
        <f t="shared" si="24"/>
        <v>-2652.1943184500997</v>
      </c>
      <c r="FE27" s="61">
        <f t="shared" si="24"/>
        <v>-6749.1777990930059</v>
      </c>
      <c r="FF27" s="61">
        <f t="shared" si="24"/>
        <v>-4577.6929455585996</v>
      </c>
      <c r="FG27" s="61">
        <f t="shared" si="24"/>
        <v>-23475.432229563601</v>
      </c>
      <c r="FH27" s="61">
        <f t="shared" si="24"/>
        <v>-11111.6883467234</v>
      </c>
      <c r="FI27" s="61">
        <f t="shared" si="24"/>
        <v>-21478.149396994806</v>
      </c>
      <c r="FJ27" s="61">
        <f t="shared" si="24"/>
        <v>3186.9312594352086</v>
      </c>
      <c r="FK27" s="61">
        <f t="shared" si="24"/>
        <v>-166.39335925789783</v>
      </c>
      <c r="FL27" s="61">
        <f t="shared" si="24"/>
        <v>2800.9799706353078</v>
      </c>
      <c r="FM27" s="61">
        <f t="shared" si="24"/>
        <v>10297.8291524534</v>
      </c>
      <c r="FN27" s="61">
        <f t="shared" si="24"/>
        <v>-6736.6377326505026</v>
      </c>
      <c r="FO27" s="61">
        <f t="shared" si="24"/>
        <v>9988.8661229308054</v>
      </c>
      <c r="FP27" s="61">
        <f t="shared" si="24"/>
        <v>1627.5143977447005</v>
      </c>
      <c r="FQ27" s="61">
        <f t="shared" si="24"/>
        <v>11734.828997418503</v>
      </c>
    </row>
    <row r="28" spans="1:184" s="54" customFormat="1" ht="15" customHeight="1" x14ac:dyDescent="0.25">
      <c r="A28" s="60" t="s">
        <v>374</v>
      </c>
      <c r="B28" s="54">
        <f t="shared" ref="B28:BM28" si="25">B27/B18</f>
        <v>15.225509639698531</v>
      </c>
      <c r="C28" s="54">
        <f t="shared" si="25"/>
        <v>-1084.2654219292046</v>
      </c>
      <c r="D28" s="54">
        <f t="shared" si="25"/>
        <v>158.7301594860246</v>
      </c>
      <c r="E28" s="54">
        <f t="shared" si="25"/>
        <v>-39.814956517187767</v>
      </c>
      <c r="F28" s="54">
        <f t="shared" si="25"/>
        <v>1724.997920519882</v>
      </c>
      <c r="G28" s="54">
        <f t="shared" si="25"/>
        <v>1445.9989241693208</v>
      </c>
      <c r="H28" s="54">
        <f t="shared" si="25"/>
        <v>1347.9771269262344</v>
      </c>
      <c r="I28" s="54">
        <f t="shared" si="25"/>
        <v>680.65893117453209</v>
      </c>
      <c r="J28" s="54">
        <f t="shared" si="25"/>
        <v>531.83368619896498</v>
      </c>
      <c r="K28" s="54">
        <f t="shared" si="25"/>
        <v>1165.130775869766</v>
      </c>
      <c r="L28" s="54">
        <f t="shared" si="25"/>
        <v>1419.5615704414795</v>
      </c>
      <c r="M28" s="54">
        <f t="shared" si="25"/>
        <v>1253.1692205108222</v>
      </c>
      <c r="N28" s="54">
        <f t="shared" si="25"/>
        <v>1995.2190681250377</v>
      </c>
      <c r="O28" s="54">
        <f t="shared" si="25"/>
        <v>853.66499406975277</v>
      </c>
      <c r="P28" s="54">
        <f t="shared" si="25"/>
        <v>2525.8930108776976</v>
      </c>
      <c r="Q28" s="54">
        <f t="shared" si="25"/>
        <v>1125.2281988507589</v>
      </c>
      <c r="R28" s="54">
        <f t="shared" si="25"/>
        <v>1700.8685378337034</v>
      </c>
      <c r="S28" s="54">
        <f t="shared" si="25"/>
        <v>1748.9442314581356</v>
      </c>
      <c r="T28" s="54">
        <f t="shared" si="25"/>
        <v>2153.0210015794119</v>
      </c>
      <c r="U28" s="54">
        <f t="shared" si="25"/>
        <v>1979.6754710183884</v>
      </c>
      <c r="V28" s="54">
        <f t="shared" si="25"/>
        <v>976.35580567474733</v>
      </c>
      <c r="W28" s="54">
        <f t="shared" si="25"/>
        <v>963.62222288575651</v>
      </c>
      <c r="X28" s="54">
        <f t="shared" si="25"/>
        <v>1706.8278412981606</v>
      </c>
      <c r="Y28" s="54">
        <f t="shared" si="25"/>
        <v>0</v>
      </c>
      <c r="Z28" s="54">
        <f t="shared" si="25"/>
        <v>1937.9458421791701</v>
      </c>
      <c r="AA28" s="54">
        <f t="shared" si="25"/>
        <v>2652.4809847355273</v>
      </c>
      <c r="AB28" s="54">
        <f t="shared" si="25"/>
        <v>3288.4931927381904</v>
      </c>
      <c r="AC28" s="54">
        <f t="shared" si="25"/>
        <v>2134.8849572888143</v>
      </c>
      <c r="AD28" s="54">
        <f t="shared" si="25"/>
        <v>1405.0601612994928</v>
      </c>
      <c r="AE28" s="54">
        <f t="shared" si="25"/>
        <v>806.43125766385265</v>
      </c>
      <c r="AF28" s="54">
        <f t="shared" si="25"/>
        <v>1394.7814213535244</v>
      </c>
      <c r="AG28" s="54">
        <f t="shared" si="25"/>
        <v>-1558.4046497838976</v>
      </c>
      <c r="AH28" s="54">
        <f t="shared" si="25"/>
        <v>270.90004513635819</v>
      </c>
      <c r="AI28" s="54">
        <f t="shared" si="25"/>
        <v>1644.653316650332</v>
      </c>
      <c r="AJ28" s="54">
        <f t="shared" si="25"/>
        <v>1368.0646008778899</v>
      </c>
      <c r="AK28" s="54">
        <f t="shared" si="25"/>
        <v>-934.68866134851976</v>
      </c>
      <c r="AL28" s="54">
        <f t="shared" si="25"/>
        <v>849.29564392679208</v>
      </c>
      <c r="AM28" s="54">
        <f t="shared" si="25"/>
        <v>-361.9329694893658</v>
      </c>
      <c r="AN28" s="54">
        <f t="shared" si="25"/>
        <v>-165.61066660599465</v>
      </c>
      <c r="AO28" s="54">
        <f t="shared" si="25"/>
        <v>-2181.1747337487982</v>
      </c>
      <c r="AP28" s="54">
        <f t="shared" si="25"/>
        <v>-3340.6536383206558</v>
      </c>
      <c r="AQ28" s="54">
        <f t="shared" si="25"/>
        <v>-3050.485890491484</v>
      </c>
      <c r="AR28" s="54">
        <f t="shared" si="25"/>
        <v>228.42854330930456</v>
      </c>
      <c r="AS28" s="54">
        <f t="shared" si="25"/>
        <v>-2795.8057475395985</v>
      </c>
      <c r="AT28" s="54">
        <f t="shared" si="25"/>
        <v>-4828.5802042018058</v>
      </c>
      <c r="AU28" s="54">
        <f t="shared" si="25"/>
        <v>-2972.7938932025613</v>
      </c>
      <c r="AV28" s="54">
        <f t="shared" si="25"/>
        <v>-975.62283521588972</v>
      </c>
      <c r="AW28" s="54">
        <f t="shared" si="25"/>
        <v>-1933.4814460762263</v>
      </c>
      <c r="AX28" s="54">
        <f t="shared" si="25"/>
        <v>172.29918257056559</v>
      </c>
      <c r="AY28" s="54">
        <f t="shared" si="25"/>
        <v>-352.14202122481049</v>
      </c>
      <c r="AZ28" s="54">
        <f t="shared" si="25"/>
        <v>972.64710306925156</v>
      </c>
      <c r="BA28" s="54">
        <f t="shared" si="25"/>
        <v>-218.64402417528808</v>
      </c>
      <c r="BB28" s="54">
        <f t="shared" si="25"/>
        <v>91.428504588614246</v>
      </c>
      <c r="BC28" s="54">
        <f t="shared" si="25"/>
        <v>-429.03022973809965</v>
      </c>
      <c r="BD28" s="54">
        <f t="shared" si="25"/>
        <v>1142.410689549585</v>
      </c>
      <c r="BE28" s="54">
        <f t="shared" si="25"/>
        <v>-1227.3057204565059</v>
      </c>
      <c r="BF28" s="54">
        <f t="shared" si="25"/>
        <v>1875.8016865456293</v>
      </c>
      <c r="BG28" s="54">
        <f t="shared" si="25"/>
        <v>1595.1273801955465</v>
      </c>
      <c r="BH28" s="54">
        <f t="shared" si="25"/>
        <v>3835.9432232901972</v>
      </c>
      <c r="BI28" s="54">
        <f t="shared" si="25"/>
        <v>497.23673260576646</v>
      </c>
      <c r="BJ28" s="54">
        <f t="shared" si="25"/>
        <v>-302.86952930383234</v>
      </c>
      <c r="BK28" s="54">
        <f t="shared" si="25"/>
        <v>374.8788189604918</v>
      </c>
      <c r="BL28" s="54">
        <f t="shared" si="25"/>
        <v>2574.9283271239933</v>
      </c>
      <c r="BM28" s="54">
        <f t="shared" si="25"/>
        <v>2673.3446213422339</v>
      </c>
      <c r="BN28" s="54">
        <f t="shared" ref="BN28:DY28" si="26">BN27/BN18</f>
        <v>-30.475562457700367</v>
      </c>
      <c r="BO28" s="54">
        <f t="shared" si="26"/>
        <v>2993.3548345839386</v>
      </c>
      <c r="BP28" s="54">
        <f t="shared" si="26"/>
        <v>82.123401145428247</v>
      </c>
      <c r="BQ28" s="54">
        <f t="shared" si="26"/>
        <v>-2019.3460149464518</v>
      </c>
      <c r="BR28" s="54">
        <f t="shared" si="26"/>
        <v>661.4962711974888</v>
      </c>
      <c r="BS28" s="54">
        <f t="shared" si="26"/>
        <v>4955.3157972726813</v>
      </c>
      <c r="BT28" s="54">
        <f t="shared" si="26"/>
        <v>5411.4643371515167</v>
      </c>
      <c r="BU28" s="54">
        <f t="shared" si="26"/>
        <v>-2313.8693361378164</v>
      </c>
      <c r="BV28" s="54">
        <f t="shared" si="26"/>
        <v>1531.7808127412491</v>
      </c>
      <c r="BW28" s="54">
        <f t="shared" si="26"/>
        <v>5190.9469342824505</v>
      </c>
      <c r="BX28" s="54">
        <f t="shared" si="26"/>
        <v>16499.167351222488</v>
      </c>
      <c r="BY28" s="54">
        <f t="shared" si="26"/>
        <v>10677.324404817615</v>
      </c>
      <c r="BZ28" s="54">
        <f t="shared" si="26"/>
        <v>-1168.1105024696374</v>
      </c>
      <c r="CA28" s="54">
        <f t="shared" si="26"/>
        <v>-5991.2418674526689</v>
      </c>
      <c r="CB28" s="54">
        <f t="shared" si="26"/>
        <v>3800.4804168182063</v>
      </c>
      <c r="CC28" s="54">
        <f t="shared" si="26"/>
        <v>-6279.1587083137929</v>
      </c>
      <c r="CD28" s="54">
        <f t="shared" si="26"/>
        <v>4003.6308103230422</v>
      </c>
      <c r="CE28" s="54">
        <f t="shared" si="26"/>
        <v>-2162.5687743658905</v>
      </c>
      <c r="CF28" s="54">
        <f t="shared" si="26"/>
        <v>8147.177392229466</v>
      </c>
      <c r="CG28" s="54">
        <f t="shared" si="26"/>
        <v>-2977.6618592603413</v>
      </c>
      <c r="CH28" s="54">
        <f t="shared" si="26"/>
        <v>6612.4153393177467</v>
      </c>
      <c r="CI28" s="54">
        <f t="shared" si="26"/>
        <v>943.93079915512556</v>
      </c>
      <c r="CJ28" s="54">
        <f t="shared" si="26"/>
        <v>8000.8683034164596</v>
      </c>
      <c r="CK28" s="54">
        <f t="shared" si="26"/>
        <v>-2799.8569585853802</v>
      </c>
      <c r="CL28" s="54">
        <f t="shared" si="26"/>
        <v>9622.237925477908</v>
      </c>
      <c r="CM28" s="54">
        <f t="shared" si="26"/>
        <v>-305.8254408363058</v>
      </c>
      <c r="CN28" s="54">
        <f t="shared" si="26"/>
        <v>13742.1581006794</v>
      </c>
      <c r="CO28" s="54">
        <f t="shared" si="26"/>
        <v>8285.4885375743779</v>
      </c>
      <c r="CP28" s="54">
        <f t="shared" si="26"/>
        <v>17768.59703803356</v>
      </c>
      <c r="CQ28" s="54">
        <f t="shared" si="26"/>
        <v>2653.1042317255378</v>
      </c>
      <c r="CR28" s="54">
        <f t="shared" si="26"/>
        <v>12139.075063994147</v>
      </c>
      <c r="CS28" s="54">
        <f t="shared" si="26"/>
        <v>4903.9405965576125</v>
      </c>
      <c r="CT28" s="54">
        <f t="shared" si="26"/>
        <v>13270.447309779498</v>
      </c>
      <c r="CU28" s="54">
        <f t="shared" si="26"/>
        <v>781.96350773316169</v>
      </c>
      <c r="CV28" s="54">
        <f t="shared" si="26"/>
        <v>7548.7771819424461</v>
      </c>
      <c r="CW28" s="54">
        <f t="shared" si="26"/>
        <v>15081.902174258323</v>
      </c>
      <c r="CX28" s="54">
        <f t="shared" si="26"/>
        <v>20232.092520758353</v>
      </c>
      <c r="CY28" s="54">
        <f t="shared" si="26"/>
        <v>18255.842455974649</v>
      </c>
      <c r="CZ28" s="54">
        <f t="shared" si="26"/>
        <v>12104.165680575161</v>
      </c>
      <c r="DA28" s="54">
        <f t="shared" si="26"/>
        <v>-1005.1520422044791</v>
      </c>
      <c r="DB28" s="54">
        <f t="shared" si="26"/>
        <v>2671.9936500317194</v>
      </c>
      <c r="DC28" s="54">
        <f t="shared" si="26"/>
        <v>-6566.8637787132902</v>
      </c>
      <c r="DD28" s="54">
        <f t="shared" si="26"/>
        <v>-6037.9994615102141</v>
      </c>
      <c r="DE28" s="54">
        <f t="shared" si="26"/>
        <v>-11178.822505592909</v>
      </c>
      <c r="DF28" s="54">
        <f t="shared" si="26"/>
        <v>-7669.9956362836037</v>
      </c>
      <c r="DG28" s="54">
        <f t="shared" si="26"/>
        <v>-15135.426490684622</v>
      </c>
      <c r="DH28" s="54">
        <f t="shared" si="26"/>
        <v>-14941.042255683247</v>
      </c>
      <c r="DI28" s="54">
        <f t="shared" si="26"/>
        <v>-19587.878526153225</v>
      </c>
      <c r="DJ28" s="54">
        <f t="shared" si="26"/>
        <v>4401.0758587247528</v>
      </c>
      <c r="DK28" s="54">
        <f t="shared" si="26"/>
        <v>-25549.059891296365</v>
      </c>
      <c r="DL28" s="54">
        <f t="shared" si="26"/>
        <v>-8721.1876969111763</v>
      </c>
      <c r="DM28" s="54">
        <f t="shared" si="26"/>
        <v>-32453.476446601046</v>
      </c>
      <c r="DN28" s="54">
        <f t="shared" si="26"/>
        <v>-11859.229449402546</v>
      </c>
      <c r="DO28" s="54">
        <f t="shared" si="26"/>
        <v>-16534.19447820096</v>
      </c>
      <c r="DP28" s="54">
        <f t="shared" si="26"/>
        <v>4718.2553910656088</v>
      </c>
      <c r="DQ28" s="54">
        <f t="shared" si="26"/>
        <v>-5588.9082516229355</v>
      </c>
      <c r="DR28" s="54">
        <f t="shared" si="26"/>
        <v>2669.102719951788</v>
      </c>
      <c r="DS28" s="54">
        <f t="shared" si="26"/>
        <v>-1186.9194322844007</v>
      </c>
      <c r="DT28" s="54">
        <f t="shared" si="26"/>
        <v>1413.0153291526192</v>
      </c>
      <c r="DU28" s="54">
        <f t="shared" si="26"/>
        <v>-1182.0133802660202</v>
      </c>
      <c r="DV28" s="54">
        <f t="shared" si="26"/>
        <v>5848.2991742026979</v>
      </c>
      <c r="DW28" s="54">
        <f t="shared" si="26"/>
        <v>9092.0436138812693</v>
      </c>
      <c r="DX28" s="54">
        <f t="shared" si="26"/>
        <v>812.7879623796407</v>
      </c>
      <c r="DY28" s="54">
        <f t="shared" si="26"/>
        <v>2351.4872062966992</v>
      </c>
      <c r="DZ28" s="54">
        <f t="shared" ref="DZ28:FQ28" si="27">DZ27/DZ18</f>
        <v>-6195.3150459137778</v>
      </c>
      <c r="EA28" s="54">
        <f t="shared" si="27"/>
        <v>-12966.011126937103</v>
      </c>
      <c r="EB28" s="54">
        <f t="shared" si="27"/>
        <v>-8915.7023845961703</v>
      </c>
      <c r="EC28" s="54">
        <f t="shared" si="27"/>
        <v>-11675.521735337794</v>
      </c>
      <c r="ED28" s="54">
        <f t="shared" si="27"/>
        <v>-26791.743056744628</v>
      </c>
      <c r="EE28" s="54">
        <f t="shared" si="27"/>
        <v>-14350.196069587728</v>
      </c>
      <c r="EF28" s="54">
        <f t="shared" si="27"/>
        <v>-21070.28499366801</v>
      </c>
      <c r="EG28" s="54">
        <f t="shared" si="27"/>
        <v>-14747.382473328487</v>
      </c>
      <c r="EH28" s="54">
        <f t="shared" si="27"/>
        <v>-16415.677750403975</v>
      </c>
      <c r="EI28" s="54">
        <f t="shared" si="27"/>
        <v>-23108.6321816743</v>
      </c>
      <c r="EJ28" s="54">
        <f t="shared" si="27"/>
        <v>-27874.205270952734</v>
      </c>
      <c r="EK28" s="54">
        <f t="shared" si="27"/>
        <v>-22829.671848246915</v>
      </c>
      <c r="EL28" s="54">
        <f t="shared" si="27"/>
        <v>-23510.453857254346</v>
      </c>
      <c r="EM28" s="54">
        <f t="shared" si="27"/>
        <v>-16006.462794420184</v>
      </c>
      <c r="EN28" s="54">
        <f t="shared" si="27"/>
        <v>-21797.046710968734</v>
      </c>
      <c r="EO28" s="54">
        <f t="shared" si="27"/>
        <v>-35803.867683035613</v>
      </c>
      <c r="EP28" s="54">
        <f t="shared" si="27"/>
        <v>-29516.840154820107</v>
      </c>
      <c r="EQ28" s="54">
        <f t="shared" si="27"/>
        <v>-32699.270460758744</v>
      </c>
      <c r="ER28" s="54">
        <f t="shared" si="27"/>
        <v>-18509.197767759015</v>
      </c>
      <c r="ES28" s="54">
        <f t="shared" si="27"/>
        <v>-8798.5094963927568</v>
      </c>
      <c r="ET28" s="54">
        <f t="shared" si="27"/>
        <v>-4027.8676924816377</v>
      </c>
      <c r="EU28" s="54">
        <f t="shared" si="27"/>
        <v>-13700.812428961386</v>
      </c>
      <c r="EV28" s="54">
        <f t="shared" si="27"/>
        <v>-9532.2517295500311</v>
      </c>
      <c r="EW28" s="54">
        <f t="shared" si="27"/>
        <v>-10349.510357604429</v>
      </c>
      <c r="EX28" s="54">
        <f t="shared" si="27"/>
        <v>-11173.861074167206</v>
      </c>
      <c r="EY28" s="54">
        <f t="shared" si="27"/>
        <v>-16078.333468981309</v>
      </c>
      <c r="EZ28" s="54">
        <f t="shared" si="27"/>
        <v>-10711.380836750175</v>
      </c>
      <c r="FA28" s="54">
        <f t="shared" si="27"/>
        <v>-14308.565860263983</v>
      </c>
      <c r="FB28" s="54">
        <f t="shared" si="27"/>
        <v>9795.2497362618815</v>
      </c>
      <c r="FC28" s="54">
        <f t="shared" si="27"/>
        <v>1149.6254381835802</v>
      </c>
      <c r="FD28" s="54">
        <f t="shared" si="27"/>
        <v>-3268.6499548415259</v>
      </c>
      <c r="FE28" s="54">
        <f t="shared" si="27"/>
        <v>-8693.0154511011388</v>
      </c>
      <c r="FF28" s="54">
        <f t="shared" si="27"/>
        <v>-5858.3373508014511</v>
      </c>
      <c r="FG28" s="54">
        <f t="shared" si="27"/>
        <v>-29135.390873107805</v>
      </c>
      <c r="FH28" s="54">
        <f t="shared" si="27"/>
        <v>-14353.594270484653</v>
      </c>
      <c r="FI28" s="54">
        <f t="shared" si="27"/>
        <v>-28308.229106506358</v>
      </c>
      <c r="FJ28" s="54">
        <f t="shared" si="27"/>
        <v>4392.963171438254</v>
      </c>
      <c r="FK28" s="54">
        <f t="shared" si="27"/>
        <v>-232.66176474898296</v>
      </c>
      <c r="FL28" s="54">
        <f t="shared" si="27"/>
        <v>3859.0697471226058</v>
      </c>
      <c r="FM28" s="54">
        <f t="shared" si="27"/>
        <v>13882.089966372439</v>
      </c>
      <c r="FN28" s="54">
        <f t="shared" si="27"/>
        <v>-9038.4959053914699</v>
      </c>
      <c r="FO28" s="54">
        <f t="shared" si="27"/>
        <v>12541.157167148629</v>
      </c>
      <c r="FP28" s="54">
        <f t="shared" si="27"/>
        <v>1913.8750829958474</v>
      </c>
      <c r="FQ28" s="54">
        <f t="shared" si="27"/>
        <v>13756.864295569911</v>
      </c>
    </row>
    <row r="29" spans="1:184" s="54" customFormat="1" ht="15" customHeight="1" x14ac:dyDescent="0.25">
      <c r="A29" s="60" t="s">
        <v>375</v>
      </c>
      <c r="B29" s="61">
        <f>B19+B28</f>
        <v>1040.4098253794293</v>
      </c>
      <c r="C29" s="61">
        <f>C19+C28</f>
        <v>1094.6910509865468</v>
      </c>
      <c r="D29" s="61">
        <f t="shared" ref="D29:BO29" si="28">D19+D28</f>
        <v>10527.210934483333</v>
      </c>
      <c r="E29" s="61">
        <f t="shared" si="28"/>
        <v>14526.771277838432</v>
      </c>
      <c r="F29" s="61">
        <f t="shared" si="28"/>
        <v>15200.213157667957</v>
      </c>
      <c r="G29" s="61">
        <f t="shared" si="28"/>
        <v>9651.5032669922039</v>
      </c>
      <c r="H29" s="61">
        <f t="shared" si="28"/>
        <v>4229.278235731018</v>
      </c>
      <c r="I29" s="61">
        <f t="shared" si="28"/>
        <v>6902.3069739424727</v>
      </c>
      <c r="J29" s="61">
        <f t="shared" si="28"/>
        <v>3934.2056017539508</v>
      </c>
      <c r="K29" s="61">
        <f t="shared" si="28"/>
        <v>2912.8269396744363</v>
      </c>
      <c r="L29" s="61">
        <f t="shared" si="28"/>
        <v>4544.3826374512064</v>
      </c>
      <c r="M29" s="61">
        <f t="shared" si="28"/>
        <v>7581.5378655197856</v>
      </c>
      <c r="N29" s="61">
        <f t="shared" si="28"/>
        <v>3549.6611858299066</v>
      </c>
      <c r="O29" s="61">
        <f t="shared" si="28"/>
        <v>650.52658188317514</v>
      </c>
      <c r="P29" s="61">
        <f t="shared" si="28"/>
        <v>3727.287971827704</v>
      </c>
      <c r="Q29" s="61">
        <f t="shared" si="28"/>
        <v>3686.6881678277341</v>
      </c>
      <c r="R29" s="61">
        <f t="shared" si="28"/>
        <v>2616.0880049872353</v>
      </c>
      <c r="S29" s="61">
        <f t="shared" si="28"/>
        <v>-161.83096010148142</v>
      </c>
      <c r="T29" s="61">
        <f t="shared" si="28"/>
        <v>941.94668819095182</v>
      </c>
      <c r="U29" s="61">
        <f t="shared" si="28"/>
        <v>2162.8693205753216</v>
      </c>
      <c r="V29" s="61">
        <f t="shared" si="28"/>
        <v>148.87254978516103</v>
      </c>
      <c r="W29" s="61">
        <f t="shared" si="28"/>
        <v>2238.4470325067555</v>
      </c>
      <c r="X29" s="61">
        <f t="shared" si="28"/>
        <v>3589.4419386769214</v>
      </c>
      <c r="Y29" s="61">
        <f t="shared" si="28"/>
        <v>3955.2243857868252</v>
      </c>
      <c r="Z29" s="61">
        <f t="shared" si="28"/>
        <v>1282.9823276031125</v>
      </c>
      <c r="AA29" s="61">
        <f t="shared" si="28"/>
        <v>375.35108274555705</v>
      </c>
      <c r="AB29" s="61">
        <f t="shared" si="28"/>
        <v>-762.80624295476355</v>
      </c>
      <c r="AC29" s="61">
        <f t="shared" si="28"/>
        <v>1742.6381517391155</v>
      </c>
      <c r="AD29" s="61">
        <f t="shared" si="28"/>
        <v>982.59274793578015</v>
      </c>
      <c r="AE29" s="61">
        <f t="shared" si="28"/>
        <v>-3209.542463612373</v>
      </c>
      <c r="AF29" s="61">
        <f t="shared" si="28"/>
        <v>-3690.6856711093392</v>
      </c>
      <c r="AG29" s="61">
        <f t="shared" si="28"/>
        <v>-5457.4839999321184</v>
      </c>
      <c r="AH29" s="61">
        <f t="shared" si="28"/>
        <v>-10074.901678638724</v>
      </c>
      <c r="AI29" s="61">
        <f t="shared" si="28"/>
        <v>-12231.47322300526</v>
      </c>
      <c r="AJ29" s="61">
        <f t="shared" si="28"/>
        <v>-13525.445402796529</v>
      </c>
      <c r="AK29" s="61">
        <f t="shared" si="28"/>
        <v>-15726.456826046602</v>
      </c>
      <c r="AL29" s="61">
        <f t="shared" si="28"/>
        <v>-15721.134473550292</v>
      </c>
      <c r="AM29" s="61">
        <f t="shared" si="28"/>
        <v>-17031.984337940503</v>
      </c>
      <c r="AN29" s="61">
        <f t="shared" si="28"/>
        <v>-17297.397162892263</v>
      </c>
      <c r="AO29" s="61">
        <f t="shared" si="28"/>
        <v>-8772.4435432223345</v>
      </c>
      <c r="AP29" s="61">
        <f t="shared" si="28"/>
        <v>-16681.308266289736</v>
      </c>
      <c r="AQ29" s="61">
        <f t="shared" si="28"/>
        <v>-16781.874168901912</v>
      </c>
      <c r="AR29" s="61">
        <f t="shared" si="28"/>
        <v>-14318.316419254199</v>
      </c>
      <c r="AS29" s="61">
        <f t="shared" si="28"/>
        <v>-4328.0132275849828</v>
      </c>
      <c r="AT29" s="61">
        <f t="shared" si="28"/>
        <v>-14449.353421918217</v>
      </c>
      <c r="AU29" s="61">
        <f t="shared" si="28"/>
        <v>-8239.9674023145708</v>
      </c>
      <c r="AV29" s="61">
        <f t="shared" si="28"/>
        <v>-7277.4656836169415</v>
      </c>
      <c r="AW29" s="61">
        <f t="shared" si="28"/>
        <v>-191.77620847267303</v>
      </c>
      <c r="AX29" s="61">
        <f t="shared" si="28"/>
        <v>-5529.2374043077334</v>
      </c>
      <c r="AY29" s="61">
        <f t="shared" si="28"/>
        <v>-7659.0889616388595</v>
      </c>
      <c r="AZ29" s="61">
        <f t="shared" si="28"/>
        <v>-10380.928746884712</v>
      </c>
      <c r="BA29" s="61">
        <f t="shared" si="28"/>
        <v>-832.33804657617611</v>
      </c>
      <c r="BB29" s="61">
        <f t="shared" si="28"/>
        <v>-2718.9095769313521</v>
      </c>
      <c r="BC29" s="61">
        <f t="shared" si="28"/>
        <v>-7583.4629069656512</v>
      </c>
      <c r="BD29" s="61">
        <f t="shared" si="28"/>
        <v>-4176.0200651656578</v>
      </c>
      <c r="BE29" s="61">
        <f t="shared" si="28"/>
        <v>-450.30641541923114</v>
      </c>
      <c r="BF29" s="61">
        <f t="shared" si="28"/>
        <v>4.4240605814527498</v>
      </c>
      <c r="BG29" s="61">
        <f t="shared" si="28"/>
        <v>-4333.5046957719742</v>
      </c>
      <c r="BH29" s="61">
        <f t="shared" si="28"/>
        <v>1091.1768316878661</v>
      </c>
      <c r="BI29" s="61">
        <f t="shared" si="28"/>
        <v>484.68024945915442</v>
      </c>
      <c r="BJ29" s="61">
        <f t="shared" si="28"/>
        <v>4818.3788752883202</v>
      </c>
      <c r="BK29" s="61">
        <f t="shared" si="28"/>
        <v>-7428.7210859307588</v>
      </c>
      <c r="BL29" s="61">
        <f t="shared" si="28"/>
        <v>-4028.2772963756629</v>
      </c>
      <c r="BM29" s="61">
        <f t="shared" si="28"/>
        <v>4170.709778104896</v>
      </c>
      <c r="BN29" s="61">
        <f t="shared" si="28"/>
        <v>-1347.9575702482298</v>
      </c>
      <c r="BO29" s="61">
        <f t="shared" si="28"/>
        <v>-3416.000746061251</v>
      </c>
      <c r="BP29" s="61">
        <f t="shared" ref="BP29:EA29" si="29">BP19+BP28</f>
        <v>-2495.1021583283809</v>
      </c>
      <c r="BQ29" s="61">
        <f t="shared" si="29"/>
        <v>2991.5245340784313</v>
      </c>
      <c r="BR29" s="61">
        <f t="shared" si="29"/>
        <v>5220.2416582453216</v>
      </c>
      <c r="BS29" s="61">
        <f t="shared" si="29"/>
        <v>2192.854265387818</v>
      </c>
      <c r="BT29" s="61">
        <f t="shared" si="29"/>
        <v>5685.7295862079245</v>
      </c>
      <c r="BU29" s="61">
        <f t="shared" si="29"/>
        <v>377.38107029868206</v>
      </c>
      <c r="BV29" s="61">
        <f t="shared" si="29"/>
        <v>154.26061188388485</v>
      </c>
      <c r="BW29" s="61">
        <f t="shared" si="29"/>
        <v>-2024.4693043700045</v>
      </c>
      <c r="BX29" s="61">
        <f t="shared" si="29"/>
        <v>9847.6848438453271</v>
      </c>
      <c r="BY29" s="61">
        <f t="shared" si="29"/>
        <v>6321.0658674156966</v>
      </c>
      <c r="BZ29" s="61">
        <f t="shared" si="29"/>
        <v>-10913.032365538626</v>
      </c>
      <c r="CA29" s="61">
        <f t="shared" si="29"/>
        <v>-14360.903459010451</v>
      </c>
      <c r="CB29" s="61">
        <f t="shared" si="29"/>
        <v>-4330.9588027125737</v>
      </c>
      <c r="CC29" s="61">
        <f t="shared" si="29"/>
        <v>-7687.2447433701855</v>
      </c>
      <c r="CD29" s="61">
        <f t="shared" si="29"/>
        <v>-1097.0619564069411</v>
      </c>
      <c r="CE29" s="61">
        <f t="shared" si="29"/>
        <v>-7974.0320931015376</v>
      </c>
      <c r="CF29" s="61">
        <f t="shared" si="29"/>
        <v>-3421.5528180964056</v>
      </c>
      <c r="CG29" s="61">
        <f t="shared" si="29"/>
        <v>-10948.76228587572</v>
      </c>
      <c r="CH29" s="61">
        <f t="shared" si="29"/>
        <v>742.75280123008724</v>
      </c>
      <c r="CI29" s="61">
        <f t="shared" si="29"/>
        <v>-11718.457143358117</v>
      </c>
      <c r="CJ29" s="61">
        <f t="shared" si="29"/>
        <v>-6575.0937348839716</v>
      </c>
      <c r="CK29" s="61">
        <f t="shared" si="29"/>
        <v>-11326.315854009858</v>
      </c>
      <c r="CL29" s="61">
        <f t="shared" si="29"/>
        <v>-3136.2723107335332</v>
      </c>
      <c r="CM29" s="61">
        <f t="shared" si="29"/>
        <v>-16480.355574022855</v>
      </c>
      <c r="CN29" s="61">
        <f t="shared" si="29"/>
        <v>-4686.9505222194712</v>
      </c>
      <c r="CO29" s="61">
        <f t="shared" si="29"/>
        <v>-9709.441598796182</v>
      </c>
      <c r="CP29" s="61">
        <f t="shared" si="29"/>
        <v>3934.8786733546021</v>
      </c>
      <c r="CQ29" s="61">
        <f t="shared" si="29"/>
        <v>-14514.811107821228</v>
      </c>
      <c r="CR29" s="61">
        <f t="shared" si="29"/>
        <v>-11558.803443350658</v>
      </c>
      <c r="CS29" s="61">
        <f t="shared" si="29"/>
        <v>-13500.362530926428</v>
      </c>
      <c r="CT29" s="61">
        <f t="shared" si="29"/>
        <v>-12766.805779173694</v>
      </c>
      <c r="CU29" s="61">
        <f t="shared" si="29"/>
        <v>-25426.846726455879</v>
      </c>
      <c r="CV29" s="61">
        <f t="shared" si="29"/>
        <v>-25817.809048962896</v>
      </c>
      <c r="CW29" s="61">
        <f t="shared" si="29"/>
        <v>-4257.5206229888918</v>
      </c>
      <c r="CX29" s="61">
        <f t="shared" si="29"/>
        <v>-9434.0052720222229</v>
      </c>
      <c r="CY29" s="61">
        <f t="shared" si="29"/>
        <v>-3280.400531915493</v>
      </c>
      <c r="CZ29" s="61">
        <f t="shared" si="29"/>
        <v>-20632.751275745111</v>
      </c>
      <c r="DA29" s="61">
        <f t="shared" si="29"/>
        <v>-18554.067940143825</v>
      </c>
      <c r="DB29" s="61">
        <f t="shared" si="29"/>
        <v>-24606.911636842535</v>
      </c>
      <c r="DC29" s="61">
        <f t="shared" si="29"/>
        <v>-30265.545695496021</v>
      </c>
      <c r="DD29" s="61">
        <f t="shared" si="29"/>
        <v>-36076.958969853076</v>
      </c>
      <c r="DE29" s="61">
        <f t="shared" si="29"/>
        <v>-25588.306359272683</v>
      </c>
      <c r="DF29" s="61">
        <f t="shared" si="29"/>
        <v>-43029.133885817755</v>
      </c>
      <c r="DG29" s="61">
        <f t="shared" si="29"/>
        <v>-34717.57499779365</v>
      </c>
      <c r="DH29" s="61">
        <f t="shared" si="29"/>
        <v>-58671.021513992411</v>
      </c>
      <c r="DI29" s="61">
        <f t="shared" si="29"/>
        <v>-44314.384446051758</v>
      </c>
      <c r="DJ29" s="61">
        <f t="shared" si="29"/>
        <v>-36042.618576128873</v>
      </c>
      <c r="DK29" s="61">
        <f t="shared" si="29"/>
        <v>-54750.203233559638</v>
      </c>
      <c r="DL29" s="61">
        <f t="shared" si="29"/>
        <v>-43736.974693694923</v>
      </c>
      <c r="DM29" s="61">
        <f t="shared" si="29"/>
        <v>-35014.754513718181</v>
      </c>
      <c r="DN29" s="61">
        <f t="shared" si="29"/>
        <v>-23781.899125367883</v>
      </c>
      <c r="DO29" s="61">
        <f t="shared" si="29"/>
        <v>-25900.068004497716</v>
      </c>
      <c r="DP29" s="61">
        <f t="shared" si="29"/>
        <v>-19829.060755945495</v>
      </c>
      <c r="DQ29" s="61">
        <f t="shared" si="29"/>
        <v>-10417.511562094283</v>
      </c>
      <c r="DR29" s="61">
        <f t="shared" si="29"/>
        <v>-11829.696831727448</v>
      </c>
      <c r="DS29" s="61">
        <f t="shared" si="29"/>
        <v>-10384.441947514924</v>
      </c>
      <c r="DT29" s="61">
        <f t="shared" si="29"/>
        <v>-26004.823351467305</v>
      </c>
      <c r="DU29" s="61">
        <f t="shared" si="29"/>
        <v>-15641.060776078937</v>
      </c>
      <c r="DV29" s="61">
        <f t="shared" si="29"/>
        <v>3842.1522581714325</v>
      </c>
      <c r="DW29" s="61">
        <f t="shared" si="29"/>
        <v>-3141.0820475688015</v>
      </c>
      <c r="DX29" s="61">
        <f t="shared" si="29"/>
        <v>-21523.350022887826</v>
      </c>
      <c r="DY29" s="61">
        <f t="shared" si="29"/>
        <v>-3034.6561209681363</v>
      </c>
      <c r="DZ29" s="61">
        <f t="shared" si="29"/>
        <v>-10420.964192768166</v>
      </c>
      <c r="EA29" s="61">
        <f t="shared" si="29"/>
        <v>-29089.639100353157</v>
      </c>
      <c r="EB29" s="61">
        <f t="shared" ref="EB29:FB29" si="30">EB19+EB28</f>
        <v>-28959.799678368832</v>
      </c>
      <c r="EC29" s="61">
        <f t="shared" si="30"/>
        <v>-20138.265437220994</v>
      </c>
      <c r="ED29" s="61">
        <f t="shared" si="30"/>
        <v>-34788.919856579661</v>
      </c>
      <c r="EE29" s="61">
        <f t="shared" si="30"/>
        <v>-25030.784653222014</v>
      </c>
      <c r="EF29" s="61">
        <f t="shared" si="30"/>
        <v>-45362.348176958199</v>
      </c>
      <c r="EG29" s="61">
        <f t="shared" si="30"/>
        <v>-40421.07993133596</v>
      </c>
      <c r="EH29" s="61">
        <f t="shared" si="30"/>
        <v>-37746.294047359806</v>
      </c>
      <c r="EI29" s="61">
        <f t="shared" si="30"/>
        <v>-33821.655828535295</v>
      </c>
      <c r="EJ29" s="61">
        <f t="shared" si="30"/>
        <v>-69377.396404534549</v>
      </c>
      <c r="EK29" s="61">
        <f t="shared" si="30"/>
        <v>-53339.383237624301</v>
      </c>
      <c r="EL29" s="61">
        <f t="shared" si="30"/>
        <v>-53326.172599740006</v>
      </c>
      <c r="EM29" s="61">
        <f t="shared" si="30"/>
        <v>-19157.544520146694</v>
      </c>
      <c r="EN29" s="61">
        <f t="shared" si="30"/>
        <v>-54277.458987564947</v>
      </c>
      <c r="EO29" s="61">
        <f t="shared" si="30"/>
        <v>-44834.753951301289</v>
      </c>
      <c r="EP29" s="61">
        <f t="shared" si="30"/>
        <v>-47147.539588625434</v>
      </c>
      <c r="EQ29" s="61">
        <f t="shared" si="30"/>
        <v>-42082.181600835582</v>
      </c>
      <c r="ER29" s="61">
        <f t="shared" si="30"/>
        <v>-58236.088083348004</v>
      </c>
      <c r="ES29" s="61">
        <f t="shared" si="30"/>
        <v>-13260.269004210917</v>
      </c>
      <c r="ET29" s="61">
        <f t="shared" si="30"/>
        <v>-17119.585015784949</v>
      </c>
      <c r="EU29" s="61">
        <f t="shared" si="30"/>
        <v>-23969.47241868305</v>
      </c>
      <c r="EV29" s="61">
        <f t="shared" si="30"/>
        <v>-31592.507799806852</v>
      </c>
      <c r="EW29" s="61">
        <f t="shared" si="30"/>
        <v>-14964.166099082235</v>
      </c>
      <c r="EX29" s="61">
        <f t="shared" si="30"/>
        <v>-27900.769031147163</v>
      </c>
      <c r="EY29" s="61">
        <f t="shared" si="30"/>
        <v>-23737.857452822245</v>
      </c>
      <c r="EZ29" s="61">
        <f t="shared" si="30"/>
        <v>-31264.182645336834</v>
      </c>
      <c r="FA29" s="61">
        <f t="shared" si="30"/>
        <v>-27770.099032303235</v>
      </c>
      <c r="FB29" s="61">
        <f t="shared" si="30"/>
        <v>-37703.910558571966</v>
      </c>
      <c r="FC29" s="61">
        <f>FC19+FC28</f>
        <v>-15642.173706319687</v>
      </c>
      <c r="FD29" s="61">
        <f t="shared" ref="FD29:FQ29" si="31">FD19+FD28</f>
        <v>-23003.579724012368</v>
      </c>
      <c r="FE29" s="61">
        <f t="shared" si="31"/>
        <v>16224.750212169765</v>
      </c>
      <c r="FF29" s="61">
        <f t="shared" si="31"/>
        <v>-3095.4032969009841</v>
      </c>
      <c r="FG29" s="61">
        <f t="shared" si="31"/>
        <v>5024.5648970699331</v>
      </c>
      <c r="FH29" s="61">
        <f t="shared" si="31"/>
        <v>-21033.138314282649</v>
      </c>
      <c r="FI29" s="61">
        <f t="shared" si="31"/>
        <v>-49681.845388198381</v>
      </c>
      <c r="FJ29" s="61">
        <f t="shared" si="31"/>
        <v>-11396.623314137825</v>
      </c>
      <c r="FK29" s="61">
        <f t="shared" si="31"/>
        <v>1984.4679934472861</v>
      </c>
      <c r="FL29" s="61">
        <f t="shared" si="31"/>
        <v>-32571.459808597025</v>
      </c>
      <c r="FM29" s="61">
        <f t="shared" si="31"/>
        <v>10845.43957577051</v>
      </c>
      <c r="FN29" s="61">
        <f t="shared" si="31"/>
        <v>-85641.593845648167</v>
      </c>
      <c r="FO29" s="61">
        <f t="shared" si="31"/>
        <v>-34154.003562167985</v>
      </c>
      <c r="FP29" s="61">
        <f t="shared" si="31"/>
        <v>-15546.086476184202</v>
      </c>
      <c r="FQ29" s="61">
        <f t="shared" si="31"/>
        <v>11233.627247950873</v>
      </c>
    </row>
    <row r="31" spans="1:184" s="54" customFormat="1" ht="17.25" customHeight="1" x14ac:dyDescent="0.25">
      <c r="A31" s="66" t="s">
        <v>69</v>
      </c>
      <c r="B31" s="52" t="s">
        <v>376</v>
      </c>
      <c r="C31" s="52" t="s">
        <v>377</v>
      </c>
      <c r="D31" s="52" t="s">
        <v>378</v>
      </c>
      <c r="E31" s="52" t="s">
        <v>379</v>
      </c>
      <c r="F31" s="52" t="s">
        <v>380</v>
      </c>
      <c r="G31" s="52" t="s">
        <v>381</v>
      </c>
      <c r="H31" s="52" t="s">
        <v>382</v>
      </c>
      <c r="I31" s="52" t="s">
        <v>383</v>
      </c>
      <c r="J31" s="52" t="s">
        <v>183</v>
      </c>
      <c r="K31" s="52" t="s">
        <v>184</v>
      </c>
      <c r="L31" s="52" t="s">
        <v>185</v>
      </c>
      <c r="M31" s="52" t="s">
        <v>186</v>
      </c>
      <c r="N31" s="52" t="s">
        <v>187</v>
      </c>
      <c r="O31" s="52" t="s">
        <v>188</v>
      </c>
      <c r="P31" s="52" t="s">
        <v>189</v>
      </c>
      <c r="Q31" s="52" t="s">
        <v>190</v>
      </c>
      <c r="R31" s="52" t="s">
        <v>191</v>
      </c>
      <c r="S31" s="52" t="s">
        <v>192</v>
      </c>
      <c r="T31" s="52" t="s">
        <v>193</v>
      </c>
      <c r="U31" s="52" t="s">
        <v>194</v>
      </c>
      <c r="V31" s="52" t="s">
        <v>195</v>
      </c>
      <c r="W31" s="52" t="s">
        <v>196</v>
      </c>
      <c r="X31" s="52" t="s">
        <v>197</v>
      </c>
      <c r="Y31" s="52" t="s">
        <v>198</v>
      </c>
      <c r="Z31" s="52" t="s">
        <v>199</v>
      </c>
      <c r="AA31" s="52" t="s">
        <v>200</v>
      </c>
      <c r="AB31" s="52" t="s">
        <v>201</v>
      </c>
      <c r="AC31" s="52" t="s">
        <v>202</v>
      </c>
      <c r="AD31" s="52" t="s">
        <v>203</v>
      </c>
      <c r="AE31" s="52" t="s">
        <v>204</v>
      </c>
      <c r="AF31" s="52" t="s">
        <v>205</v>
      </c>
      <c r="AG31" s="52" t="s">
        <v>206</v>
      </c>
      <c r="AH31" s="52" t="s">
        <v>207</v>
      </c>
      <c r="AI31" s="52" t="s">
        <v>208</v>
      </c>
      <c r="AJ31" s="52" t="s">
        <v>209</v>
      </c>
      <c r="AK31" s="52" t="s">
        <v>210</v>
      </c>
      <c r="AL31" s="52" t="s">
        <v>211</v>
      </c>
      <c r="AM31" s="52" t="s">
        <v>212</v>
      </c>
      <c r="AN31" s="52" t="s">
        <v>213</v>
      </c>
      <c r="AO31" s="52" t="s">
        <v>214</v>
      </c>
      <c r="AP31" s="52" t="s">
        <v>215</v>
      </c>
      <c r="AQ31" s="52" t="s">
        <v>216</v>
      </c>
      <c r="AR31" s="52" t="s">
        <v>217</v>
      </c>
      <c r="AS31" s="52" t="s">
        <v>218</v>
      </c>
      <c r="AT31" s="52" t="s">
        <v>219</v>
      </c>
      <c r="AU31" s="52" t="s">
        <v>220</v>
      </c>
      <c r="AV31" s="52" t="s">
        <v>221</v>
      </c>
      <c r="AW31" s="52" t="s">
        <v>222</v>
      </c>
      <c r="AX31" s="52" t="s">
        <v>223</v>
      </c>
      <c r="AY31" s="52" t="s">
        <v>224</v>
      </c>
      <c r="AZ31" s="52" t="s">
        <v>225</v>
      </c>
      <c r="BA31" s="52" t="s">
        <v>226</v>
      </c>
      <c r="BB31" s="52" t="s">
        <v>227</v>
      </c>
      <c r="BC31" s="52" t="s">
        <v>228</v>
      </c>
      <c r="BD31" s="52" t="s">
        <v>229</v>
      </c>
      <c r="BE31" s="52" t="s">
        <v>230</v>
      </c>
      <c r="BF31" s="52" t="s">
        <v>231</v>
      </c>
      <c r="BG31" s="52" t="s">
        <v>232</v>
      </c>
      <c r="BH31" s="52" t="s">
        <v>233</v>
      </c>
      <c r="BI31" s="52" t="s">
        <v>234</v>
      </c>
      <c r="BJ31" s="52" t="s">
        <v>235</v>
      </c>
      <c r="BK31" s="52" t="s">
        <v>236</v>
      </c>
      <c r="BL31" s="52" t="s">
        <v>237</v>
      </c>
      <c r="BM31" s="52" t="s">
        <v>238</v>
      </c>
      <c r="BN31" s="52" t="s">
        <v>239</v>
      </c>
      <c r="BO31" s="52" t="s">
        <v>240</v>
      </c>
      <c r="BP31" s="52" t="s">
        <v>241</v>
      </c>
      <c r="BQ31" s="52" t="s">
        <v>242</v>
      </c>
      <c r="BR31" s="52" t="s">
        <v>243</v>
      </c>
      <c r="BS31" s="52" t="s">
        <v>244</v>
      </c>
      <c r="BT31" s="52" t="s">
        <v>245</v>
      </c>
      <c r="BU31" s="52" t="s">
        <v>246</v>
      </c>
      <c r="BV31" s="52" t="s">
        <v>247</v>
      </c>
      <c r="BW31" s="52" t="s">
        <v>248</v>
      </c>
      <c r="BX31" s="52" t="s">
        <v>249</v>
      </c>
      <c r="BY31" s="52" t="s">
        <v>250</v>
      </c>
      <c r="BZ31" s="52" t="s">
        <v>251</v>
      </c>
      <c r="CA31" s="52" t="s">
        <v>252</v>
      </c>
      <c r="CB31" s="52" t="s">
        <v>253</v>
      </c>
      <c r="CC31" s="52" t="s">
        <v>254</v>
      </c>
      <c r="CD31" s="52" t="s">
        <v>255</v>
      </c>
      <c r="CE31" s="52" t="s">
        <v>256</v>
      </c>
      <c r="CF31" s="52" t="s">
        <v>257</v>
      </c>
      <c r="CG31" s="52" t="s">
        <v>258</v>
      </c>
      <c r="CH31" s="52" t="s">
        <v>259</v>
      </c>
      <c r="CI31" s="52" t="s">
        <v>260</v>
      </c>
      <c r="CJ31" s="52" t="s">
        <v>261</v>
      </c>
      <c r="CK31" s="52" t="s">
        <v>262</v>
      </c>
      <c r="CL31" s="52" t="s">
        <v>263</v>
      </c>
      <c r="CM31" s="52" t="s">
        <v>264</v>
      </c>
      <c r="CN31" s="52" t="s">
        <v>265</v>
      </c>
      <c r="CO31" s="52" t="s">
        <v>266</v>
      </c>
      <c r="CP31" s="52" t="s">
        <v>267</v>
      </c>
      <c r="CQ31" s="52" t="s">
        <v>268</v>
      </c>
      <c r="CR31" s="52" t="s">
        <v>269</v>
      </c>
      <c r="CS31" s="52" t="s">
        <v>270</v>
      </c>
      <c r="CT31" s="52" t="s">
        <v>271</v>
      </c>
      <c r="CU31" s="52" t="s">
        <v>272</v>
      </c>
      <c r="CV31" s="52" t="s">
        <v>273</v>
      </c>
      <c r="CW31" s="52" t="s">
        <v>274</v>
      </c>
      <c r="CX31" s="52" t="s">
        <v>275</v>
      </c>
      <c r="CY31" s="52" t="s">
        <v>276</v>
      </c>
      <c r="CZ31" s="52" t="s">
        <v>277</v>
      </c>
      <c r="DA31" s="52" t="s">
        <v>278</v>
      </c>
      <c r="DB31" s="52" t="s">
        <v>279</v>
      </c>
      <c r="DC31" s="52" t="s">
        <v>280</v>
      </c>
      <c r="DD31" s="52" t="s">
        <v>281</v>
      </c>
      <c r="DE31" s="52" t="s">
        <v>282</v>
      </c>
      <c r="DF31" s="52" t="s">
        <v>283</v>
      </c>
      <c r="DG31" s="52" t="s">
        <v>284</v>
      </c>
      <c r="DH31" s="52" t="s">
        <v>285</v>
      </c>
      <c r="DI31" s="52" t="s">
        <v>286</v>
      </c>
      <c r="DJ31" s="52" t="s">
        <v>287</v>
      </c>
      <c r="DK31" s="52" t="s">
        <v>288</v>
      </c>
      <c r="DL31" s="52" t="s">
        <v>289</v>
      </c>
      <c r="DM31" s="52" t="s">
        <v>290</v>
      </c>
      <c r="DN31" s="52" t="s">
        <v>291</v>
      </c>
      <c r="DO31" s="52" t="s">
        <v>292</v>
      </c>
      <c r="DP31" s="52" t="s">
        <v>293</v>
      </c>
      <c r="DQ31" s="52" t="s">
        <v>294</v>
      </c>
      <c r="DR31" s="52" t="s">
        <v>295</v>
      </c>
      <c r="DS31" s="52" t="s">
        <v>296</v>
      </c>
      <c r="DT31" s="52" t="s">
        <v>297</v>
      </c>
      <c r="DU31" s="52" t="s">
        <v>298</v>
      </c>
      <c r="DV31" s="52" t="s">
        <v>299</v>
      </c>
      <c r="DW31" s="52" t="s">
        <v>300</v>
      </c>
      <c r="DX31" s="52" t="s">
        <v>301</v>
      </c>
      <c r="DY31" s="52" t="s">
        <v>302</v>
      </c>
      <c r="DZ31" s="52" t="s">
        <v>303</v>
      </c>
      <c r="EA31" s="52" t="s">
        <v>304</v>
      </c>
      <c r="EB31" s="52" t="s">
        <v>305</v>
      </c>
      <c r="EC31" s="52" t="s">
        <v>306</v>
      </c>
      <c r="ED31" s="52" t="s">
        <v>307</v>
      </c>
      <c r="EE31" s="52" t="s">
        <v>308</v>
      </c>
      <c r="EF31" s="52" t="s">
        <v>309</v>
      </c>
      <c r="EG31" s="52" t="s">
        <v>310</v>
      </c>
      <c r="EH31" s="52" t="s">
        <v>311</v>
      </c>
      <c r="EI31" s="52" t="s">
        <v>312</v>
      </c>
      <c r="EJ31" s="52" t="s">
        <v>313</v>
      </c>
      <c r="EK31" s="52" t="s">
        <v>314</v>
      </c>
      <c r="EL31" s="52" t="s">
        <v>315</v>
      </c>
      <c r="EM31" s="52" t="s">
        <v>316</v>
      </c>
      <c r="EN31" s="52" t="s">
        <v>317</v>
      </c>
      <c r="EO31" s="52" t="s">
        <v>318</v>
      </c>
      <c r="EP31" s="52" t="s">
        <v>319</v>
      </c>
      <c r="EQ31" s="52" t="s">
        <v>320</v>
      </c>
      <c r="ER31" s="52" t="s">
        <v>321</v>
      </c>
      <c r="ES31" s="52" t="s">
        <v>322</v>
      </c>
      <c r="ET31" s="52" t="s">
        <v>323</v>
      </c>
      <c r="EU31" s="52" t="s">
        <v>324</v>
      </c>
      <c r="EV31" s="52" t="s">
        <v>325</v>
      </c>
      <c r="EW31" s="52" t="s">
        <v>326</v>
      </c>
      <c r="EX31" s="52" t="s">
        <v>327</v>
      </c>
      <c r="EY31" s="52" t="s">
        <v>328</v>
      </c>
      <c r="EZ31" s="52" t="s">
        <v>329</v>
      </c>
      <c r="FA31" s="52" t="s">
        <v>330</v>
      </c>
      <c r="FB31" s="52" t="s">
        <v>331</v>
      </c>
      <c r="FC31" s="52" t="s">
        <v>332</v>
      </c>
      <c r="FD31" s="52" t="s">
        <v>333</v>
      </c>
      <c r="FE31" s="52" t="s">
        <v>334</v>
      </c>
      <c r="FF31" s="52" t="s">
        <v>335</v>
      </c>
      <c r="FG31" s="52" t="s">
        <v>336</v>
      </c>
      <c r="FH31" s="52" t="s">
        <v>337</v>
      </c>
      <c r="FI31" s="52" t="s">
        <v>338</v>
      </c>
      <c r="FJ31" s="52" t="s">
        <v>339</v>
      </c>
      <c r="FK31" s="52" t="s">
        <v>340</v>
      </c>
      <c r="FL31" s="52" t="s">
        <v>341</v>
      </c>
      <c r="FM31" s="52" t="s">
        <v>342</v>
      </c>
      <c r="FN31" s="52" t="s">
        <v>343</v>
      </c>
      <c r="FO31" s="52" t="s">
        <v>344</v>
      </c>
      <c r="FP31" s="52" t="s">
        <v>345</v>
      </c>
      <c r="FQ31" s="52" t="s">
        <v>346</v>
      </c>
      <c r="FR31" s="52" t="s">
        <v>347</v>
      </c>
      <c r="FS31" s="52" t="s">
        <v>348</v>
      </c>
      <c r="FT31" s="52" t="s">
        <v>349</v>
      </c>
      <c r="FU31" s="52" t="s">
        <v>350</v>
      </c>
      <c r="FV31" s="52" t="s">
        <v>351</v>
      </c>
      <c r="FW31" s="52" t="s">
        <v>352</v>
      </c>
      <c r="FX31" s="52" t="s">
        <v>353</v>
      </c>
      <c r="FY31" s="52" t="s">
        <v>354</v>
      </c>
      <c r="FZ31" s="52" t="s">
        <v>355</v>
      </c>
    </row>
    <row r="32" spans="1:184" s="54" customFormat="1" ht="78" x14ac:dyDescent="0.25">
      <c r="A32" s="51" t="s">
        <v>384</v>
      </c>
      <c r="B32" s="56">
        <v>4565.5105995016902</v>
      </c>
      <c r="C32" s="56">
        <v>4112.02953412024</v>
      </c>
      <c r="D32" s="56">
        <v>2328.8877089781699</v>
      </c>
      <c r="E32" s="56">
        <v>6346.0820409214002</v>
      </c>
      <c r="F32" s="56">
        <v>3994.39232323031</v>
      </c>
      <c r="G32" s="56">
        <v>1618.1696641311901</v>
      </c>
      <c r="H32" s="56">
        <v>-1394.69578834347</v>
      </c>
      <c r="I32" s="56">
        <v>1531.11492886003</v>
      </c>
      <c r="J32" s="56">
        <v>713.31904855832295</v>
      </c>
      <c r="K32" s="56">
        <v>-1193.01863215002</v>
      </c>
      <c r="L32" s="56">
        <v>-4096.7202981752498</v>
      </c>
      <c r="M32" s="56">
        <v>-305.04927192990101</v>
      </c>
      <c r="N32" s="56">
        <v>-1269.5090981978201</v>
      </c>
      <c r="O32" s="56">
        <v>581.76492152989204</v>
      </c>
      <c r="P32" s="56">
        <v>-907.20999735847499</v>
      </c>
      <c r="Q32" s="56">
        <v>6774.3228815557004</v>
      </c>
      <c r="R32" s="56">
        <v>3524.4969886110298</v>
      </c>
      <c r="S32" s="56">
        <v>3862.85586291033</v>
      </c>
      <c r="T32" s="56">
        <v>1558.0961087462299</v>
      </c>
      <c r="U32" s="56">
        <v>6500.3931419834498</v>
      </c>
      <c r="V32" s="56">
        <v>4617.9723968067101</v>
      </c>
      <c r="W32" s="56">
        <v>3013.9246627532598</v>
      </c>
      <c r="X32" s="56">
        <v>-593.28767664054101</v>
      </c>
      <c r="Y32" s="56">
        <v>4302.7873582865404</v>
      </c>
      <c r="Z32" s="56">
        <v>3921.9241457620401</v>
      </c>
      <c r="AA32" s="56">
        <v>2449.5294340775199</v>
      </c>
      <c r="AB32" s="56">
        <v>1036.69190460295</v>
      </c>
      <c r="AC32" s="56">
        <v>7579.7610988578899</v>
      </c>
      <c r="AD32" s="56">
        <v>3949.8413348346799</v>
      </c>
      <c r="AE32" s="56">
        <v>5260.6911452765398</v>
      </c>
      <c r="AF32" s="56">
        <v>3697.8319624659198</v>
      </c>
      <c r="AG32" s="56">
        <v>9999.6129894087098</v>
      </c>
      <c r="AH32" s="56">
        <v>9452.6211109532705</v>
      </c>
      <c r="AI32" s="56">
        <v>10904.113252717299</v>
      </c>
      <c r="AJ32" s="56">
        <v>9741.8849590052705</v>
      </c>
      <c r="AK32" s="56">
        <v>16045.295299450399</v>
      </c>
      <c r="AL32" s="56">
        <v>13687.415058439799</v>
      </c>
      <c r="AM32" s="56">
        <v>14044.72182728</v>
      </c>
      <c r="AN32" s="56">
        <v>9122.3269300471402</v>
      </c>
      <c r="AO32" s="56">
        <v>18335.385517443599</v>
      </c>
      <c r="AP32" s="56">
        <v>12979.133928748999</v>
      </c>
      <c r="AQ32" s="56">
        <v>16750.546618772401</v>
      </c>
      <c r="AR32" s="56">
        <v>10127.002840147899</v>
      </c>
      <c r="AS32" s="56">
        <v>20236.356468357499</v>
      </c>
      <c r="AT32" s="56">
        <v>17070.0097335881</v>
      </c>
      <c r="AU32" s="56">
        <v>14996.3803088803</v>
      </c>
      <c r="AV32" s="56">
        <v>11953.332062986099</v>
      </c>
      <c r="AW32" s="56">
        <v>15525.154457193299</v>
      </c>
      <c r="AX32" s="56">
        <v>18409.400074916699</v>
      </c>
      <c r="AY32" s="56">
        <v>11710.6021176424</v>
      </c>
      <c r="AZ32" s="56">
        <v>7851.5992720122404</v>
      </c>
      <c r="BA32" s="56">
        <v>7863.98063212135</v>
      </c>
      <c r="BB32" s="56">
        <v>-698.37329326453005</v>
      </c>
      <c r="BC32" s="56">
        <v>-5171.7777265390796</v>
      </c>
      <c r="BD32" s="56">
        <v>-4708.1422018348603</v>
      </c>
      <c r="BE32" s="56">
        <v>1908.3094555874</v>
      </c>
      <c r="BF32" s="56">
        <v>-1735.8280844757201</v>
      </c>
      <c r="BG32" s="56">
        <v>-3787.4001115034498</v>
      </c>
      <c r="BH32" s="56">
        <v>-3407.59978130125</v>
      </c>
      <c r="BI32" s="56">
        <v>-1797.7673098019</v>
      </c>
      <c r="BJ32" s="56">
        <v>1954.8197683901501</v>
      </c>
      <c r="BK32" s="56">
        <v>-38.9349539063683</v>
      </c>
      <c r="BL32" s="56">
        <v>-5067.1164942062796</v>
      </c>
      <c r="BM32" s="56">
        <v>4207.2127042490001</v>
      </c>
      <c r="BN32" s="56">
        <v>2026.4196246812601</v>
      </c>
      <c r="BO32" s="56">
        <v>3495.7894863534698</v>
      </c>
      <c r="BP32" s="56">
        <v>-4508.6261162738501</v>
      </c>
      <c r="BQ32" s="56">
        <v>2330.9867217353599</v>
      </c>
      <c r="BR32" s="56">
        <v>3198.1012259162899</v>
      </c>
      <c r="BS32" s="56">
        <v>2827.69537097387</v>
      </c>
      <c r="BT32" s="56">
        <v>-2921.2845087205601</v>
      </c>
      <c r="BU32" s="56">
        <v>7432.0148331273203</v>
      </c>
      <c r="BV32" s="56">
        <v>4457.6603979162301</v>
      </c>
      <c r="BW32" s="56">
        <v>3754.9186412397298</v>
      </c>
      <c r="BX32" s="56">
        <v>934.66471128874196</v>
      </c>
      <c r="BY32" s="56">
        <v>8624.7451779833791</v>
      </c>
      <c r="BZ32" s="56">
        <v>2272.3847076769098</v>
      </c>
      <c r="CA32" s="56">
        <v>6976.73061662699</v>
      </c>
      <c r="CB32" s="56">
        <v>3590.1188779864601</v>
      </c>
      <c r="CC32" s="56">
        <v>10884.792924239</v>
      </c>
      <c r="CD32" s="56">
        <v>7537.4895556956399</v>
      </c>
      <c r="CE32" s="56">
        <v>8019.8698757296497</v>
      </c>
      <c r="CF32" s="56">
        <v>2635.0509953641499</v>
      </c>
      <c r="CG32" s="56">
        <v>9420.9726504705395</v>
      </c>
      <c r="CH32" s="56">
        <v>3111.3580285714802</v>
      </c>
      <c r="CI32" s="56">
        <v>4774.0728938461098</v>
      </c>
      <c r="CJ32" s="56">
        <v>-1555.02436666671</v>
      </c>
      <c r="CK32" s="56">
        <v>5792.0142461539299</v>
      </c>
      <c r="CL32" s="56">
        <v>5514.2683999999399</v>
      </c>
      <c r="CM32" s="56">
        <v>4010.8866677420701</v>
      </c>
      <c r="CN32" s="56">
        <v>-4457.3941846155903</v>
      </c>
      <c r="CO32" s="56">
        <v>-1206.9392063492201</v>
      </c>
      <c r="CP32" s="56">
        <v>7545.4413031249996</v>
      </c>
      <c r="CQ32" s="56">
        <v>6054.4006112904299</v>
      </c>
      <c r="CR32" s="56">
        <v>4376.5711015386296</v>
      </c>
      <c r="CS32" s="56">
        <v>13712.329561905301</v>
      </c>
      <c r="CT32" s="56">
        <v>19586.678322579599</v>
      </c>
      <c r="CU32" s="56">
        <v>21417.635000000901</v>
      </c>
      <c r="CV32" s="56">
        <v>21729.103466666402</v>
      </c>
      <c r="CW32" s="56">
        <v>25673.622625</v>
      </c>
      <c r="CX32" s="56">
        <v>20549.521385714401</v>
      </c>
      <c r="CY32" s="56">
        <v>22614.0238145152</v>
      </c>
      <c r="CZ32" s="56">
        <v>22809.020330302901</v>
      </c>
      <c r="DA32" s="56">
        <v>28728.278221875</v>
      </c>
      <c r="DB32" s="56">
        <v>40854.759975000001</v>
      </c>
      <c r="DC32" s="56">
        <v>42081.773653967</v>
      </c>
      <c r="DD32" s="56">
        <v>27115.911030303501</v>
      </c>
      <c r="DE32" s="56">
        <v>36120.889060606401</v>
      </c>
      <c r="DF32" s="56">
        <v>46168.1368258047</v>
      </c>
      <c r="DG32" s="56">
        <v>39778.485116924101</v>
      </c>
      <c r="DH32" s="56">
        <v>31053.094454545098</v>
      </c>
      <c r="DI32" s="56">
        <v>31769.204807812501</v>
      </c>
      <c r="DJ32" s="56">
        <v>37688.546326152697</v>
      </c>
      <c r="DK32" s="56">
        <v>37829.0922822582</v>
      </c>
      <c r="DL32" s="56">
        <v>33203.080627691699</v>
      </c>
      <c r="DM32" s="56">
        <v>53764.2991111132</v>
      </c>
      <c r="DN32" s="56">
        <v>56108.805156249997</v>
      </c>
      <c r="DO32" s="56">
        <v>58692.566864515298</v>
      </c>
      <c r="DP32" s="56">
        <v>51080.344629229599</v>
      </c>
      <c r="DQ32" s="56">
        <v>66250.629696874996</v>
      </c>
      <c r="DR32" s="56">
        <v>68828.346654840905</v>
      </c>
      <c r="DS32" s="56">
        <v>74431.614562500006</v>
      </c>
      <c r="DT32" s="56">
        <v>42462.711227271997</v>
      </c>
      <c r="DU32" s="56">
        <v>43782.350906250002</v>
      </c>
      <c r="DV32" s="56">
        <v>31987.826514285302</v>
      </c>
      <c r="DW32" s="56">
        <v>41098.776408063903</v>
      </c>
      <c r="DX32" s="56">
        <v>37127.845390907903</v>
      </c>
      <c r="DY32" s="56">
        <v>62553.940730770199</v>
      </c>
      <c r="DZ32" s="56">
        <v>47704.792177776602</v>
      </c>
      <c r="EA32" s="56">
        <v>41167.242711111299</v>
      </c>
      <c r="EB32" s="56">
        <v>37187.098703030497</v>
      </c>
      <c r="EC32" s="56">
        <v>54162.362436363699</v>
      </c>
      <c r="ED32" s="56">
        <v>50487.004340624997</v>
      </c>
      <c r="EE32" s="56">
        <v>45678.702980952199</v>
      </c>
      <c r="EF32" s="56">
        <v>38578.094351514301</v>
      </c>
      <c r="EG32" s="56">
        <v>49994.968431250003</v>
      </c>
      <c r="EH32" s="56">
        <v>57103.385700001003</v>
      </c>
      <c r="EI32" s="56">
        <v>55840.481511288803</v>
      </c>
      <c r="EJ32" s="56">
        <v>48125.665979999401</v>
      </c>
      <c r="EK32" s="56">
        <v>55918.621274999903</v>
      </c>
      <c r="EL32" s="56">
        <v>55331.715193549899</v>
      </c>
      <c r="EM32" s="56">
        <v>55901.493803172598</v>
      </c>
      <c r="EN32" s="56">
        <v>44681.764839394396</v>
      </c>
      <c r="EO32" s="56">
        <v>62663.587751562503</v>
      </c>
      <c r="EP32" s="56">
        <v>65080.791676188303</v>
      </c>
      <c r="EQ32" s="56">
        <v>65483.797524195397</v>
      </c>
      <c r="ER32" s="56">
        <v>59245.863568182198</v>
      </c>
      <c r="ES32" s="56">
        <v>67931.883984375003</v>
      </c>
      <c r="ET32" s="56">
        <v>65064.029714288197</v>
      </c>
      <c r="EU32" s="56">
        <v>68483.694432255899</v>
      </c>
      <c r="EV32" s="56">
        <v>58143.741600000001</v>
      </c>
      <c r="EW32" s="56">
        <v>63347.175480001701</v>
      </c>
      <c r="EX32" s="56">
        <v>63475.014193545598</v>
      </c>
      <c r="EY32" s="56">
        <v>77210.340187693306</v>
      </c>
      <c r="EZ32" s="56">
        <v>57668.293750000601</v>
      </c>
      <c r="FA32" s="56">
        <v>58048.336757812503</v>
      </c>
      <c r="FB32" s="56">
        <v>65196.450803075502</v>
      </c>
      <c r="FC32" s="56">
        <v>65023.503803226398</v>
      </c>
      <c r="FD32" s="56">
        <v>62581.923238461997</v>
      </c>
      <c r="FE32" s="56">
        <v>67790.337271427794</v>
      </c>
      <c r="FF32" s="56">
        <v>76750.910785715198</v>
      </c>
      <c r="FG32" s="56">
        <v>73871.218033334895</v>
      </c>
      <c r="FH32" s="56">
        <v>44221.656803075501</v>
      </c>
      <c r="FI32" s="56">
        <v>49892.281787499996</v>
      </c>
      <c r="FJ32" s="56">
        <v>65392.039999998298</v>
      </c>
      <c r="FK32" s="56">
        <v>58330.143300000003</v>
      </c>
      <c r="FL32" s="56">
        <v>53201.9972303018</v>
      </c>
      <c r="FM32" s="56">
        <v>53877.325656250003</v>
      </c>
      <c r="FN32" s="56">
        <v>57083.654073437501</v>
      </c>
      <c r="FO32" s="56">
        <v>37123.121903225598</v>
      </c>
      <c r="FP32" s="56">
        <v>58964.526612120899</v>
      </c>
      <c r="FQ32" s="56">
        <v>74593.133698463906</v>
      </c>
      <c r="FR32" s="56">
        <v>75451.172447617893</v>
      </c>
      <c r="FS32" s="56">
        <v>66843.575088886399</v>
      </c>
      <c r="FT32" s="56">
        <v>51261.2309121219</v>
      </c>
      <c r="FU32" s="56">
        <v>43052.601246971302</v>
      </c>
      <c r="FV32" s="56">
        <v>41929.683621875003</v>
      </c>
      <c r="FW32" s="56">
        <v>22963.487204762299</v>
      </c>
      <c r="FX32" s="56">
        <v>-2767.1277454545302</v>
      </c>
      <c r="FY32" s="56">
        <v>25429.286212499999</v>
      </c>
    </row>
    <row r="33" spans="1:182" s="54" customFormat="1" ht="68.25" x14ac:dyDescent="0.25">
      <c r="A33" s="51" t="s">
        <v>385</v>
      </c>
      <c r="B33" s="64">
        <v>2459.0558778704499</v>
      </c>
      <c r="C33" s="64">
        <v>2061.7927945085298</v>
      </c>
      <c r="D33" s="64">
        <v>2518.72643750206</v>
      </c>
      <c r="E33" s="64">
        <v>2453.7259299183302</v>
      </c>
      <c r="F33" s="64">
        <v>3091.2326119167601</v>
      </c>
      <c r="G33" s="64">
        <v>2328.0320901770001</v>
      </c>
      <c r="H33" s="64">
        <v>3387.9049292054301</v>
      </c>
      <c r="I33" s="64">
        <v>3258.14914965261</v>
      </c>
      <c r="J33" s="64">
        <v>3886.8839539229102</v>
      </c>
      <c r="K33" s="64">
        <v>4155.1292452150801</v>
      </c>
      <c r="L33" s="64">
        <v>4330.44849775495</v>
      </c>
      <c r="M33" s="64">
        <v>4290.0497093538197</v>
      </c>
      <c r="N33" s="64">
        <v>3925.4620699654001</v>
      </c>
      <c r="O33" s="64">
        <v>3752.0322242777202</v>
      </c>
      <c r="P33" s="64">
        <v>3737.7709587587801</v>
      </c>
      <c r="Q33" s="64">
        <v>4323.3250191029201</v>
      </c>
      <c r="R33" s="64">
        <v>3876.6056621224898</v>
      </c>
      <c r="S33" s="64">
        <v>3912.0561825228401</v>
      </c>
      <c r="T33" s="64">
        <v>3721.1333088603001</v>
      </c>
      <c r="U33" s="64">
        <v>3740.9544639608298</v>
      </c>
      <c r="V33" s="64">
        <v>3797.2948668048998</v>
      </c>
      <c r="W33" s="64">
        <v>3977.7849334561602</v>
      </c>
      <c r="X33" s="64">
        <v>3806.0463898770499</v>
      </c>
      <c r="Y33" s="64">
        <v>3983.0941043421599</v>
      </c>
      <c r="Z33" s="64">
        <v>4202.0351541913196</v>
      </c>
      <c r="AA33" s="64">
        <v>4332.1646070817997</v>
      </c>
      <c r="AB33" s="64">
        <v>4130.3230673804401</v>
      </c>
      <c r="AC33" s="64">
        <v>4216.0373856266197</v>
      </c>
      <c r="AD33" s="64">
        <v>3837.4449790152598</v>
      </c>
      <c r="AE33" s="64">
        <v>4240.1727866350102</v>
      </c>
      <c r="AF33" s="64">
        <v>4597.1053832383604</v>
      </c>
      <c r="AG33" s="64">
        <v>5170.4787343641301</v>
      </c>
      <c r="AH33" s="64">
        <v>5556.7552209120704</v>
      </c>
      <c r="AI33" s="64">
        <v>6242.4323389612</v>
      </c>
      <c r="AJ33" s="64">
        <v>6551.4871581773796</v>
      </c>
      <c r="AK33" s="64">
        <v>6849.0876185099596</v>
      </c>
      <c r="AL33" s="64">
        <v>7381.3536287034503</v>
      </c>
      <c r="AM33" s="64">
        <v>7814.5022804069804</v>
      </c>
      <c r="AN33" s="64">
        <v>8069.2279811526096</v>
      </c>
      <c r="AO33" s="64">
        <v>9177.9536792729396</v>
      </c>
      <c r="AP33" s="64">
        <v>9996.02172140113</v>
      </c>
      <c r="AQ33" s="64">
        <v>10803.7248164922</v>
      </c>
      <c r="AR33" s="64">
        <v>10352.6070414233</v>
      </c>
      <c r="AS33" s="64">
        <v>11542.2306493701</v>
      </c>
      <c r="AT33" s="64">
        <v>11766.8264897797</v>
      </c>
      <c r="AU33" s="64">
        <v>12175.6067291781</v>
      </c>
      <c r="AV33" s="64">
        <v>12359.207996258299</v>
      </c>
      <c r="AW33" s="64">
        <v>13358.3406884378</v>
      </c>
      <c r="AX33" s="64">
        <v>15827.731009601101</v>
      </c>
      <c r="AY33" s="64">
        <v>17067.085162597599</v>
      </c>
      <c r="AZ33" s="64">
        <v>18489.634541765201</v>
      </c>
      <c r="BA33" s="64">
        <v>20398.240899095999</v>
      </c>
      <c r="BB33" s="64">
        <v>21844.254262755599</v>
      </c>
      <c r="BC33" s="64">
        <v>19936.592114364801</v>
      </c>
      <c r="BD33" s="64">
        <v>19691.513761467901</v>
      </c>
      <c r="BE33" s="64">
        <v>21303.315595579199</v>
      </c>
      <c r="BF33" s="64">
        <v>21013.338273434601</v>
      </c>
      <c r="BG33" s="64">
        <v>21461.314501641598</v>
      </c>
      <c r="BH33" s="64">
        <v>24277.6107162384</v>
      </c>
      <c r="BI33" s="64">
        <v>22346.905852745698</v>
      </c>
      <c r="BJ33" s="64">
        <v>21657.7638231936</v>
      </c>
      <c r="BK33" s="64">
        <v>21699.129628675899</v>
      </c>
      <c r="BL33" s="64">
        <v>19868.508893233498</v>
      </c>
      <c r="BM33" s="64">
        <v>20454.815601375602</v>
      </c>
      <c r="BN33" s="64">
        <v>18468.605188423</v>
      </c>
      <c r="BO33" s="64">
        <v>18692.153078950701</v>
      </c>
      <c r="BP33" s="64">
        <v>19930.0094956629</v>
      </c>
      <c r="BQ33" s="64">
        <v>22756.444181389699</v>
      </c>
      <c r="BR33" s="64">
        <v>21646.294778371299</v>
      </c>
      <c r="BS33" s="64">
        <v>23024.803214462201</v>
      </c>
      <c r="BT33" s="64">
        <v>21876.818238943899</v>
      </c>
      <c r="BU33" s="64">
        <v>25862.456455781499</v>
      </c>
      <c r="BV33" s="64">
        <v>22483.060754293001</v>
      </c>
      <c r="BW33" s="64">
        <v>21398.306476512102</v>
      </c>
      <c r="BX33" s="64">
        <v>22271.724834708999</v>
      </c>
      <c r="BY33" s="64">
        <v>26906.591396163301</v>
      </c>
      <c r="BZ33" s="64">
        <v>21870.120160857601</v>
      </c>
      <c r="CA33" s="64">
        <v>21832.843205900201</v>
      </c>
      <c r="CB33" s="64">
        <v>20132.7584522451</v>
      </c>
      <c r="CC33" s="64">
        <v>26497.646413224898</v>
      </c>
      <c r="CD33" s="64">
        <v>20386.182735015202</v>
      </c>
      <c r="CE33" s="64">
        <v>21899.7920464745</v>
      </c>
      <c r="CF33" s="64">
        <v>21808.648487675899</v>
      </c>
      <c r="CG33" s="64">
        <v>27850.930830269401</v>
      </c>
      <c r="CH33" s="64">
        <v>22011.680357143101</v>
      </c>
      <c r="CI33" s="64">
        <v>24732.8049123075</v>
      </c>
      <c r="CJ33" s="64">
        <v>22441.423800000699</v>
      </c>
      <c r="CK33" s="64">
        <v>28969.4131892312</v>
      </c>
      <c r="CL33" s="64">
        <v>26291.9133569228</v>
      </c>
      <c r="CM33" s="64">
        <v>27046.888853226599</v>
      </c>
      <c r="CN33" s="64">
        <v>25505.0936538473</v>
      </c>
      <c r="CO33" s="64">
        <v>32747.994365079801</v>
      </c>
      <c r="CP33" s="64">
        <v>25179.782956250001</v>
      </c>
      <c r="CQ33" s="64">
        <v>23744.697829032699</v>
      </c>
      <c r="CR33" s="64">
        <v>21883.745778462398</v>
      </c>
      <c r="CS33" s="64">
        <v>25154.5008126994</v>
      </c>
      <c r="CT33" s="64">
        <v>23315.720999998801</v>
      </c>
      <c r="CU33" s="64">
        <v>24673.924079366101</v>
      </c>
      <c r="CV33" s="64">
        <v>25861.8435818178</v>
      </c>
      <c r="CW33" s="64">
        <v>28879.577525000001</v>
      </c>
      <c r="CX33" s="64">
        <v>28343.723371428699</v>
      </c>
      <c r="CY33" s="64">
        <v>30807.840338708502</v>
      </c>
      <c r="CZ33" s="64">
        <v>30127.837593939199</v>
      </c>
      <c r="DA33" s="64">
        <v>37227.149703124996</v>
      </c>
      <c r="DB33" s="64">
        <v>41008.476150000002</v>
      </c>
      <c r="DC33" s="64">
        <v>41443.331447617798</v>
      </c>
      <c r="DD33" s="64">
        <v>42253.896872728001</v>
      </c>
      <c r="DE33" s="64">
        <v>52360.041412121704</v>
      </c>
      <c r="DF33" s="64">
        <v>50281.674806449802</v>
      </c>
      <c r="DG33" s="64">
        <v>51207.274847693603</v>
      </c>
      <c r="DH33" s="64">
        <v>49878.918599999502</v>
      </c>
      <c r="DI33" s="64">
        <v>56107.4128078125</v>
      </c>
      <c r="DJ33" s="64">
        <v>56098.187483075199</v>
      </c>
      <c r="DK33" s="64">
        <v>64374.256422580802</v>
      </c>
      <c r="DL33" s="64">
        <v>65026.097687691101</v>
      </c>
      <c r="DM33" s="64">
        <v>76788.099876193504</v>
      </c>
      <c r="DN33" s="64">
        <v>79793.714218749999</v>
      </c>
      <c r="DO33" s="64">
        <v>85075.641412901998</v>
      </c>
      <c r="DP33" s="64">
        <v>80116.225421536699</v>
      </c>
      <c r="DQ33" s="64">
        <v>91040.655192187507</v>
      </c>
      <c r="DR33" s="64">
        <v>78510.351509679997</v>
      </c>
      <c r="DS33" s="64">
        <v>78674.583712499996</v>
      </c>
      <c r="DT33" s="64">
        <v>68118.833659089694</v>
      </c>
      <c r="DU33" s="64">
        <v>65084.402010937498</v>
      </c>
      <c r="DV33" s="64">
        <v>58809.811869840501</v>
      </c>
      <c r="DW33" s="64">
        <v>61372.118898386201</v>
      </c>
      <c r="DX33" s="64">
        <v>62016.5747863617</v>
      </c>
      <c r="DY33" s="64">
        <v>73892.720016924301</v>
      </c>
      <c r="DZ33" s="64">
        <v>63776.948215871402</v>
      </c>
      <c r="EA33" s="64">
        <v>62706.4686634924</v>
      </c>
      <c r="EB33" s="64">
        <v>62119.651478788197</v>
      </c>
      <c r="EC33" s="64">
        <v>77739.207836363799</v>
      </c>
      <c r="ED33" s="64">
        <v>70361.149440624999</v>
      </c>
      <c r="EE33" s="64">
        <v>79089.403223809306</v>
      </c>
      <c r="EF33" s="64">
        <v>76290.201745452898</v>
      </c>
      <c r="EG33" s="64">
        <v>80887.933095312503</v>
      </c>
      <c r="EH33" s="64">
        <v>65993.387807693507</v>
      </c>
      <c r="EI33" s="64">
        <v>65138.472053224003</v>
      </c>
      <c r="EJ33" s="64">
        <v>61001.935273845404</v>
      </c>
      <c r="EK33" s="64">
        <v>71141.805900000007</v>
      </c>
      <c r="EL33" s="64">
        <v>60137.484241937098</v>
      </c>
      <c r="EM33" s="64">
        <v>62551.519622220003</v>
      </c>
      <c r="EN33" s="64">
        <v>60703.003993940001</v>
      </c>
      <c r="EO33" s="64">
        <v>72140.089315624995</v>
      </c>
      <c r="EP33" s="64">
        <v>61841.612596823303</v>
      </c>
      <c r="EQ33" s="64">
        <v>64965.532088711501</v>
      </c>
      <c r="ER33" s="64">
        <v>61157.3197772731</v>
      </c>
      <c r="ES33" s="64">
        <v>66022.182421874997</v>
      </c>
      <c r="ET33" s="64">
        <v>54380.312428573503</v>
      </c>
      <c r="EU33" s="64">
        <v>55463.602432256303</v>
      </c>
      <c r="EV33" s="64">
        <v>54521.9859</v>
      </c>
      <c r="EW33" s="64">
        <v>60530.139061540103</v>
      </c>
      <c r="EX33" s="64">
        <v>56742.915899997497</v>
      </c>
      <c r="EY33" s="64">
        <v>59983.854395385402</v>
      </c>
      <c r="EZ33" s="64">
        <v>57060.847689394497</v>
      </c>
      <c r="FA33" s="64">
        <v>62001.592382812501</v>
      </c>
      <c r="FB33" s="64">
        <v>53216.420621537298</v>
      </c>
      <c r="FC33" s="64">
        <v>57747.237283871502</v>
      </c>
      <c r="FD33" s="64">
        <v>59451.593738461903</v>
      </c>
      <c r="FE33" s="64">
        <v>66680.062542856394</v>
      </c>
      <c r="FF33" s="64">
        <v>70463.479714286601</v>
      </c>
      <c r="FG33" s="64">
        <v>72055.386547620496</v>
      </c>
      <c r="FH33" s="64">
        <v>67875.074095382399</v>
      </c>
      <c r="FI33" s="64">
        <v>74803.609599999996</v>
      </c>
      <c r="FJ33" s="64">
        <v>73116.421485712403</v>
      </c>
      <c r="FK33" s="64">
        <v>73524.814700000003</v>
      </c>
      <c r="FL33" s="64">
        <v>66251.753521210703</v>
      </c>
      <c r="FM33" s="64">
        <v>68373.77489375</v>
      </c>
      <c r="FN33" s="64">
        <v>56385.669699999999</v>
      </c>
      <c r="FO33" s="64">
        <v>53179.519206451303</v>
      </c>
      <c r="FP33" s="64">
        <v>55153.8780363634</v>
      </c>
      <c r="FQ33" s="64">
        <v>66978.862818463705</v>
      </c>
      <c r="FR33" s="64">
        <v>68224.496428570405</v>
      </c>
      <c r="FS33" s="64">
        <v>73943.587177775102</v>
      </c>
      <c r="FT33" s="64">
        <v>75553.910087879805</v>
      </c>
      <c r="FU33" s="64">
        <v>84259.551921215199</v>
      </c>
      <c r="FV33" s="64">
        <v>77296.391965624993</v>
      </c>
      <c r="FW33" s="64">
        <v>77677.0377142871</v>
      </c>
      <c r="FX33" s="64">
        <v>71700.629954545002</v>
      </c>
      <c r="FY33" s="64">
        <v>83862.148799999995</v>
      </c>
    </row>
    <row r="34" spans="1:182" s="54" customFormat="1" ht="68.25" x14ac:dyDescent="0.25">
      <c r="A34" s="51" t="s">
        <v>386</v>
      </c>
      <c r="B34" s="56">
        <v>1924.3737966880401</v>
      </c>
      <c r="C34" s="56">
        <v>1815.74512566363</v>
      </c>
      <c r="D34" s="56">
        <v>2122.60625593645</v>
      </c>
      <c r="E34" s="56">
        <v>2220.62196657609</v>
      </c>
      <c r="F34" s="56">
        <v>2719.1847308383499</v>
      </c>
      <c r="G34" s="56">
        <v>2603.5326005085399</v>
      </c>
      <c r="H34" s="56">
        <v>3505.1849145655401</v>
      </c>
      <c r="I34" s="56">
        <v>2787.0368638495202</v>
      </c>
      <c r="J34" s="56">
        <v>3537.8369254188801</v>
      </c>
      <c r="K34" s="56">
        <v>3357.5741966851601</v>
      </c>
      <c r="L34" s="56">
        <v>4170.4995611751101</v>
      </c>
      <c r="M34" s="56">
        <v>3865.7015797909498</v>
      </c>
      <c r="N34" s="56">
        <v>3681.04921980274</v>
      </c>
      <c r="O34" s="56">
        <v>3829.3665340883399</v>
      </c>
      <c r="P34" s="56">
        <v>3569.6473117630298</v>
      </c>
      <c r="Q34" s="56">
        <v>3876.5146126979498</v>
      </c>
      <c r="R34" s="56">
        <v>3919.2338308284702</v>
      </c>
      <c r="S34" s="56">
        <v>3699.2753130875499</v>
      </c>
      <c r="T34" s="56">
        <v>3557.1019802882101</v>
      </c>
      <c r="U34" s="56">
        <v>3061.68956770461</v>
      </c>
      <c r="V34" s="56">
        <v>3306.7988329323698</v>
      </c>
      <c r="W34" s="56">
        <v>3265.8564078305099</v>
      </c>
      <c r="X34" s="56">
        <v>2848.7646157057602</v>
      </c>
      <c r="Y34" s="56">
        <v>3116.6357525302701</v>
      </c>
      <c r="Z34" s="56">
        <v>3216.2812222817001</v>
      </c>
      <c r="AA34" s="56">
        <v>3213.8770998865498</v>
      </c>
      <c r="AB34" s="56">
        <v>2897.3243348404399</v>
      </c>
      <c r="AC34" s="56">
        <v>2599.1963837267699</v>
      </c>
      <c r="AD34" s="56">
        <v>2622.8887296550301</v>
      </c>
      <c r="AE34" s="56">
        <v>3100.7559398597</v>
      </c>
      <c r="AF34" s="56">
        <v>3135.1718166820701</v>
      </c>
      <c r="AG34" s="56">
        <v>3749.75811805794</v>
      </c>
      <c r="AH34" s="56">
        <v>4227.4470805512201</v>
      </c>
      <c r="AI34" s="56">
        <v>5267.0940194387003</v>
      </c>
      <c r="AJ34" s="56">
        <v>4906.90277933163</v>
      </c>
      <c r="AK34" s="56">
        <v>5535.5571421455397</v>
      </c>
      <c r="AL34" s="56">
        <v>5858.6572438162502</v>
      </c>
      <c r="AM34" s="56">
        <v>7272.7440589397602</v>
      </c>
      <c r="AN34" s="56">
        <v>6667.6332004349497</v>
      </c>
      <c r="AO34" s="56">
        <v>7107.5930812078605</v>
      </c>
      <c r="AP34" s="56">
        <v>7180.5939569947896</v>
      </c>
      <c r="AQ34" s="56">
        <v>7946.8608464782001</v>
      </c>
      <c r="AR34" s="56">
        <v>7202.1863780076101</v>
      </c>
      <c r="AS34" s="56">
        <v>7772.7298327294402</v>
      </c>
      <c r="AT34" s="56">
        <v>7579.2205919463404</v>
      </c>
      <c r="AU34" s="56">
        <v>8747.7592388306493</v>
      </c>
      <c r="AV34" s="56">
        <v>8447.00053701043</v>
      </c>
      <c r="AW34" s="56">
        <v>8847.0873786407792</v>
      </c>
      <c r="AX34" s="56">
        <v>10983.1831713424</v>
      </c>
      <c r="AY34" s="56">
        <v>11930.511134508</v>
      </c>
      <c r="AZ34" s="56">
        <v>12675.7734870197</v>
      </c>
      <c r="BA34" s="56">
        <v>13619.0391577638</v>
      </c>
      <c r="BB34" s="56">
        <v>15599.3989677925</v>
      </c>
      <c r="BC34" s="56">
        <v>16772.538621166699</v>
      </c>
      <c r="BD34" s="56">
        <v>15306.1926605505</v>
      </c>
      <c r="BE34" s="56">
        <v>16806.999590667201</v>
      </c>
      <c r="BF34" s="56">
        <v>16110.2877608991</v>
      </c>
      <c r="BG34" s="56">
        <v>17646.657994177</v>
      </c>
      <c r="BH34" s="56">
        <v>19218.151995626002</v>
      </c>
      <c r="BI34" s="56">
        <v>17658.256436729702</v>
      </c>
      <c r="BJ34" s="56">
        <v>18205.635296036598</v>
      </c>
      <c r="BK34" s="56">
        <v>19020.033990832799</v>
      </c>
      <c r="BL34" s="56">
        <v>17523.007963378001</v>
      </c>
      <c r="BM34" s="56">
        <v>17251.4144888029</v>
      </c>
      <c r="BN34" s="56">
        <v>17950.690842446998</v>
      </c>
      <c r="BO34" s="56">
        <v>19091.138864705899</v>
      </c>
      <c r="BP34" s="56">
        <v>20163.666819593</v>
      </c>
      <c r="BQ34" s="56">
        <v>21488.237060334399</v>
      </c>
      <c r="BR34" s="56">
        <v>22466.424666048199</v>
      </c>
      <c r="BS34" s="56">
        <v>24271.7681690887</v>
      </c>
      <c r="BT34" s="56">
        <v>23585.322826142601</v>
      </c>
      <c r="BU34" s="56">
        <v>24511.181031576602</v>
      </c>
      <c r="BV34" s="56">
        <v>20579.055488088699</v>
      </c>
      <c r="BW34" s="56">
        <v>22302.2197113521</v>
      </c>
      <c r="BX34" s="56">
        <v>25445.579147185301</v>
      </c>
      <c r="BY34" s="56">
        <v>22824.865401703999</v>
      </c>
      <c r="BZ34" s="56">
        <v>22300.601105745201</v>
      </c>
      <c r="CA34" s="56">
        <v>24631.820940111102</v>
      </c>
      <c r="CB34" s="56">
        <v>21609.286086906799</v>
      </c>
      <c r="CC34" s="56">
        <v>24370.019159088701</v>
      </c>
      <c r="CD34" s="56">
        <v>21574.634632580401</v>
      </c>
      <c r="CE34" s="56">
        <v>27117.028215892598</v>
      </c>
      <c r="CF34" s="56">
        <v>25715.284573786099</v>
      </c>
      <c r="CG34" s="56">
        <v>28297.801532471902</v>
      </c>
      <c r="CH34" s="56">
        <v>26418.502885714599</v>
      </c>
      <c r="CI34" s="56">
        <v>28522.892447692098</v>
      </c>
      <c r="CJ34" s="56">
        <v>27036.242933334201</v>
      </c>
      <c r="CK34" s="56">
        <v>31132.595570769699</v>
      </c>
      <c r="CL34" s="56">
        <v>27471.710316922799</v>
      </c>
      <c r="CM34" s="56">
        <v>31803.401032259</v>
      </c>
      <c r="CN34" s="56">
        <v>31073.215430770601</v>
      </c>
      <c r="CO34" s="56">
        <v>31253.647333333702</v>
      </c>
      <c r="CP34" s="56">
        <v>28527.362812500101</v>
      </c>
      <c r="CQ34" s="56">
        <v>28812.280874194101</v>
      </c>
      <c r="CR34" s="56">
        <v>25746.630646154801</v>
      </c>
      <c r="CS34" s="56">
        <v>25514.644317461301</v>
      </c>
      <c r="CT34" s="56">
        <v>27322.644854837301</v>
      </c>
      <c r="CU34" s="56">
        <v>32260.599849207701</v>
      </c>
      <c r="CV34" s="56">
        <v>32111.616957575301</v>
      </c>
      <c r="CW34" s="56">
        <v>32159.485250000002</v>
      </c>
      <c r="CX34" s="56">
        <v>33665.415185714402</v>
      </c>
      <c r="CY34" s="56">
        <v>41703.739869353201</v>
      </c>
      <c r="CZ34" s="56">
        <v>36520.976878787696</v>
      </c>
      <c r="DA34" s="56">
        <v>38342.4185125</v>
      </c>
      <c r="DB34" s="56">
        <v>38416.546499999997</v>
      </c>
      <c r="DC34" s="56">
        <v>42085.387477776501</v>
      </c>
      <c r="DD34" s="56">
        <v>37262.076387879402</v>
      </c>
      <c r="DE34" s="56">
        <v>40743.220903030699</v>
      </c>
      <c r="DF34" s="56">
        <v>44633.9195999984</v>
      </c>
      <c r="DG34" s="56">
        <v>51206.015476924404</v>
      </c>
      <c r="DH34" s="56">
        <v>44228.243545454097</v>
      </c>
      <c r="DI34" s="56">
        <v>43795.702120312497</v>
      </c>
      <c r="DJ34" s="56">
        <v>44962.470633844699</v>
      </c>
      <c r="DK34" s="56">
        <v>59576.573772580799</v>
      </c>
      <c r="DL34" s="56">
        <v>51442.0924876914</v>
      </c>
      <c r="DM34" s="56">
        <v>55185.728207938599</v>
      </c>
      <c r="DN34" s="56">
        <v>64102.068789062498</v>
      </c>
      <c r="DO34" s="56">
        <v>86652.963703224596</v>
      </c>
      <c r="DP34" s="56">
        <v>67909.752706152402</v>
      </c>
      <c r="DQ34" s="56">
        <v>67961.435523437496</v>
      </c>
      <c r="DR34" s="56">
        <v>66838.0319677441</v>
      </c>
      <c r="DS34" s="56">
        <v>86938.687837499994</v>
      </c>
      <c r="DT34" s="56">
        <v>57058.421636362596</v>
      </c>
      <c r="DU34" s="56">
        <v>46354.992356249997</v>
      </c>
      <c r="DV34" s="56">
        <v>40756.076450793102</v>
      </c>
      <c r="DW34" s="56">
        <v>56351.494880644401</v>
      </c>
      <c r="DX34" s="56">
        <v>39710.975399998701</v>
      </c>
      <c r="DY34" s="56">
        <v>42279.517601539097</v>
      </c>
      <c r="DZ34" s="56">
        <v>44380.281498411598</v>
      </c>
      <c r="EA34" s="56">
        <v>58900.570036508303</v>
      </c>
      <c r="EB34" s="56">
        <v>45432.9673121214</v>
      </c>
      <c r="EC34" s="56">
        <v>48726.567109090996</v>
      </c>
      <c r="ED34" s="56">
        <v>46887.825117187502</v>
      </c>
      <c r="EE34" s="56">
        <v>71171.684623809299</v>
      </c>
      <c r="EF34" s="56">
        <v>47810.108654544398</v>
      </c>
      <c r="EG34" s="56">
        <v>45477.302073437502</v>
      </c>
      <c r="EH34" s="56">
        <v>42791.819346154603</v>
      </c>
      <c r="EI34" s="56">
        <v>57337.181201611304</v>
      </c>
      <c r="EJ34" s="56">
        <v>39093.898878461099</v>
      </c>
      <c r="EK34" s="56">
        <v>39573.796556250003</v>
      </c>
      <c r="EL34" s="56">
        <v>40246.169758065596</v>
      </c>
      <c r="EM34" s="56">
        <v>52353.768380950503</v>
      </c>
      <c r="EN34" s="56">
        <v>39676.3690212125</v>
      </c>
      <c r="EO34" s="56">
        <v>38748.452682812502</v>
      </c>
      <c r="EP34" s="56">
        <v>40172.6687428558</v>
      </c>
      <c r="EQ34" s="56">
        <v>60765.936774195303</v>
      </c>
      <c r="ER34" s="56">
        <v>39383.686150000198</v>
      </c>
      <c r="ES34" s="56">
        <v>36855.490429687503</v>
      </c>
      <c r="ET34" s="56">
        <v>32323.678428572599</v>
      </c>
      <c r="EU34" s="56">
        <v>53921.7494322563</v>
      </c>
      <c r="EV34" s="56">
        <v>31240.699949999998</v>
      </c>
      <c r="EW34" s="56">
        <v>30520.8152553855</v>
      </c>
      <c r="EX34" s="56">
        <v>31296.708387095401</v>
      </c>
      <c r="EY34" s="56">
        <v>54232.658581539203</v>
      </c>
      <c r="EZ34" s="56">
        <v>34014.746136364003</v>
      </c>
      <c r="FA34" s="56">
        <v>31322.861367187499</v>
      </c>
      <c r="FB34" s="56">
        <v>30632.077883076301</v>
      </c>
      <c r="FC34" s="56">
        <v>52797.568556452097</v>
      </c>
      <c r="FD34" s="56">
        <v>33772.320369230998</v>
      </c>
      <c r="FE34" s="56">
        <v>31968.376914285302</v>
      </c>
      <c r="FF34" s="56">
        <v>34386.040428571803</v>
      </c>
      <c r="FG34" s="56">
        <v>56504.052852382098</v>
      </c>
      <c r="FH34" s="56">
        <v>31814.660289229701</v>
      </c>
      <c r="FI34" s="56">
        <v>30314.7745875</v>
      </c>
      <c r="FJ34" s="56">
        <v>30405.736914284898</v>
      </c>
      <c r="FK34" s="56">
        <v>51795.827799999999</v>
      </c>
      <c r="FL34" s="56">
        <v>28646.972675756901</v>
      </c>
      <c r="FM34" s="56">
        <v>26479.767287499999</v>
      </c>
      <c r="FN34" s="56">
        <v>26128.653575</v>
      </c>
      <c r="FO34" s="56">
        <v>38545.045961290103</v>
      </c>
      <c r="FP34" s="56">
        <v>28667.532613636198</v>
      </c>
      <c r="FQ34" s="56">
        <v>28056.971815385499</v>
      </c>
      <c r="FR34" s="56">
        <v>28886.221666666199</v>
      </c>
      <c r="FS34" s="56">
        <v>48421.889511109301</v>
      </c>
      <c r="FT34" s="56">
        <v>31070.7704636368</v>
      </c>
      <c r="FU34" s="56">
        <v>30520.702469698099</v>
      </c>
      <c r="FV34" s="56">
        <v>32022.967221874998</v>
      </c>
      <c r="FW34" s="56">
        <v>53980.0050190486</v>
      </c>
      <c r="FX34" s="56">
        <v>31917.6303303028</v>
      </c>
      <c r="FY34" s="56">
        <v>34990.526381249998</v>
      </c>
    </row>
    <row r="35" spans="1:182" s="54" customFormat="1" x14ac:dyDescent="0.25">
      <c r="A35" s="68" t="s">
        <v>387</v>
      </c>
      <c r="B35" s="69">
        <f t="shared" ref="B35:BM35" si="32">B33-B34</f>
        <v>534.68208118240977</v>
      </c>
      <c r="C35" s="69">
        <f t="shared" si="32"/>
        <v>246.04766884489982</v>
      </c>
      <c r="D35" s="69">
        <f t="shared" si="32"/>
        <v>396.12018156560998</v>
      </c>
      <c r="E35" s="69">
        <f t="shared" si="32"/>
        <v>233.10396334224015</v>
      </c>
      <c r="F35" s="69">
        <f t="shared" si="32"/>
        <v>372.04788107841023</v>
      </c>
      <c r="G35" s="69">
        <f t="shared" si="32"/>
        <v>-275.50051033153977</v>
      </c>
      <c r="H35" s="69">
        <f t="shared" si="32"/>
        <v>-117.27998536011</v>
      </c>
      <c r="I35" s="69">
        <f t="shared" si="32"/>
        <v>471.11228580308989</v>
      </c>
      <c r="J35" s="69">
        <f t="shared" si="32"/>
        <v>349.0470285040301</v>
      </c>
      <c r="K35" s="69">
        <f t="shared" si="32"/>
        <v>797.55504852991999</v>
      </c>
      <c r="L35" s="69">
        <f t="shared" si="32"/>
        <v>159.94893657983994</v>
      </c>
      <c r="M35" s="69">
        <f t="shared" si="32"/>
        <v>424.34812956286987</v>
      </c>
      <c r="N35" s="69">
        <f t="shared" si="32"/>
        <v>244.41285016266011</v>
      </c>
      <c r="O35" s="69">
        <f t="shared" si="32"/>
        <v>-77.334309810619743</v>
      </c>
      <c r="P35" s="69">
        <f t="shared" si="32"/>
        <v>168.12364699575028</v>
      </c>
      <c r="Q35" s="69">
        <f t="shared" si="32"/>
        <v>446.81040640497031</v>
      </c>
      <c r="R35" s="69">
        <f t="shared" si="32"/>
        <v>-42.628168705980443</v>
      </c>
      <c r="S35" s="69">
        <f t="shared" si="32"/>
        <v>212.78086943529024</v>
      </c>
      <c r="T35" s="69">
        <f t="shared" si="32"/>
        <v>164.03132857208993</v>
      </c>
      <c r="U35" s="69">
        <f t="shared" si="32"/>
        <v>679.2648962562198</v>
      </c>
      <c r="V35" s="69">
        <f t="shared" si="32"/>
        <v>490.49603387253001</v>
      </c>
      <c r="W35" s="69">
        <f t="shared" si="32"/>
        <v>711.92852562565031</v>
      </c>
      <c r="X35" s="69">
        <f t="shared" si="32"/>
        <v>957.28177417128973</v>
      </c>
      <c r="Y35" s="69">
        <f t="shared" si="32"/>
        <v>866.45835181188977</v>
      </c>
      <c r="Z35" s="69">
        <f t="shared" si="32"/>
        <v>985.7539319096195</v>
      </c>
      <c r="AA35" s="69">
        <f t="shared" si="32"/>
        <v>1118.2875071952499</v>
      </c>
      <c r="AB35" s="69">
        <f t="shared" si="32"/>
        <v>1232.9987325400002</v>
      </c>
      <c r="AC35" s="69">
        <f t="shared" si="32"/>
        <v>1616.8410018998497</v>
      </c>
      <c r="AD35" s="69">
        <f t="shared" si="32"/>
        <v>1214.5562493602297</v>
      </c>
      <c r="AE35" s="69">
        <f t="shared" si="32"/>
        <v>1139.4168467753102</v>
      </c>
      <c r="AF35" s="69">
        <f t="shared" si="32"/>
        <v>1461.9335665562903</v>
      </c>
      <c r="AG35" s="69">
        <f t="shared" si="32"/>
        <v>1420.7206163061901</v>
      </c>
      <c r="AH35" s="69">
        <f t="shared" si="32"/>
        <v>1329.3081403608503</v>
      </c>
      <c r="AI35" s="69">
        <f t="shared" si="32"/>
        <v>975.33831952249966</v>
      </c>
      <c r="AJ35" s="69">
        <f t="shared" si="32"/>
        <v>1644.5843788457496</v>
      </c>
      <c r="AK35" s="69">
        <f t="shared" si="32"/>
        <v>1313.5304763644199</v>
      </c>
      <c r="AL35" s="69">
        <f t="shared" si="32"/>
        <v>1522.6963848872001</v>
      </c>
      <c r="AM35" s="69">
        <f t="shared" si="32"/>
        <v>541.75822146722021</v>
      </c>
      <c r="AN35" s="69">
        <f t="shared" si="32"/>
        <v>1401.5947807176599</v>
      </c>
      <c r="AO35" s="69">
        <f t="shared" si="32"/>
        <v>2070.3605980650791</v>
      </c>
      <c r="AP35" s="69">
        <f t="shared" si="32"/>
        <v>2815.4277644063404</v>
      </c>
      <c r="AQ35" s="69">
        <f t="shared" si="32"/>
        <v>2856.8639700140002</v>
      </c>
      <c r="AR35" s="69">
        <f t="shared" si="32"/>
        <v>3150.4206634156899</v>
      </c>
      <c r="AS35" s="69">
        <f t="shared" si="32"/>
        <v>3769.5008166406597</v>
      </c>
      <c r="AT35" s="69">
        <f t="shared" si="32"/>
        <v>4187.6058978333594</v>
      </c>
      <c r="AU35" s="69">
        <f t="shared" si="32"/>
        <v>3427.8474903474507</v>
      </c>
      <c r="AV35" s="69">
        <f t="shared" si="32"/>
        <v>3912.2074592478693</v>
      </c>
      <c r="AW35" s="69">
        <f t="shared" si="32"/>
        <v>4511.2533097970208</v>
      </c>
      <c r="AX35" s="69">
        <f t="shared" si="32"/>
        <v>4844.5478382587007</v>
      </c>
      <c r="AY35" s="69">
        <f t="shared" si="32"/>
        <v>5136.5740280895989</v>
      </c>
      <c r="AZ35" s="69">
        <f t="shared" si="32"/>
        <v>5813.861054745501</v>
      </c>
      <c r="BA35" s="69">
        <f t="shared" si="32"/>
        <v>6779.2017413321992</v>
      </c>
      <c r="BB35" s="69">
        <f t="shared" si="32"/>
        <v>6244.8552949630994</v>
      </c>
      <c r="BC35" s="69">
        <f t="shared" si="32"/>
        <v>3164.0534931981019</v>
      </c>
      <c r="BD35" s="69">
        <f t="shared" si="32"/>
        <v>4385.3211009174011</v>
      </c>
      <c r="BE35" s="69">
        <f t="shared" si="32"/>
        <v>4496.3160049119979</v>
      </c>
      <c r="BF35" s="69">
        <f t="shared" si="32"/>
        <v>4903.0505125355012</v>
      </c>
      <c r="BG35" s="69">
        <f t="shared" si="32"/>
        <v>3814.6565074645987</v>
      </c>
      <c r="BH35" s="69">
        <f t="shared" si="32"/>
        <v>5059.4587206123979</v>
      </c>
      <c r="BI35" s="69">
        <f t="shared" si="32"/>
        <v>4688.6494160159964</v>
      </c>
      <c r="BJ35" s="69">
        <f t="shared" si="32"/>
        <v>3452.1285271570014</v>
      </c>
      <c r="BK35" s="69">
        <f t="shared" si="32"/>
        <v>2679.0956378431001</v>
      </c>
      <c r="BL35" s="69">
        <f t="shared" si="32"/>
        <v>2345.5009298554978</v>
      </c>
      <c r="BM35" s="69">
        <f t="shared" si="32"/>
        <v>3203.4011125727011</v>
      </c>
      <c r="BN35" s="69">
        <f t="shared" ref="BN35:DY35" si="33">BN33-BN34</f>
        <v>517.91434597600164</v>
      </c>
      <c r="BO35" s="69">
        <f t="shared" si="33"/>
        <v>-398.98578575519787</v>
      </c>
      <c r="BP35" s="69">
        <f t="shared" si="33"/>
        <v>-233.65732393009966</v>
      </c>
      <c r="BQ35" s="69">
        <f t="shared" si="33"/>
        <v>1268.2071210553004</v>
      </c>
      <c r="BR35" s="69">
        <f t="shared" si="33"/>
        <v>-820.12988767689967</v>
      </c>
      <c r="BS35" s="69">
        <f t="shared" si="33"/>
        <v>-1246.9649546264991</v>
      </c>
      <c r="BT35" s="69">
        <f t="shared" si="33"/>
        <v>-1708.5045871987022</v>
      </c>
      <c r="BU35" s="69">
        <f t="shared" si="33"/>
        <v>1351.2754242048977</v>
      </c>
      <c r="BV35" s="69">
        <f t="shared" si="33"/>
        <v>1904.0052662043017</v>
      </c>
      <c r="BW35" s="69">
        <f t="shared" si="33"/>
        <v>-903.91323483999804</v>
      </c>
      <c r="BX35" s="69">
        <f t="shared" si="33"/>
        <v>-3173.8543124763019</v>
      </c>
      <c r="BY35" s="69">
        <f t="shared" si="33"/>
        <v>4081.7259944593025</v>
      </c>
      <c r="BZ35" s="69">
        <f t="shared" si="33"/>
        <v>-430.48094488760034</v>
      </c>
      <c r="CA35" s="69">
        <f t="shared" si="33"/>
        <v>-2798.977734210901</v>
      </c>
      <c r="CB35" s="69">
        <f t="shared" si="33"/>
        <v>-1476.5276346616993</v>
      </c>
      <c r="CC35" s="69">
        <f t="shared" si="33"/>
        <v>2127.6272541361977</v>
      </c>
      <c r="CD35" s="69">
        <f t="shared" si="33"/>
        <v>-1188.451897565199</v>
      </c>
      <c r="CE35" s="69">
        <f t="shared" si="33"/>
        <v>-5217.2361694180981</v>
      </c>
      <c r="CF35" s="69">
        <f t="shared" si="33"/>
        <v>-3906.6360861102003</v>
      </c>
      <c r="CG35" s="69">
        <f t="shared" si="33"/>
        <v>-446.87070220250098</v>
      </c>
      <c r="CH35" s="69">
        <f t="shared" si="33"/>
        <v>-4406.822528571498</v>
      </c>
      <c r="CI35" s="69">
        <f t="shared" si="33"/>
        <v>-3790.0875353845986</v>
      </c>
      <c r="CJ35" s="69">
        <f t="shared" si="33"/>
        <v>-4594.8191333335017</v>
      </c>
      <c r="CK35" s="69">
        <f t="shared" si="33"/>
        <v>-2163.1823815384996</v>
      </c>
      <c r="CL35" s="69">
        <f t="shared" si="33"/>
        <v>-1179.7969599999997</v>
      </c>
      <c r="CM35" s="69">
        <f t="shared" si="33"/>
        <v>-4756.512179032401</v>
      </c>
      <c r="CN35" s="69">
        <f t="shared" si="33"/>
        <v>-5568.1217769233008</v>
      </c>
      <c r="CO35" s="69">
        <f t="shared" si="33"/>
        <v>1494.3470317460997</v>
      </c>
      <c r="CP35" s="69">
        <f t="shared" si="33"/>
        <v>-3347.5798562501004</v>
      </c>
      <c r="CQ35" s="69">
        <f t="shared" si="33"/>
        <v>-5067.583045161402</v>
      </c>
      <c r="CR35" s="69">
        <f t="shared" si="33"/>
        <v>-3862.8848676924026</v>
      </c>
      <c r="CS35" s="69">
        <f t="shared" si="33"/>
        <v>-360.14350476190157</v>
      </c>
      <c r="CT35" s="69">
        <f t="shared" si="33"/>
        <v>-4006.9238548385001</v>
      </c>
      <c r="CU35" s="69">
        <f t="shared" si="33"/>
        <v>-7586.6757698416004</v>
      </c>
      <c r="CV35" s="69">
        <f t="shared" si="33"/>
        <v>-6249.7733757575006</v>
      </c>
      <c r="CW35" s="69">
        <f t="shared" si="33"/>
        <v>-3279.9077250000009</v>
      </c>
      <c r="CX35" s="69">
        <f t="shared" si="33"/>
        <v>-5321.691814285703</v>
      </c>
      <c r="CY35" s="69">
        <f t="shared" si="33"/>
        <v>-10895.8995306447</v>
      </c>
      <c r="CZ35" s="69">
        <f t="shared" si="33"/>
        <v>-6393.1392848484975</v>
      </c>
      <c r="DA35" s="69">
        <f t="shared" si="33"/>
        <v>-1115.2688093750039</v>
      </c>
      <c r="DB35" s="69">
        <f t="shared" si="33"/>
        <v>2591.9296500000055</v>
      </c>
      <c r="DC35" s="69">
        <f t="shared" si="33"/>
        <v>-642.05603015870292</v>
      </c>
      <c r="DD35" s="69">
        <f t="shared" si="33"/>
        <v>4991.8204848485984</v>
      </c>
      <c r="DE35" s="69">
        <f t="shared" si="33"/>
        <v>11616.820509091005</v>
      </c>
      <c r="DF35" s="69">
        <f t="shared" si="33"/>
        <v>5647.755206451402</v>
      </c>
      <c r="DG35" s="69">
        <f t="shared" si="33"/>
        <v>1.2593707691994496</v>
      </c>
      <c r="DH35" s="69">
        <f t="shared" si="33"/>
        <v>5650.6750545454051</v>
      </c>
      <c r="DI35" s="69">
        <f t="shared" si="33"/>
        <v>12311.710687500003</v>
      </c>
      <c r="DJ35" s="69">
        <f t="shared" si="33"/>
        <v>11135.716849230499</v>
      </c>
      <c r="DK35" s="69">
        <f t="shared" si="33"/>
        <v>4797.6826500000025</v>
      </c>
      <c r="DL35" s="69">
        <f t="shared" si="33"/>
        <v>13584.005199999701</v>
      </c>
      <c r="DM35" s="69">
        <f t="shared" si="33"/>
        <v>21602.371668254906</v>
      </c>
      <c r="DN35" s="69">
        <f t="shared" si="33"/>
        <v>15691.645429687502</v>
      </c>
      <c r="DO35" s="69">
        <f t="shared" si="33"/>
        <v>-1577.3222903225978</v>
      </c>
      <c r="DP35" s="69">
        <f t="shared" si="33"/>
        <v>12206.472715384298</v>
      </c>
      <c r="DQ35" s="69">
        <f t="shared" si="33"/>
        <v>23079.219668750011</v>
      </c>
      <c r="DR35" s="69">
        <f t="shared" si="33"/>
        <v>11672.319541935896</v>
      </c>
      <c r="DS35" s="69">
        <f t="shared" si="33"/>
        <v>-8264.104124999998</v>
      </c>
      <c r="DT35" s="69">
        <f t="shared" si="33"/>
        <v>11060.412022727098</v>
      </c>
      <c r="DU35" s="69">
        <f t="shared" si="33"/>
        <v>18729.409654687501</v>
      </c>
      <c r="DV35" s="69">
        <f t="shared" si="33"/>
        <v>18053.7354190474</v>
      </c>
      <c r="DW35" s="69">
        <f t="shared" si="33"/>
        <v>5020.6240177418003</v>
      </c>
      <c r="DX35" s="69">
        <f t="shared" si="33"/>
        <v>22305.599386362999</v>
      </c>
      <c r="DY35" s="69">
        <f t="shared" si="33"/>
        <v>31613.202415385203</v>
      </c>
      <c r="DZ35" s="69">
        <f t="shared" ref="DZ35:FY35" si="34">DZ33-DZ34</f>
        <v>19396.666717459804</v>
      </c>
      <c r="EA35" s="69">
        <f t="shared" si="34"/>
        <v>3805.8986269840971</v>
      </c>
      <c r="EB35" s="69">
        <f t="shared" si="34"/>
        <v>16686.684166666797</v>
      </c>
      <c r="EC35" s="69">
        <f t="shared" si="34"/>
        <v>29012.640727272803</v>
      </c>
      <c r="ED35" s="69">
        <f t="shared" si="34"/>
        <v>23473.324323437497</v>
      </c>
      <c r="EE35" s="69">
        <f t="shared" si="34"/>
        <v>7917.7186000000074</v>
      </c>
      <c r="EF35" s="69">
        <f t="shared" si="34"/>
        <v>28480.0930909085</v>
      </c>
      <c r="EG35" s="69">
        <f t="shared" si="34"/>
        <v>35410.631021875</v>
      </c>
      <c r="EH35" s="69">
        <f t="shared" si="34"/>
        <v>23201.568461538904</v>
      </c>
      <c r="EI35" s="69">
        <f t="shared" si="34"/>
        <v>7801.290851612699</v>
      </c>
      <c r="EJ35" s="69">
        <f t="shared" si="34"/>
        <v>21908.036395384304</v>
      </c>
      <c r="EK35" s="69">
        <f t="shared" si="34"/>
        <v>31568.009343750004</v>
      </c>
      <c r="EL35" s="69">
        <f t="shared" si="34"/>
        <v>19891.314483871502</v>
      </c>
      <c r="EM35" s="69">
        <f t="shared" si="34"/>
        <v>10197.7512412695</v>
      </c>
      <c r="EN35" s="69">
        <f t="shared" si="34"/>
        <v>21026.634972727501</v>
      </c>
      <c r="EO35" s="69">
        <f t="shared" si="34"/>
        <v>33391.636632812493</v>
      </c>
      <c r="EP35" s="69">
        <f t="shared" si="34"/>
        <v>21668.943853967503</v>
      </c>
      <c r="EQ35" s="69">
        <f t="shared" si="34"/>
        <v>4199.5953145161984</v>
      </c>
      <c r="ER35" s="69">
        <f t="shared" si="34"/>
        <v>21773.633627272902</v>
      </c>
      <c r="ES35" s="69">
        <f t="shared" si="34"/>
        <v>29166.691992187494</v>
      </c>
      <c r="ET35" s="69">
        <f t="shared" si="34"/>
        <v>22056.634000000904</v>
      </c>
      <c r="EU35" s="69">
        <f t="shared" si="34"/>
        <v>1541.8530000000028</v>
      </c>
      <c r="EV35" s="69">
        <f t="shared" si="34"/>
        <v>23281.285950000001</v>
      </c>
      <c r="EW35" s="69">
        <f t="shared" si="34"/>
        <v>30009.323806154604</v>
      </c>
      <c r="EX35" s="69">
        <f t="shared" si="34"/>
        <v>25446.207512902096</v>
      </c>
      <c r="EY35" s="69">
        <f t="shared" si="34"/>
        <v>5751.1958138461996</v>
      </c>
      <c r="EZ35" s="69">
        <f t="shared" si="34"/>
        <v>23046.101553030494</v>
      </c>
      <c r="FA35" s="69">
        <f t="shared" si="34"/>
        <v>30678.731015625002</v>
      </c>
      <c r="FB35" s="69">
        <f t="shared" si="34"/>
        <v>22584.342738460997</v>
      </c>
      <c r="FC35" s="69">
        <f t="shared" si="34"/>
        <v>4949.6687274194046</v>
      </c>
      <c r="FD35" s="69">
        <f t="shared" si="34"/>
        <v>25679.273369230905</v>
      </c>
      <c r="FE35" s="69">
        <f t="shared" si="34"/>
        <v>34711.685628571096</v>
      </c>
      <c r="FF35" s="69">
        <f t="shared" si="34"/>
        <v>36077.439285714798</v>
      </c>
      <c r="FG35" s="69">
        <f t="shared" si="34"/>
        <v>15551.333695238398</v>
      </c>
      <c r="FH35" s="69">
        <f t="shared" si="34"/>
        <v>36060.413806152697</v>
      </c>
      <c r="FI35" s="69">
        <f t="shared" si="34"/>
        <v>44488.8350125</v>
      </c>
      <c r="FJ35" s="69">
        <f t="shared" si="34"/>
        <v>42710.684571427504</v>
      </c>
      <c r="FK35" s="69">
        <f t="shared" si="34"/>
        <v>21728.986900000004</v>
      </c>
      <c r="FL35" s="69">
        <f t="shared" si="34"/>
        <v>37604.780845453803</v>
      </c>
      <c r="FM35" s="69">
        <f t="shared" si="34"/>
        <v>41894.007606250001</v>
      </c>
      <c r="FN35" s="69">
        <f t="shared" si="34"/>
        <v>30257.016124999998</v>
      </c>
      <c r="FO35" s="69">
        <f t="shared" si="34"/>
        <v>14634.4732451612</v>
      </c>
      <c r="FP35" s="69">
        <f t="shared" si="34"/>
        <v>26486.345422727201</v>
      </c>
      <c r="FQ35" s="69">
        <f t="shared" si="34"/>
        <v>38921.891003078206</v>
      </c>
      <c r="FR35" s="69">
        <f t="shared" si="34"/>
        <v>39338.274761904206</v>
      </c>
      <c r="FS35" s="69">
        <f t="shared" si="34"/>
        <v>25521.697666665801</v>
      </c>
      <c r="FT35" s="69">
        <f t="shared" si="34"/>
        <v>44483.139624243006</v>
      </c>
      <c r="FU35" s="69">
        <f t="shared" si="34"/>
        <v>53738.849451517104</v>
      </c>
      <c r="FV35" s="69">
        <f t="shared" si="34"/>
        <v>45273.424743749994</v>
      </c>
      <c r="FW35" s="69">
        <f t="shared" si="34"/>
        <v>23697.0326952385</v>
      </c>
      <c r="FX35" s="69">
        <f t="shared" si="34"/>
        <v>39782.999624242206</v>
      </c>
      <c r="FY35" s="69">
        <f t="shared" si="34"/>
        <v>48871.622418749997</v>
      </c>
    </row>
    <row r="36" spans="1:182" s="68" customFormat="1" ht="11.25" x14ac:dyDescent="0.25">
      <c r="A36" s="68" t="s">
        <v>388</v>
      </c>
      <c r="B36" s="69">
        <f t="shared" ref="B36:BM36" si="35">B32+B35</f>
        <v>5100.1926806841002</v>
      </c>
      <c r="C36" s="69">
        <f t="shared" si="35"/>
        <v>4358.0772029651398</v>
      </c>
      <c r="D36" s="69">
        <f t="shared" si="35"/>
        <v>2725.0078905437799</v>
      </c>
      <c r="E36" s="69">
        <f t="shared" si="35"/>
        <v>6579.1860042636399</v>
      </c>
      <c r="F36" s="69">
        <f t="shared" si="35"/>
        <v>4366.4402043087202</v>
      </c>
      <c r="G36" s="69">
        <f t="shared" si="35"/>
        <v>1342.6691537996503</v>
      </c>
      <c r="H36" s="69">
        <f t="shared" si="35"/>
        <v>-1511.97577370358</v>
      </c>
      <c r="I36" s="69">
        <f t="shared" si="35"/>
        <v>2002.2272146631199</v>
      </c>
      <c r="J36" s="69">
        <f t="shared" si="35"/>
        <v>1062.366077062353</v>
      </c>
      <c r="K36" s="69">
        <f t="shared" si="35"/>
        <v>-395.46358362010005</v>
      </c>
      <c r="L36" s="69">
        <f t="shared" si="35"/>
        <v>-3936.7713615954099</v>
      </c>
      <c r="M36" s="69">
        <f t="shared" si="35"/>
        <v>119.29885763296886</v>
      </c>
      <c r="N36" s="69">
        <f t="shared" si="35"/>
        <v>-1025.09624803516</v>
      </c>
      <c r="O36" s="69">
        <f t="shared" si="35"/>
        <v>504.43061171927229</v>
      </c>
      <c r="P36" s="69">
        <f t="shared" si="35"/>
        <v>-739.08635036272472</v>
      </c>
      <c r="Q36" s="69">
        <f t="shared" si="35"/>
        <v>7221.1332879606707</v>
      </c>
      <c r="R36" s="69">
        <f t="shared" si="35"/>
        <v>3481.8688199050493</v>
      </c>
      <c r="S36" s="69">
        <f t="shared" si="35"/>
        <v>4075.6367323456202</v>
      </c>
      <c r="T36" s="69">
        <f t="shared" si="35"/>
        <v>1722.1274373183198</v>
      </c>
      <c r="U36" s="69">
        <f t="shared" si="35"/>
        <v>7179.6580382396696</v>
      </c>
      <c r="V36" s="69">
        <f t="shared" si="35"/>
        <v>5108.4684306792406</v>
      </c>
      <c r="W36" s="69">
        <f t="shared" si="35"/>
        <v>3725.8531883789101</v>
      </c>
      <c r="X36" s="69">
        <f t="shared" si="35"/>
        <v>363.99409753074872</v>
      </c>
      <c r="Y36" s="69">
        <f t="shared" si="35"/>
        <v>5169.2457100984302</v>
      </c>
      <c r="Z36" s="69">
        <f t="shared" si="35"/>
        <v>4907.6780776716596</v>
      </c>
      <c r="AA36" s="69">
        <f t="shared" si="35"/>
        <v>3567.8169412727698</v>
      </c>
      <c r="AB36" s="69">
        <f t="shared" si="35"/>
        <v>2269.6906371429504</v>
      </c>
      <c r="AC36" s="69">
        <f t="shared" si="35"/>
        <v>9196.6021007577401</v>
      </c>
      <c r="AD36" s="69">
        <f t="shared" si="35"/>
        <v>5164.3975841949095</v>
      </c>
      <c r="AE36" s="69">
        <f t="shared" si="35"/>
        <v>6400.1079920518496</v>
      </c>
      <c r="AF36" s="69">
        <f t="shared" si="35"/>
        <v>5159.7655290222101</v>
      </c>
      <c r="AG36" s="69">
        <f t="shared" si="35"/>
        <v>11420.333605714899</v>
      </c>
      <c r="AH36" s="69">
        <f t="shared" si="35"/>
        <v>10781.929251314121</v>
      </c>
      <c r="AI36" s="69">
        <f t="shared" si="35"/>
        <v>11879.451572239799</v>
      </c>
      <c r="AJ36" s="69">
        <f t="shared" si="35"/>
        <v>11386.46933785102</v>
      </c>
      <c r="AK36" s="69">
        <f t="shared" si="35"/>
        <v>17358.825775814817</v>
      </c>
      <c r="AL36" s="69">
        <f t="shared" si="35"/>
        <v>15210.111443327</v>
      </c>
      <c r="AM36" s="69">
        <f t="shared" si="35"/>
        <v>14586.48004874722</v>
      </c>
      <c r="AN36" s="69">
        <f t="shared" si="35"/>
        <v>10523.9217107648</v>
      </c>
      <c r="AO36" s="69">
        <f t="shared" si="35"/>
        <v>20405.746115508678</v>
      </c>
      <c r="AP36" s="69">
        <f t="shared" si="35"/>
        <v>15794.56169315534</v>
      </c>
      <c r="AQ36" s="69">
        <f t="shared" si="35"/>
        <v>19607.410588786403</v>
      </c>
      <c r="AR36" s="69">
        <f t="shared" si="35"/>
        <v>13277.42350356359</v>
      </c>
      <c r="AS36" s="69">
        <f t="shared" si="35"/>
        <v>24005.857284998157</v>
      </c>
      <c r="AT36" s="69">
        <f t="shared" si="35"/>
        <v>21257.61563142146</v>
      </c>
      <c r="AU36" s="69">
        <f t="shared" si="35"/>
        <v>18424.227799227752</v>
      </c>
      <c r="AV36" s="69">
        <f t="shared" si="35"/>
        <v>15865.539522233968</v>
      </c>
      <c r="AW36" s="69">
        <f t="shared" si="35"/>
        <v>20036.40776699032</v>
      </c>
      <c r="AX36" s="69">
        <f t="shared" si="35"/>
        <v>23253.947913175398</v>
      </c>
      <c r="AY36" s="69">
        <f t="shared" si="35"/>
        <v>16847.176145731999</v>
      </c>
      <c r="AZ36" s="69">
        <f t="shared" si="35"/>
        <v>13665.46032675774</v>
      </c>
      <c r="BA36" s="69">
        <f t="shared" si="35"/>
        <v>14643.18237345355</v>
      </c>
      <c r="BB36" s="69">
        <f t="shared" si="35"/>
        <v>5546.4820016985695</v>
      </c>
      <c r="BC36" s="69">
        <f t="shared" si="35"/>
        <v>-2007.7242333409777</v>
      </c>
      <c r="BD36" s="69">
        <f t="shared" si="35"/>
        <v>-322.82110091745926</v>
      </c>
      <c r="BE36" s="69">
        <f t="shared" si="35"/>
        <v>6404.6254604993974</v>
      </c>
      <c r="BF36" s="69">
        <f t="shared" si="35"/>
        <v>3167.2224280597811</v>
      </c>
      <c r="BG36" s="69">
        <f t="shared" si="35"/>
        <v>27.256395961148883</v>
      </c>
      <c r="BH36" s="69">
        <f t="shared" si="35"/>
        <v>1651.8589393111479</v>
      </c>
      <c r="BI36" s="69">
        <f t="shared" si="35"/>
        <v>2890.8821062140964</v>
      </c>
      <c r="BJ36" s="69">
        <f t="shared" si="35"/>
        <v>5406.9482955471512</v>
      </c>
      <c r="BK36" s="69">
        <f t="shared" si="35"/>
        <v>2640.1606839367319</v>
      </c>
      <c r="BL36" s="69">
        <f t="shared" si="35"/>
        <v>-2721.6155643507818</v>
      </c>
      <c r="BM36" s="69">
        <f t="shared" si="35"/>
        <v>7410.6138168217012</v>
      </c>
      <c r="BN36" s="69">
        <f t="shared" ref="BN36:DY36" si="36">BN32+BN35</f>
        <v>2544.3339706572615</v>
      </c>
      <c r="BO36" s="69">
        <f t="shared" si="36"/>
        <v>3096.8037005982719</v>
      </c>
      <c r="BP36" s="69">
        <f t="shared" si="36"/>
        <v>-4742.2834402039498</v>
      </c>
      <c r="BQ36" s="69">
        <f t="shared" si="36"/>
        <v>3599.1938427906603</v>
      </c>
      <c r="BR36" s="69">
        <f t="shared" si="36"/>
        <v>2377.9713382393902</v>
      </c>
      <c r="BS36" s="69">
        <f t="shared" si="36"/>
        <v>1580.7304163473709</v>
      </c>
      <c r="BT36" s="69">
        <f t="shared" si="36"/>
        <v>-4629.7890959192628</v>
      </c>
      <c r="BU36" s="69">
        <f t="shared" si="36"/>
        <v>8783.2902573322172</v>
      </c>
      <c r="BV36" s="69">
        <f t="shared" si="36"/>
        <v>6361.6656641205318</v>
      </c>
      <c r="BW36" s="69">
        <f t="shared" si="36"/>
        <v>2851.0054063997318</v>
      </c>
      <c r="BX36" s="69">
        <f t="shared" si="36"/>
        <v>-2239.1896011875597</v>
      </c>
      <c r="BY36" s="69">
        <f t="shared" si="36"/>
        <v>12706.471172442682</v>
      </c>
      <c r="BZ36" s="69">
        <f t="shared" si="36"/>
        <v>1841.9037627893094</v>
      </c>
      <c r="CA36" s="69">
        <f t="shared" si="36"/>
        <v>4177.7528824160891</v>
      </c>
      <c r="CB36" s="69">
        <f t="shared" si="36"/>
        <v>2113.5912433247609</v>
      </c>
      <c r="CC36" s="69">
        <f t="shared" si="36"/>
        <v>13012.420178375198</v>
      </c>
      <c r="CD36" s="69">
        <f t="shared" si="36"/>
        <v>6349.0376581304408</v>
      </c>
      <c r="CE36" s="69">
        <f t="shared" si="36"/>
        <v>2802.6337063115516</v>
      </c>
      <c r="CF36" s="69">
        <f t="shared" si="36"/>
        <v>-1271.5850907460504</v>
      </c>
      <c r="CG36" s="69">
        <f t="shared" si="36"/>
        <v>8974.1019482680385</v>
      </c>
      <c r="CH36" s="69">
        <f t="shared" si="36"/>
        <v>-1295.4645000000178</v>
      </c>
      <c r="CI36" s="69">
        <f t="shared" si="36"/>
        <v>983.98535846151117</v>
      </c>
      <c r="CJ36" s="69">
        <f t="shared" si="36"/>
        <v>-6149.8435000002119</v>
      </c>
      <c r="CK36" s="69">
        <f t="shared" si="36"/>
        <v>3628.8318646154303</v>
      </c>
      <c r="CL36" s="69">
        <f t="shared" si="36"/>
        <v>4334.4714399999402</v>
      </c>
      <c r="CM36" s="69">
        <f t="shared" si="36"/>
        <v>-745.62551129033091</v>
      </c>
      <c r="CN36" s="69">
        <f t="shared" si="36"/>
        <v>-10025.515961538891</v>
      </c>
      <c r="CO36" s="69">
        <f t="shared" si="36"/>
        <v>287.40782539687962</v>
      </c>
      <c r="CP36" s="69">
        <f t="shared" si="36"/>
        <v>4197.8614468748992</v>
      </c>
      <c r="CQ36" s="69">
        <f t="shared" si="36"/>
        <v>986.81756612902791</v>
      </c>
      <c r="CR36" s="69">
        <f t="shared" si="36"/>
        <v>513.68623384622697</v>
      </c>
      <c r="CS36" s="69">
        <f t="shared" si="36"/>
        <v>13352.186057143399</v>
      </c>
      <c r="CT36" s="69">
        <f t="shared" si="36"/>
        <v>15579.754467741099</v>
      </c>
      <c r="CU36" s="69">
        <f t="shared" si="36"/>
        <v>13830.9592301593</v>
      </c>
      <c r="CV36" s="69">
        <f t="shared" si="36"/>
        <v>15479.330090908901</v>
      </c>
      <c r="CW36" s="69">
        <f t="shared" si="36"/>
        <v>22393.714899999999</v>
      </c>
      <c r="CX36" s="69">
        <f t="shared" si="36"/>
        <v>15227.829571428698</v>
      </c>
      <c r="CY36" s="69">
        <f t="shared" si="36"/>
        <v>11718.1242838705</v>
      </c>
      <c r="CZ36" s="69">
        <f t="shared" si="36"/>
        <v>16415.881045454404</v>
      </c>
      <c r="DA36" s="69">
        <f t="shared" si="36"/>
        <v>27613.009412499996</v>
      </c>
      <c r="DB36" s="69">
        <f t="shared" si="36"/>
        <v>43446.689625000006</v>
      </c>
      <c r="DC36" s="69">
        <f t="shared" si="36"/>
        <v>41439.717623808298</v>
      </c>
      <c r="DD36" s="69">
        <f t="shared" si="36"/>
        <v>32107.7315151521</v>
      </c>
      <c r="DE36" s="69">
        <f t="shared" si="36"/>
        <v>47737.709569697407</v>
      </c>
      <c r="DF36" s="69">
        <f t="shared" si="36"/>
        <v>51815.892032256103</v>
      </c>
      <c r="DG36" s="69">
        <f t="shared" si="36"/>
        <v>39779.7444876933</v>
      </c>
      <c r="DH36" s="69">
        <f t="shared" si="36"/>
        <v>36703.769509090504</v>
      </c>
      <c r="DI36" s="69">
        <f t="shared" si="36"/>
        <v>44080.915495312503</v>
      </c>
      <c r="DJ36" s="69">
        <f t="shared" si="36"/>
        <v>48824.263175383196</v>
      </c>
      <c r="DK36" s="69">
        <f t="shared" si="36"/>
        <v>42626.774932258202</v>
      </c>
      <c r="DL36" s="69">
        <f t="shared" si="36"/>
        <v>46787.0858276914</v>
      </c>
      <c r="DM36" s="69">
        <f t="shared" si="36"/>
        <v>75366.670779368113</v>
      </c>
      <c r="DN36" s="69">
        <f t="shared" si="36"/>
        <v>71800.450585937506</v>
      </c>
      <c r="DO36" s="69">
        <f t="shared" si="36"/>
        <v>57115.2445741927</v>
      </c>
      <c r="DP36" s="69">
        <f t="shared" si="36"/>
        <v>63286.817344613897</v>
      </c>
      <c r="DQ36" s="69">
        <f t="shared" si="36"/>
        <v>89329.849365625007</v>
      </c>
      <c r="DR36" s="69">
        <f t="shared" si="36"/>
        <v>80500.666196776801</v>
      </c>
      <c r="DS36" s="69">
        <f t="shared" si="36"/>
        <v>66167.510437500008</v>
      </c>
      <c r="DT36" s="69">
        <f t="shared" si="36"/>
        <v>53523.123249999095</v>
      </c>
      <c r="DU36" s="69">
        <f t="shared" si="36"/>
        <v>62511.760560937502</v>
      </c>
      <c r="DV36" s="69">
        <f t="shared" si="36"/>
        <v>50041.561933332705</v>
      </c>
      <c r="DW36" s="69">
        <f t="shared" si="36"/>
        <v>46119.400425805703</v>
      </c>
      <c r="DX36" s="69">
        <f t="shared" si="36"/>
        <v>59433.444777270903</v>
      </c>
      <c r="DY36" s="69">
        <f t="shared" si="36"/>
        <v>94167.143146155402</v>
      </c>
      <c r="DZ36" s="69">
        <f t="shared" ref="DZ36:FY36" si="37">DZ32+DZ35</f>
        <v>67101.458895236399</v>
      </c>
      <c r="EA36" s="69">
        <f t="shared" si="37"/>
        <v>44973.141338095396</v>
      </c>
      <c r="EB36" s="69">
        <f t="shared" si="37"/>
        <v>53873.782869697294</v>
      </c>
      <c r="EC36" s="69">
        <f t="shared" si="37"/>
        <v>83175.003163636502</v>
      </c>
      <c r="ED36" s="69">
        <f t="shared" si="37"/>
        <v>73960.328664062486</v>
      </c>
      <c r="EE36" s="69">
        <f t="shared" si="37"/>
        <v>53596.421580952207</v>
      </c>
      <c r="EF36" s="69">
        <f t="shared" si="37"/>
        <v>67058.187442422801</v>
      </c>
      <c r="EG36" s="69">
        <f t="shared" si="37"/>
        <v>85405.599453125003</v>
      </c>
      <c r="EH36" s="69">
        <f t="shared" si="37"/>
        <v>80304.954161539907</v>
      </c>
      <c r="EI36" s="69">
        <f t="shared" si="37"/>
        <v>63641.772362901502</v>
      </c>
      <c r="EJ36" s="69">
        <f t="shared" si="37"/>
        <v>70033.702375383698</v>
      </c>
      <c r="EK36" s="69">
        <f t="shared" si="37"/>
        <v>87486.630618749914</v>
      </c>
      <c r="EL36" s="69">
        <f t="shared" si="37"/>
        <v>75223.029677421408</v>
      </c>
      <c r="EM36" s="69">
        <f t="shared" si="37"/>
        <v>66099.245044442097</v>
      </c>
      <c r="EN36" s="69">
        <f t="shared" si="37"/>
        <v>65708.399812121905</v>
      </c>
      <c r="EO36" s="69">
        <f t="shared" si="37"/>
        <v>96055.224384375004</v>
      </c>
      <c r="EP36" s="69">
        <f t="shared" si="37"/>
        <v>86749.735530155798</v>
      </c>
      <c r="EQ36" s="69">
        <f t="shared" si="37"/>
        <v>69683.392838711588</v>
      </c>
      <c r="ER36" s="69">
        <f t="shared" si="37"/>
        <v>81019.4971954551</v>
      </c>
      <c r="ES36" s="69">
        <f t="shared" si="37"/>
        <v>97098.575976562497</v>
      </c>
      <c r="ET36" s="69">
        <f t="shared" si="37"/>
        <v>87120.663714289098</v>
      </c>
      <c r="EU36" s="69">
        <f t="shared" si="37"/>
        <v>70025.547432255902</v>
      </c>
      <c r="EV36" s="69">
        <f t="shared" si="37"/>
        <v>81425.027549999999</v>
      </c>
      <c r="EW36" s="69">
        <f t="shared" si="37"/>
        <v>93356.499286156308</v>
      </c>
      <c r="EX36" s="69">
        <f t="shared" si="37"/>
        <v>88921.221706447686</v>
      </c>
      <c r="EY36" s="69">
        <f t="shared" si="37"/>
        <v>82961.536001539498</v>
      </c>
      <c r="EZ36" s="69">
        <f t="shared" si="37"/>
        <v>80714.395303031095</v>
      </c>
      <c r="FA36" s="69">
        <f t="shared" si="37"/>
        <v>88727.067773437506</v>
      </c>
      <c r="FB36" s="69">
        <f t="shared" si="37"/>
        <v>87780.793541536492</v>
      </c>
      <c r="FC36" s="69">
        <f t="shared" si="37"/>
        <v>69973.172530645796</v>
      </c>
      <c r="FD36" s="69">
        <f t="shared" si="37"/>
        <v>88261.196607692895</v>
      </c>
      <c r="FE36" s="69">
        <f t="shared" si="37"/>
        <v>102502.02289999889</v>
      </c>
      <c r="FF36" s="69">
        <f t="shared" si="37"/>
        <v>112828.35007143</v>
      </c>
      <c r="FG36" s="69">
        <f t="shared" si="37"/>
        <v>89422.551728573293</v>
      </c>
      <c r="FH36" s="69">
        <f t="shared" si="37"/>
        <v>80282.070609228191</v>
      </c>
      <c r="FI36" s="69">
        <f t="shared" si="37"/>
        <v>94381.116799999989</v>
      </c>
      <c r="FJ36" s="69">
        <f t="shared" si="37"/>
        <v>108102.7245714258</v>
      </c>
      <c r="FK36" s="69">
        <f t="shared" si="37"/>
        <v>80059.130200000014</v>
      </c>
      <c r="FL36" s="69">
        <f t="shared" si="37"/>
        <v>90806.778075755603</v>
      </c>
      <c r="FM36" s="69">
        <f t="shared" si="37"/>
        <v>95771.333262500004</v>
      </c>
      <c r="FN36" s="69">
        <f t="shared" si="37"/>
        <v>87340.670198437496</v>
      </c>
      <c r="FO36" s="69">
        <f t="shared" si="37"/>
        <v>51757.595148386798</v>
      </c>
      <c r="FP36" s="69">
        <f t="shared" si="37"/>
        <v>85450.8720348481</v>
      </c>
      <c r="FQ36" s="69">
        <f t="shared" si="37"/>
        <v>113515.0247015421</v>
      </c>
      <c r="FR36" s="69">
        <f t="shared" si="37"/>
        <v>114789.4472095221</v>
      </c>
      <c r="FS36" s="69">
        <f t="shared" si="37"/>
        <v>92365.2727555522</v>
      </c>
      <c r="FT36" s="69">
        <f t="shared" si="37"/>
        <v>95744.370536364906</v>
      </c>
      <c r="FU36" s="69">
        <f t="shared" si="37"/>
        <v>96791.450698488406</v>
      </c>
      <c r="FV36" s="69">
        <f t="shared" si="37"/>
        <v>87203.108365624998</v>
      </c>
      <c r="FW36" s="69">
        <f t="shared" si="37"/>
        <v>46660.5199000008</v>
      </c>
      <c r="FX36" s="69">
        <f t="shared" si="37"/>
        <v>37015.871878787679</v>
      </c>
      <c r="FY36" s="69">
        <f t="shared" si="37"/>
        <v>74300.90863125</v>
      </c>
      <c r="FZ36" s="69"/>
    </row>
    <row r="37" spans="1:182" s="68" customFormat="1" ht="17.25" customHeight="1" x14ac:dyDescent="0.25">
      <c r="A37" s="70" t="s">
        <v>389</v>
      </c>
      <c r="B37" s="71">
        <v>1.3135697870911378</v>
      </c>
      <c r="C37" s="71">
        <v>1.3123272913640092</v>
      </c>
      <c r="D37" s="71">
        <v>1.3147321547741879</v>
      </c>
      <c r="E37" s="71">
        <v>1.2855974842794209</v>
      </c>
      <c r="F37" s="71">
        <v>1.2839195621514805</v>
      </c>
      <c r="G37" s="71">
        <v>1.2907781811845611</v>
      </c>
      <c r="H37" s="71">
        <v>1.2903085237904575</v>
      </c>
      <c r="I37" s="71">
        <v>1.2698305443184379</v>
      </c>
      <c r="J37" s="71">
        <v>1.2790565390348037</v>
      </c>
      <c r="K37" s="71">
        <v>1.2874171355624517</v>
      </c>
      <c r="L37" s="71">
        <v>1.2916645366554456</v>
      </c>
      <c r="M37" s="71">
        <v>1.3092694704073002</v>
      </c>
      <c r="N37" s="71">
        <v>1.3153547261483207</v>
      </c>
      <c r="O37" s="71">
        <v>1.2983229470808966</v>
      </c>
      <c r="P37" s="71">
        <v>1.2843029579833114</v>
      </c>
      <c r="Q37" s="71">
        <v>1.2502801697713604</v>
      </c>
      <c r="R37" s="71">
        <v>1.2444009266710705</v>
      </c>
      <c r="S37" s="71">
        <v>1.2197193870842711</v>
      </c>
      <c r="T37" s="71">
        <v>1.206006202488243</v>
      </c>
      <c r="U37" s="71">
        <v>1.1938587135264005</v>
      </c>
      <c r="V37" s="71">
        <v>1.1670968623733555</v>
      </c>
      <c r="W37" s="71">
        <v>1.1587848020492222</v>
      </c>
      <c r="X37" s="71">
        <v>1.1635986712234192</v>
      </c>
      <c r="Y37" s="71">
        <v>1.1553143724945931</v>
      </c>
      <c r="Z37" s="71">
        <v>1.149122920039078</v>
      </c>
      <c r="AA37" s="71">
        <v>1.1433255188077696</v>
      </c>
      <c r="AB37" s="71">
        <v>1.1457230586217104</v>
      </c>
      <c r="AC37" s="71">
        <v>1.1415425448814824</v>
      </c>
      <c r="AD37" s="71">
        <v>1.1389277641149229</v>
      </c>
      <c r="AE37" s="71">
        <v>1.1457642022864973</v>
      </c>
      <c r="AF37" s="71">
        <v>1.1433759080401773</v>
      </c>
      <c r="AG37" s="71">
        <v>1.1279342732831636</v>
      </c>
      <c r="AH37" s="71">
        <v>1.0970901526887971</v>
      </c>
      <c r="AI37" s="71">
        <v>1.1014365865341211</v>
      </c>
      <c r="AJ37" s="71">
        <v>1.0804789856196295</v>
      </c>
      <c r="AK37" s="71">
        <v>1.0655261642258174</v>
      </c>
      <c r="AL37" s="71">
        <v>1.0576476823991143</v>
      </c>
      <c r="AM37" s="71">
        <v>1.0615743858674325</v>
      </c>
      <c r="AN37" s="71">
        <v>1.0610941646257599</v>
      </c>
      <c r="AO37" s="71">
        <v>1.0588796827945168</v>
      </c>
      <c r="AP37" s="71">
        <v>1.057098548669593</v>
      </c>
      <c r="AQ37" s="71">
        <v>1.0630980583974834</v>
      </c>
      <c r="AR37" s="71">
        <v>1.0628916623632934</v>
      </c>
      <c r="AS37" s="71">
        <v>1.0621946618855165</v>
      </c>
      <c r="AT37" s="71">
        <v>1.064870547144803</v>
      </c>
      <c r="AU37" s="71">
        <v>1.0631917725182913</v>
      </c>
      <c r="AV37" s="71">
        <v>1.0610439091786608</v>
      </c>
      <c r="AW37" s="71">
        <v>1.0470540554819898</v>
      </c>
      <c r="AX37" s="71">
        <v>1.0424995435299695</v>
      </c>
      <c r="AY37" s="71">
        <v>1.0485915402781529</v>
      </c>
      <c r="AZ37" s="71">
        <v>1.0567054129335218</v>
      </c>
      <c r="BA37" s="71">
        <v>1.048786387364955</v>
      </c>
      <c r="BB37" s="71">
        <v>1.0493041385669153</v>
      </c>
      <c r="BC37" s="71">
        <v>1.0528856938827302</v>
      </c>
      <c r="BD37" s="71">
        <v>1.0501468941574676</v>
      </c>
      <c r="BE37" s="71">
        <v>1.0463732760231972</v>
      </c>
      <c r="BF37" s="71">
        <v>1.0454428145595425</v>
      </c>
      <c r="BG37" s="71">
        <v>1.0492486412418207</v>
      </c>
      <c r="BH37" s="71">
        <v>1.0364984823152676</v>
      </c>
      <c r="BI37" s="71">
        <v>1.0046193329686117</v>
      </c>
      <c r="BJ37" s="71">
        <v>0.9954232286718836</v>
      </c>
      <c r="BK37" s="71">
        <v>0.99901614247886583</v>
      </c>
      <c r="BL37" s="71">
        <v>0.98668910801723053</v>
      </c>
      <c r="BM37" s="71">
        <v>0.98111817252919731</v>
      </c>
      <c r="BN37" s="71">
        <v>0.99139116985286557</v>
      </c>
      <c r="BO37" s="71">
        <v>0.98733836099137962</v>
      </c>
      <c r="BP37" s="71">
        <v>0.98013769593130795</v>
      </c>
      <c r="BQ37" s="71">
        <v>0.97866666013917358</v>
      </c>
      <c r="BR37" s="71">
        <v>0.96279070073688922</v>
      </c>
      <c r="BS37" s="71">
        <v>0.95028648710095465</v>
      </c>
      <c r="BT37" s="71">
        <v>0.9611337394808751</v>
      </c>
      <c r="BU37" s="71">
        <v>0.95858629212831892</v>
      </c>
      <c r="BV37" s="71">
        <v>0.96516872904768314</v>
      </c>
      <c r="BW37" s="71">
        <v>0.97635074718491388</v>
      </c>
      <c r="BX37" s="71">
        <v>0.97237343292162914</v>
      </c>
      <c r="BY37" s="71">
        <v>0.98777491008932783</v>
      </c>
      <c r="BZ37" s="71">
        <v>0.99818952327144495</v>
      </c>
      <c r="CA37" s="71">
        <v>1.001889058251479</v>
      </c>
      <c r="CB37" s="71">
        <v>1.0095567221702397</v>
      </c>
      <c r="CC37" s="71">
        <v>1.0087538117945936</v>
      </c>
      <c r="CD37" s="71">
        <v>1.010993932465158</v>
      </c>
      <c r="CE37" s="71">
        <v>1.0075475015210984</v>
      </c>
      <c r="CF37" s="71">
        <v>1.0076031334334323</v>
      </c>
      <c r="CG37" s="71">
        <v>1.0004025666511558</v>
      </c>
      <c r="CH37" s="68">
        <v>0.89157209634072199</v>
      </c>
      <c r="CI37" s="68">
        <v>0.94615228976132904</v>
      </c>
      <c r="CJ37" s="68">
        <v>0.95368280509899395</v>
      </c>
      <c r="CK37" s="68">
        <v>0.96339542046280102</v>
      </c>
      <c r="CL37" s="68">
        <v>1.01373375296713</v>
      </c>
      <c r="CM37" s="68">
        <v>1.0715835066014401</v>
      </c>
      <c r="CN37" s="68">
        <v>1.1046812994450601</v>
      </c>
      <c r="CO37" s="68">
        <v>1.15167358280166</v>
      </c>
      <c r="CP37" s="68">
        <v>1.0831705756713099</v>
      </c>
      <c r="CQ37" s="68">
        <v>1.1461084995036399</v>
      </c>
      <c r="CR37" s="68">
        <v>1.1232537724045499</v>
      </c>
      <c r="CS37" s="68">
        <v>1.11622171352431</v>
      </c>
      <c r="CT37" s="68">
        <v>1.1407753592523</v>
      </c>
      <c r="CU37" s="68">
        <v>1.0883554603484</v>
      </c>
      <c r="CV37" s="68">
        <v>1.0165168587780999</v>
      </c>
      <c r="CW37" s="68">
        <v>1.0006379066655</v>
      </c>
      <c r="CX37" s="68">
        <v>0.93184652044071503</v>
      </c>
      <c r="CY37" s="68">
        <v>0.87932161755469795</v>
      </c>
      <c r="CZ37" s="68">
        <v>0.88907807991465304</v>
      </c>
      <c r="DA37" s="68">
        <v>0.84105284045884698</v>
      </c>
      <c r="DB37" s="68">
        <v>0.80017603872851994</v>
      </c>
      <c r="DC37" s="68">
        <v>0.83014561808296805</v>
      </c>
      <c r="DD37" s="68">
        <v>0.81833872279642295</v>
      </c>
      <c r="DE37" s="68">
        <v>0.77060672436097299</v>
      </c>
      <c r="DF37" s="68">
        <v>0.76260387402770802</v>
      </c>
      <c r="DG37" s="68">
        <v>0.79404733255066795</v>
      </c>
      <c r="DH37" s="68">
        <v>0.81972506917983601</v>
      </c>
      <c r="DI37" s="68">
        <v>0.84147526391425398</v>
      </c>
      <c r="DJ37" s="68">
        <v>0.83173810230637202</v>
      </c>
      <c r="DK37" s="68">
        <v>0.794758694596023</v>
      </c>
      <c r="DL37" s="68">
        <v>0.78474646049165198</v>
      </c>
      <c r="DM37" s="68">
        <v>0.77597961267528903</v>
      </c>
      <c r="DN37" s="68">
        <v>0.76301749575273503</v>
      </c>
      <c r="DO37" s="68">
        <v>0.74176343489112695</v>
      </c>
      <c r="DP37" s="68">
        <v>0.72789250483490198</v>
      </c>
      <c r="DQ37" s="68">
        <v>0.69031796692729797</v>
      </c>
      <c r="DR37" s="68">
        <v>0.66773360444751495</v>
      </c>
      <c r="DS37" s="68">
        <v>0.64011778167182798</v>
      </c>
      <c r="DT37" s="68">
        <v>0.66444179338881604</v>
      </c>
      <c r="DU37" s="68">
        <v>0.758753226183151</v>
      </c>
      <c r="DV37" s="68">
        <v>0.76754198942011398</v>
      </c>
      <c r="DW37" s="68">
        <v>0.73357415074003296</v>
      </c>
      <c r="DX37" s="68">
        <v>0.69915180174599501</v>
      </c>
      <c r="DY37" s="68">
        <v>0.67661604537698405</v>
      </c>
      <c r="DZ37" s="68">
        <v>0.72311393520901002</v>
      </c>
      <c r="EA37" s="68">
        <v>0.78693635683441299</v>
      </c>
      <c r="EB37" s="68">
        <v>0.77456970305813799</v>
      </c>
      <c r="EC37" s="68">
        <v>0.73623081059012097</v>
      </c>
      <c r="ED37" s="68">
        <v>0.73099999657343795</v>
      </c>
      <c r="EE37" s="68">
        <v>0.69489713867830805</v>
      </c>
      <c r="EF37" s="68">
        <v>0.70786285478945798</v>
      </c>
      <c r="EG37" s="68">
        <v>0.74175464378971701</v>
      </c>
      <c r="EH37" s="68">
        <v>0.76287945917713296</v>
      </c>
      <c r="EI37" s="68">
        <v>0.78038367185624002</v>
      </c>
      <c r="EJ37" s="68">
        <v>0.79984347678424506</v>
      </c>
      <c r="EK37" s="68">
        <v>0.77119211841655</v>
      </c>
      <c r="EL37" s="68">
        <v>0.75721491469116997</v>
      </c>
      <c r="EM37" s="68">
        <v>0.76556093743547105</v>
      </c>
      <c r="EN37" s="68">
        <v>0.75518503177497498</v>
      </c>
      <c r="EO37" s="68">
        <v>0.73476482359329898</v>
      </c>
      <c r="EP37" s="68">
        <v>0.73012326334969102</v>
      </c>
      <c r="EQ37" s="68">
        <v>0.72935599042424104</v>
      </c>
      <c r="ER37" s="68">
        <v>0.75439865854201704</v>
      </c>
      <c r="ES37" s="68">
        <v>0.80012501953430204</v>
      </c>
      <c r="ET37" s="68">
        <v>0.88798680705311905</v>
      </c>
      <c r="EU37" s="68">
        <v>0.90475551171223501</v>
      </c>
      <c r="EV37" s="68">
        <v>0.89956371159987403</v>
      </c>
      <c r="EW37" s="68">
        <v>0.91301624045193197</v>
      </c>
      <c r="EX37" s="68">
        <v>0.90744367262948999</v>
      </c>
      <c r="EY37" s="68">
        <v>0.88555496367179898</v>
      </c>
      <c r="EZ37" s="68">
        <v>0.89555276637605497</v>
      </c>
      <c r="FA37" s="68">
        <v>0.92683103435791603</v>
      </c>
      <c r="FB37" s="68">
        <v>0.93914621495180595</v>
      </c>
      <c r="FC37" s="68">
        <v>0.907333449432982</v>
      </c>
      <c r="FD37" s="68">
        <v>0.85134807693566505</v>
      </c>
      <c r="FE37" s="68">
        <v>0.84933933533131301</v>
      </c>
      <c r="FF37" s="68">
        <v>0.81352780521819001</v>
      </c>
      <c r="FG37" s="68">
        <v>0.83928492924026998</v>
      </c>
      <c r="FH37" s="68">
        <v>0.85991802996750999</v>
      </c>
      <c r="FI37" s="68">
        <v>0.87610745457930395</v>
      </c>
      <c r="FJ37" s="68">
        <v>0.88045884483801795</v>
      </c>
      <c r="FK37" s="68">
        <v>0.88991723769689401</v>
      </c>
      <c r="FL37" s="68">
        <v>0.89932713978543499</v>
      </c>
      <c r="FM37" s="68">
        <v>0.90325567216335401</v>
      </c>
      <c r="FN37" s="68">
        <v>0.90689709410332697</v>
      </c>
      <c r="FO37" s="68">
        <v>0.90792471839690303</v>
      </c>
      <c r="FP37" s="68">
        <v>0.85549741341653696</v>
      </c>
      <c r="FQ37" s="68">
        <v>0.83829431610657301</v>
      </c>
      <c r="FR37" s="68">
        <v>0.82998047569739397</v>
      </c>
      <c r="FS37" s="68">
        <v>0.82929436264124101</v>
      </c>
      <c r="FT37" s="68">
        <v>0.84832141613120604</v>
      </c>
      <c r="FU37" s="68">
        <v>0.87448839116657495</v>
      </c>
      <c r="FV37" s="68">
        <v>0.89151638579257197</v>
      </c>
      <c r="FW37" s="68">
        <v>0.93927371777954005</v>
      </c>
      <c r="FX37" s="68">
        <v>0.99308750906569099</v>
      </c>
      <c r="FY37" s="68">
        <v>0.97989380400899095</v>
      </c>
      <c r="FZ37" s="68">
        <v>0.93196110424482803</v>
      </c>
    </row>
    <row r="38" spans="1:182" s="68" customFormat="1" ht="11.25" x14ac:dyDescent="0.25">
      <c r="A38" s="68" t="s">
        <v>390</v>
      </c>
      <c r="B38" s="68">
        <f>B36/B37</f>
        <v>3882.696397865795</v>
      </c>
      <c r="C38" s="68">
        <f t="shared" ref="C38:BN38" si="38">C36/C37</f>
        <v>3320.8767596652156</v>
      </c>
      <c r="D38" s="68">
        <f t="shared" si="38"/>
        <v>2072.6715176535818</v>
      </c>
      <c r="E38" s="68">
        <f t="shared" si="38"/>
        <v>5117.6095820934825</v>
      </c>
      <c r="F38" s="68">
        <f t="shared" si="38"/>
        <v>3400.8674164850486</v>
      </c>
      <c r="G38" s="68">
        <f t="shared" si="38"/>
        <v>1040.2013090796656</v>
      </c>
      <c r="H38" s="68">
        <f t="shared" si="38"/>
        <v>-1171.7939902171186</v>
      </c>
      <c r="I38" s="68">
        <f t="shared" si="38"/>
        <v>1576.7672494740507</v>
      </c>
      <c r="J38" s="68">
        <f t="shared" si="38"/>
        <v>830.58570488528312</v>
      </c>
      <c r="K38" s="68">
        <f t="shared" si="38"/>
        <v>-307.1759515204281</v>
      </c>
      <c r="L38" s="68">
        <f t="shared" si="38"/>
        <v>-3047.8280156154451</v>
      </c>
      <c r="M38" s="68">
        <f t="shared" si="38"/>
        <v>91.118643128412842</v>
      </c>
      <c r="N38" s="68">
        <f t="shared" si="38"/>
        <v>-779.33064568589168</v>
      </c>
      <c r="O38" s="68">
        <f t="shared" si="38"/>
        <v>388.52476023274198</v>
      </c>
      <c r="P38" s="68">
        <f t="shared" si="38"/>
        <v>-575.47663950200808</v>
      </c>
      <c r="Q38" s="68">
        <f t="shared" si="38"/>
        <v>5775.6121088293394</v>
      </c>
      <c r="R38" s="68">
        <f t="shared" si="38"/>
        <v>2798.0281477445437</v>
      </c>
      <c r="S38" s="68">
        <f t="shared" si="38"/>
        <v>3341.454416075484</v>
      </c>
      <c r="T38" s="68">
        <f t="shared" si="38"/>
        <v>1427.9590219065299</v>
      </c>
      <c r="U38" s="68">
        <f t="shared" si="38"/>
        <v>6013.8255531364448</v>
      </c>
      <c r="V38" s="68">
        <f t="shared" si="38"/>
        <v>4377.0732279160529</v>
      </c>
      <c r="W38" s="68">
        <f t="shared" si="38"/>
        <v>3215.3107132489345</v>
      </c>
      <c r="X38" s="68">
        <f t="shared" si="38"/>
        <v>312.81756032605443</v>
      </c>
      <c r="Y38" s="68">
        <f t="shared" si="38"/>
        <v>4474.3195732403319</v>
      </c>
      <c r="Z38" s="68">
        <f t="shared" si="38"/>
        <v>4270.8034032640871</v>
      </c>
      <c r="AA38" s="68">
        <f t="shared" si="38"/>
        <v>3120.5609273841778</v>
      </c>
      <c r="AB38" s="68">
        <f t="shared" si="38"/>
        <v>1981.0115717434876</v>
      </c>
      <c r="AC38" s="68">
        <f t="shared" si="38"/>
        <v>8056.293777217521</v>
      </c>
      <c r="AD38" s="68">
        <f t="shared" si="38"/>
        <v>4534.4382206787604</v>
      </c>
      <c r="AE38" s="68">
        <f t="shared" si="38"/>
        <v>5585.8858037977943</v>
      </c>
      <c r="AF38" s="68">
        <f t="shared" si="38"/>
        <v>4512.7464141398541</v>
      </c>
      <c r="AG38" s="68">
        <f t="shared" si="38"/>
        <v>10124.999192083125</v>
      </c>
      <c r="AH38" s="68">
        <f t="shared" si="38"/>
        <v>9827.7513701944117</v>
      </c>
      <c r="AI38" s="68">
        <f t="shared" si="38"/>
        <v>10785.415808295187</v>
      </c>
      <c r="AJ38" s="68">
        <f t="shared" si="38"/>
        <v>10538.353350131234</v>
      </c>
      <c r="AK38" s="68">
        <f t="shared" si="38"/>
        <v>16291.31818497134</v>
      </c>
      <c r="AL38" s="68">
        <f t="shared" si="38"/>
        <v>14381.075755609991</v>
      </c>
      <c r="AM38" s="68">
        <f t="shared" si="38"/>
        <v>13740.422002390658</v>
      </c>
      <c r="AN38" s="68">
        <f t="shared" si="38"/>
        <v>9917.9903740932459</v>
      </c>
      <c r="AO38" s="68">
        <f t="shared" si="38"/>
        <v>19271.071536338619</v>
      </c>
      <c r="AP38" s="68">
        <f t="shared" si="38"/>
        <v>14941.427847984012</v>
      </c>
      <c r="AQ38" s="68">
        <f t="shared" si="38"/>
        <v>18443.651960330604</v>
      </c>
      <c r="AR38" s="68">
        <f t="shared" si="38"/>
        <v>12491.793824068407</v>
      </c>
      <c r="AS38" s="68">
        <f t="shared" si="38"/>
        <v>22600.242824027213</v>
      </c>
      <c r="AT38" s="68">
        <f t="shared" si="38"/>
        <v>19962.628967829656</v>
      </c>
      <c r="AU38" s="68">
        <f t="shared" si="38"/>
        <v>17329.167019029748</v>
      </c>
      <c r="AV38" s="68">
        <f t="shared" si="38"/>
        <v>14952.764334244433</v>
      </c>
      <c r="AW38" s="68">
        <f t="shared" si="38"/>
        <v>19135.982198900871</v>
      </c>
      <c r="AX38" s="68">
        <f t="shared" si="38"/>
        <v>22305.955007362456</v>
      </c>
      <c r="AY38" s="68">
        <f t="shared" si="38"/>
        <v>16066.481083056478</v>
      </c>
      <c r="AZ38" s="68">
        <f t="shared" si="38"/>
        <v>12932.138095915521</v>
      </c>
      <c r="BA38" s="68">
        <f t="shared" si="38"/>
        <v>13962.025584870638</v>
      </c>
      <c r="BB38" s="68">
        <f t="shared" si="38"/>
        <v>5285.8668881966523</v>
      </c>
      <c r="BC38" s="68">
        <f t="shared" si="38"/>
        <v>-1906.8776838795159</v>
      </c>
      <c r="BD38" s="68">
        <f t="shared" si="38"/>
        <v>-307.40566173502657</v>
      </c>
      <c r="BE38" s="68">
        <f t="shared" si="38"/>
        <v>6120.7846255788863</v>
      </c>
      <c r="BF38" s="68">
        <f t="shared" si="38"/>
        <v>3029.5510992575619</v>
      </c>
      <c r="BG38" s="68">
        <f t="shared" si="38"/>
        <v>25.977061003281385</v>
      </c>
      <c r="BH38" s="68">
        <f t="shared" si="38"/>
        <v>1593.6916141172974</v>
      </c>
      <c r="BI38" s="68">
        <f t="shared" si="38"/>
        <v>2877.5895618807676</v>
      </c>
      <c r="BJ38" s="68">
        <f t="shared" si="38"/>
        <v>5431.8084406782682</v>
      </c>
      <c r="BK38" s="68">
        <f t="shared" si="38"/>
        <v>2642.7607840106393</v>
      </c>
      <c r="BL38" s="68">
        <f t="shared" si="38"/>
        <v>-2758.3314158802432</v>
      </c>
      <c r="BM38" s="68">
        <f t="shared" si="38"/>
        <v>7553.2326526152146</v>
      </c>
      <c r="BN38" s="68">
        <f t="shared" si="38"/>
        <v>2566.4279126420615</v>
      </c>
      <c r="BO38" s="68">
        <f t="shared" ref="BO38:DZ38" si="39">BO36/BO37</f>
        <v>3136.5171484766306</v>
      </c>
      <c r="BP38" s="68">
        <f t="shared" si="39"/>
        <v>-4838.3849125381548</v>
      </c>
      <c r="BQ38" s="68">
        <f t="shared" si="39"/>
        <v>3677.6504088520073</v>
      </c>
      <c r="BR38" s="68">
        <f t="shared" si="39"/>
        <v>2469.8736043247686</v>
      </c>
      <c r="BS38" s="68">
        <f t="shared" si="39"/>
        <v>1663.4251226382432</v>
      </c>
      <c r="BT38" s="68">
        <f t="shared" si="39"/>
        <v>-4817.0081912012492</v>
      </c>
      <c r="BU38" s="68">
        <f t="shared" si="39"/>
        <v>9162.7538693787865</v>
      </c>
      <c r="BV38" s="68">
        <f t="shared" si="39"/>
        <v>6591.2471805810446</v>
      </c>
      <c r="BW38" s="68">
        <f t="shared" si="39"/>
        <v>2920.0627076078549</v>
      </c>
      <c r="BX38" s="68">
        <f t="shared" si="39"/>
        <v>-2302.8082888480485</v>
      </c>
      <c r="BY38" s="68">
        <f t="shared" si="39"/>
        <v>12863.731445956237</v>
      </c>
      <c r="BZ38" s="68">
        <f t="shared" si="39"/>
        <v>1845.2445350785626</v>
      </c>
      <c r="CA38" s="68">
        <f t="shared" si="39"/>
        <v>4169.8757442338019</v>
      </c>
      <c r="CB38" s="68">
        <f t="shared" si="39"/>
        <v>2093.5834479722771</v>
      </c>
      <c r="CC38" s="68">
        <f t="shared" si="39"/>
        <v>12899.500379806088</v>
      </c>
      <c r="CD38" s="68">
        <f t="shared" si="39"/>
        <v>6279.9958083321617</v>
      </c>
      <c r="CE38" s="68">
        <f t="shared" si="39"/>
        <v>2781.6392796174914</v>
      </c>
      <c r="CF38" s="68">
        <f t="shared" si="39"/>
        <v>-1261.9900122909435</v>
      </c>
      <c r="CG38" s="68">
        <f t="shared" si="39"/>
        <v>8970.4907278565006</v>
      </c>
      <c r="CH38" s="68">
        <f t="shared" si="39"/>
        <v>-1453.0114898357529</v>
      </c>
      <c r="CI38" s="68">
        <f t="shared" si="39"/>
        <v>1039.9862359469907</v>
      </c>
      <c r="CJ38" s="68">
        <f t="shared" si="39"/>
        <v>-6448.5208993170927</v>
      </c>
      <c r="CK38" s="68">
        <f t="shared" si="39"/>
        <v>3766.7107270161123</v>
      </c>
      <c r="CL38" s="68">
        <f t="shared" si="39"/>
        <v>4275.7493546143023</v>
      </c>
      <c r="CM38" s="68">
        <f t="shared" si="39"/>
        <v>-695.81652451436571</v>
      </c>
      <c r="CN38" s="68">
        <f t="shared" si="39"/>
        <v>-9075.4826451531662</v>
      </c>
      <c r="CO38" s="68">
        <f t="shared" si="39"/>
        <v>249.55667099501116</v>
      </c>
      <c r="CP38" s="68">
        <f t="shared" si="39"/>
        <v>3875.5312793400212</v>
      </c>
      <c r="CQ38" s="68">
        <f t="shared" si="39"/>
        <v>861.0158345011854</v>
      </c>
      <c r="CR38" s="68">
        <f t="shared" si="39"/>
        <v>457.31983854955462</v>
      </c>
      <c r="CS38" s="68">
        <f t="shared" si="39"/>
        <v>11961.94796729566</v>
      </c>
      <c r="CT38" s="68">
        <f t="shared" si="39"/>
        <v>13657.162509148655</v>
      </c>
      <c r="CU38" s="68">
        <f t="shared" si="39"/>
        <v>12708.126833609847</v>
      </c>
      <c r="CV38" s="68">
        <f t="shared" si="39"/>
        <v>15227.814430461851</v>
      </c>
      <c r="CW38" s="68">
        <f t="shared" si="39"/>
        <v>22379.438906751231</v>
      </c>
      <c r="CX38" s="68">
        <f t="shared" si="39"/>
        <v>16341.564020893404</v>
      </c>
      <c r="CY38" s="68">
        <f t="shared" si="39"/>
        <v>13326.323440628454</v>
      </c>
      <c r="CZ38" s="68">
        <f t="shared" si="39"/>
        <v>18463.936313704016</v>
      </c>
      <c r="DA38" s="68">
        <f t="shared" si="39"/>
        <v>32831.479883517626</v>
      </c>
      <c r="DB38" s="68">
        <f t="shared" si="39"/>
        <v>54296.414191603159</v>
      </c>
      <c r="DC38" s="68">
        <f t="shared" si="39"/>
        <v>49918.612736285802</v>
      </c>
      <c r="DD38" s="68">
        <f t="shared" si="39"/>
        <v>39235.258726892112</v>
      </c>
      <c r="DE38" s="68">
        <f t="shared" si="39"/>
        <v>61948.213090515121</v>
      </c>
      <c r="DF38" s="68">
        <f t="shared" si="39"/>
        <v>67946.012073856124</v>
      </c>
      <c r="DG38" s="68">
        <f t="shared" si="39"/>
        <v>50097.44741527101</v>
      </c>
      <c r="DH38" s="68">
        <f t="shared" si="39"/>
        <v>44775.706988946826</v>
      </c>
      <c r="DI38" s="68">
        <f t="shared" si="39"/>
        <v>52385.27783961613</v>
      </c>
      <c r="DJ38" s="68">
        <f t="shared" si="39"/>
        <v>58701.486730012402</v>
      </c>
      <c r="DK38" s="68">
        <f t="shared" si="39"/>
        <v>53634.864547062869</v>
      </c>
      <c r="DL38" s="68">
        <f t="shared" si="39"/>
        <v>59620.639509961977</v>
      </c>
      <c r="DM38" s="68">
        <f t="shared" si="39"/>
        <v>97124.55011483081</v>
      </c>
      <c r="DN38" s="68">
        <f t="shared" si="39"/>
        <v>94100.660844093276</v>
      </c>
      <c r="DO38" s="68">
        <f t="shared" si="39"/>
        <v>76999.272123161267</v>
      </c>
      <c r="DP38" s="68">
        <f t="shared" si="39"/>
        <v>86945.279590381819</v>
      </c>
      <c r="DQ38" s="68">
        <f t="shared" si="39"/>
        <v>129403.91768049249</v>
      </c>
      <c r="DR38" s="68">
        <f t="shared" si="39"/>
        <v>120558.05737586522</v>
      </c>
      <c r="DS38" s="68">
        <f t="shared" si="39"/>
        <v>103367.71189934292</v>
      </c>
      <c r="DT38" s="68">
        <f t="shared" si="39"/>
        <v>80553.516925866512</v>
      </c>
      <c r="DU38" s="68">
        <f t="shared" si="39"/>
        <v>82387.47250591348</v>
      </c>
      <c r="DV38" s="68">
        <f t="shared" si="39"/>
        <v>65197.165266671116</v>
      </c>
      <c r="DW38" s="68">
        <f t="shared" si="39"/>
        <v>62869.445957549404</v>
      </c>
      <c r="DX38" s="68">
        <f t="shared" si="39"/>
        <v>85007.926216949578</v>
      </c>
      <c r="DY38" s="68">
        <f t="shared" si="39"/>
        <v>139173.67728648696</v>
      </c>
      <c r="DZ38" s="68">
        <f t="shared" si="39"/>
        <v>92795.140057481098</v>
      </c>
      <c r="EA38" s="68">
        <f t="shared" ref="EA38:FY38" si="40">EA36/EA37</f>
        <v>57149.655048354354</v>
      </c>
      <c r="EB38" s="68">
        <f t="shared" si="40"/>
        <v>69553.175985316862</v>
      </c>
      <c r="EC38" s="68">
        <f t="shared" si="40"/>
        <v>112974.08634252637</v>
      </c>
      <c r="ED38" s="68">
        <f t="shared" si="40"/>
        <v>101176.92067134265</v>
      </c>
      <c r="EE38" s="68">
        <f t="shared" si="40"/>
        <v>77128.568528706877</v>
      </c>
      <c r="EF38" s="68">
        <f t="shared" si="40"/>
        <v>94733.304606537291</v>
      </c>
      <c r="EG38" s="68">
        <f t="shared" si="40"/>
        <v>115139.95924147793</v>
      </c>
      <c r="EH38" s="68">
        <f t="shared" si="40"/>
        <v>105265.58710619826</v>
      </c>
      <c r="EI38" s="68">
        <f t="shared" si="40"/>
        <v>81551.901530078918</v>
      </c>
      <c r="EJ38" s="68">
        <f t="shared" si="40"/>
        <v>87559.259290271162</v>
      </c>
      <c r="EK38" s="68">
        <f t="shared" si="40"/>
        <v>113443.36713189162</v>
      </c>
      <c r="EL38" s="68">
        <f t="shared" si="40"/>
        <v>99341.716886415408</v>
      </c>
      <c r="EM38" s="68">
        <f t="shared" si="40"/>
        <v>86340.932265778756</v>
      </c>
      <c r="EN38" s="68">
        <f t="shared" si="40"/>
        <v>87009.669216671202</v>
      </c>
      <c r="EO38" s="68">
        <f t="shared" si="40"/>
        <v>130729.20926538898</v>
      </c>
      <c r="EP38" s="68">
        <f t="shared" si="40"/>
        <v>118815.19174195548</v>
      </c>
      <c r="EQ38" s="68">
        <f t="shared" si="40"/>
        <v>95540.989247485559</v>
      </c>
      <c r="ER38" s="68">
        <f t="shared" si="40"/>
        <v>107396.13104831977</v>
      </c>
      <c r="ES38" s="68">
        <f t="shared" si="40"/>
        <v>121354.25540508273</v>
      </c>
      <c r="ET38" s="68">
        <f t="shared" si="40"/>
        <v>98110.313151395239</v>
      </c>
      <c r="EU38" s="68">
        <f t="shared" si="40"/>
        <v>77397.204577105804</v>
      </c>
      <c r="EV38" s="68">
        <f t="shared" si="40"/>
        <v>90516.131875957508</v>
      </c>
      <c r="EW38" s="68">
        <f t="shared" si="40"/>
        <v>102250.64478584299</v>
      </c>
      <c r="EX38" s="68">
        <f t="shared" si="40"/>
        <v>97990.89947785034</v>
      </c>
      <c r="EY38" s="68">
        <f t="shared" si="40"/>
        <v>93683.102014982767</v>
      </c>
      <c r="EZ38" s="68">
        <f t="shared" si="40"/>
        <v>90128.017391593879</v>
      </c>
      <c r="FA38" s="68">
        <f t="shared" si="40"/>
        <v>95731.65386602022</v>
      </c>
      <c r="FB38" s="68">
        <f t="shared" si="40"/>
        <v>93468.718868276686</v>
      </c>
      <c r="FC38" s="68">
        <f t="shared" si="40"/>
        <v>77119.577785183588</v>
      </c>
      <c r="FD38" s="68">
        <f t="shared" si="40"/>
        <v>103672.28046767837</v>
      </c>
      <c r="FE38" s="68">
        <f t="shared" si="40"/>
        <v>120684.41744784442</v>
      </c>
      <c r="FF38" s="68">
        <f t="shared" si="40"/>
        <v>138690.21974137588</v>
      </c>
      <c r="FG38" s="68">
        <f t="shared" si="40"/>
        <v>106546.11874124748</v>
      </c>
      <c r="FH38" s="68">
        <f t="shared" si="40"/>
        <v>93360.143422346271</v>
      </c>
      <c r="FI38" s="68">
        <f t="shared" si="40"/>
        <v>107727.78647948001</v>
      </c>
      <c r="FJ38" s="68">
        <f t="shared" si="40"/>
        <v>122779.98591894883</v>
      </c>
      <c r="FK38" s="68">
        <f t="shared" si="40"/>
        <v>89962.444605740035</v>
      </c>
      <c r="FL38" s="68">
        <f t="shared" si="40"/>
        <v>100971.90895119727</v>
      </c>
      <c r="FM38" s="68">
        <f t="shared" si="40"/>
        <v>106029.04162574661</v>
      </c>
      <c r="FN38" s="68">
        <f t="shared" si="40"/>
        <v>96307.145282887373</v>
      </c>
      <c r="FO38" s="68">
        <f t="shared" si="40"/>
        <v>57006.483136370291</v>
      </c>
      <c r="FP38" s="68">
        <f t="shared" si="40"/>
        <v>99884.430618661077</v>
      </c>
      <c r="FQ38" s="68">
        <f t="shared" si="40"/>
        <v>135411.8983279744</v>
      </c>
      <c r="FR38" s="68">
        <f t="shared" si="40"/>
        <v>138303.79216218294</v>
      </c>
      <c r="FS38" s="68">
        <f t="shared" si="40"/>
        <v>111378.15101187432</v>
      </c>
      <c r="FT38" s="68">
        <f t="shared" si="40"/>
        <v>112863.31892104037</v>
      </c>
      <c r="FU38" s="68">
        <f t="shared" si="40"/>
        <v>110683.51698684963</v>
      </c>
      <c r="FV38" s="68">
        <f t="shared" si="40"/>
        <v>97814.364105153349</v>
      </c>
      <c r="FW38" s="68">
        <f t="shared" si="40"/>
        <v>49677.233608012699</v>
      </c>
      <c r="FX38" s="68">
        <f t="shared" si="40"/>
        <v>37273.524780925567</v>
      </c>
      <c r="FY38" s="68">
        <f t="shared" si="40"/>
        <v>75825.470400227423</v>
      </c>
    </row>
    <row r="39" spans="1:182" s="54" customFormat="1" ht="68.25" x14ac:dyDescent="0.25">
      <c r="A39" s="57" t="s">
        <v>364</v>
      </c>
      <c r="B39" s="57"/>
      <c r="C39" s="57"/>
      <c r="D39" s="57"/>
      <c r="E39" s="57"/>
      <c r="F39" s="58">
        <v>122.193808337055</v>
      </c>
      <c r="G39" s="58">
        <v>120.407426680086</v>
      </c>
      <c r="H39" s="58">
        <v>120.30876947189</v>
      </c>
      <c r="I39" s="58">
        <v>122.044279770928</v>
      </c>
      <c r="J39" s="58">
        <v>119.280816153288</v>
      </c>
      <c r="K39" s="58">
        <v>116.195170299579</v>
      </c>
      <c r="L39" s="58">
        <v>114.094550845223</v>
      </c>
      <c r="M39" s="58">
        <v>108.98118978799999</v>
      </c>
      <c r="N39" s="58">
        <v>105.624399851109</v>
      </c>
      <c r="O39" s="58">
        <v>104.40159964165601</v>
      </c>
      <c r="P39" s="58">
        <v>102.914363792223</v>
      </c>
      <c r="Q39" s="58">
        <v>106.38034803934799</v>
      </c>
      <c r="R39" s="58">
        <v>105.02931117492901</v>
      </c>
      <c r="S39" s="58">
        <v>106.737606236613</v>
      </c>
      <c r="T39" s="58">
        <v>106.97166876763001</v>
      </c>
      <c r="U39" s="58">
        <v>108.233778933712</v>
      </c>
      <c r="V39" s="58">
        <v>109.42834470582601</v>
      </c>
      <c r="W39" s="58">
        <v>108.602642996504</v>
      </c>
      <c r="X39" s="58">
        <v>106.260635186616</v>
      </c>
      <c r="Y39" s="58">
        <v>105.350955714918</v>
      </c>
      <c r="Z39" s="58">
        <v>104.555015376825</v>
      </c>
      <c r="AA39" s="58">
        <v>104.061610816049</v>
      </c>
      <c r="AB39" s="58">
        <v>101.729229923407</v>
      </c>
      <c r="AC39" s="58">
        <v>100.346273667128</v>
      </c>
      <c r="AD39" s="58">
        <v>99.008463788480597</v>
      </c>
      <c r="AE39" s="58">
        <v>98.838023791421506</v>
      </c>
      <c r="AF39" s="58">
        <v>100.071414947368</v>
      </c>
      <c r="AG39" s="58">
        <v>101.778097647913</v>
      </c>
      <c r="AH39" s="58">
        <v>104.21792759995</v>
      </c>
      <c r="AI39" s="58">
        <v>104.357899196036</v>
      </c>
      <c r="AJ39" s="58">
        <v>106.451378500373</v>
      </c>
      <c r="AK39" s="58">
        <v>108.188124721677</v>
      </c>
      <c r="AL39" s="58">
        <v>110.26316706900499</v>
      </c>
      <c r="AM39" s="58">
        <v>109.098722815019</v>
      </c>
      <c r="AN39" s="58">
        <v>108.32186849606001</v>
      </c>
      <c r="AO39" s="58">
        <v>109.40256630898</v>
      </c>
      <c r="AP39" s="58">
        <v>109.253114913826</v>
      </c>
      <c r="AQ39" s="58">
        <v>107.632934275842</v>
      </c>
      <c r="AR39" s="58">
        <v>105.483893425612</v>
      </c>
      <c r="AS39" s="58">
        <v>105.828518108941</v>
      </c>
      <c r="AT39" s="58">
        <v>104.542729908943</v>
      </c>
      <c r="AU39" s="58">
        <v>103.93174476677601</v>
      </c>
      <c r="AV39" s="58">
        <v>103.723013638197</v>
      </c>
      <c r="AW39" s="58">
        <v>106.479044142484</v>
      </c>
      <c r="AX39" s="58">
        <v>108.266432128405</v>
      </c>
      <c r="AY39" s="58">
        <v>107.520426626919</v>
      </c>
      <c r="AZ39" s="58">
        <v>107.077734725211</v>
      </c>
      <c r="BA39" s="58">
        <v>108.38352171329601</v>
      </c>
      <c r="BB39" s="58">
        <v>107.537758502846</v>
      </c>
      <c r="BC39" s="58">
        <v>103.68936477099</v>
      </c>
      <c r="BD39" s="58">
        <v>104.67676440024</v>
      </c>
      <c r="BE39" s="58">
        <v>107.860994070744</v>
      </c>
      <c r="BF39" s="58">
        <v>108.232670213883</v>
      </c>
      <c r="BG39" s="58">
        <v>108.601656910812</v>
      </c>
      <c r="BH39" s="58">
        <v>112.32649498454001</v>
      </c>
      <c r="BI39" s="58">
        <v>114.480907677332</v>
      </c>
      <c r="BJ39" s="58">
        <v>115.850346378281</v>
      </c>
      <c r="BK39" s="58">
        <v>114.855022673354</v>
      </c>
      <c r="BL39" s="58">
        <v>114.73436804936</v>
      </c>
      <c r="BM39" s="58">
        <v>115.53482503352799</v>
      </c>
      <c r="BN39" s="58">
        <v>113.80256230169699</v>
      </c>
      <c r="BO39" s="58">
        <v>115.157144393815</v>
      </c>
      <c r="BP39" s="58">
        <v>117.472315026229</v>
      </c>
      <c r="BQ39" s="58">
        <v>117.659365183769</v>
      </c>
      <c r="BR39" s="58">
        <v>120.548983408936</v>
      </c>
      <c r="BS39" s="58">
        <v>122.361438342811</v>
      </c>
      <c r="BT39" s="58">
        <v>120.745843010906</v>
      </c>
      <c r="BU39" s="58">
        <v>121.33640856188801</v>
      </c>
      <c r="BV39" s="58">
        <v>119.385117913778</v>
      </c>
      <c r="BW39" s="58">
        <v>116.379000759717</v>
      </c>
      <c r="BX39" s="58">
        <v>116.715753634751</v>
      </c>
      <c r="BY39" s="58">
        <v>114.892735740738</v>
      </c>
      <c r="BZ39" s="58">
        <v>112.20136698399899</v>
      </c>
      <c r="CA39" s="58">
        <v>110.432148669279</v>
      </c>
      <c r="CB39" s="58">
        <v>108.12508340052899</v>
      </c>
      <c r="CC39" s="58">
        <v>110.102174979982</v>
      </c>
      <c r="CD39" s="58">
        <v>109.12902472211201</v>
      </c>
      <c r="CE39" s="58">
        <v>109.767725201103</v>
      </c>
      <c r="CF39" s="58">
        <v>110.788673512147</v>
      </c>
      <c r="CG39" s="58">
        <v>111.88349060379301</v>
      </c>
      <c r="CH39" s="58">
        <v>109.409522091187</v>
      </c>
      <c r="CI39" s="58">
        <v>107.2557176279</v>
      </c>
      <c r="CJ39" s="58">
        <v>106.198200555567</v>
      </c>
      <c r="CK39" s="58">
        <v>104.800076438635</v>
      </c>
      <c r="CL39" s="58">
        <v>102.352513455539</v>
      </c>
      <c r="CM39" s="58">
        <v>99.953471522585801</v>
      </c>
      <c r="CN39" s="58">
        <v>98.841776640645804</v>
      </c>
      <c r="CO39" s="58">
        <v>97.665131366374794</v>
      </c>
      <c r="CP39" s="58">
        <v>100.491545370412</v>
      </c>
      <c r="CQ39" s="58">
        <v>98.900346074852607</v>
      </c>
      <c r="CR39" s="58">
        <v>99.5769887540703</v>
      </c>
      <c r="CS39" s="58">
        <v>99.779578167268795</v>
      </c>
      <c r="CT39" s="58">
        <v>99.112796844779496</v>
      </c>
      <c r="CU39" s="58">
        <v>99.930456673422995</v>
      </c>
      <c r="CV39" s="58">
        <v>101.77100491744</v>
      </c>
      <c r="CW39" s="58">
        <v>102.16262305883799</v>
      </c>
      <c r="CX39" s="58">
        <v>104.58468106364001</v>
      </c>
      <c r="CY39" s="58">
        <v>106.55367548545701</v>
      </c>
      <c r="CZ39" s="58">
        <v>106.166695811325</v>
      </c>
      <c r="DA39" s="58">
        <v>107.307822116753</v>
      </c>
      <c r="DB39" s="58">
        <v>108.452164683478</v>
      </c>
      <c r="DC39" s="58">
        <v>106.87852153083701</v>
      </c>
      <c r="DD39" s="58">
        <v>106.95231632515301</v>
      </c>
      <c r="DE39" s="58">
        <v>108.324448486408</v>
      </c>
      <c r="DF39" s="58">
        <v>107.389700601746</v>
      </c>
      <c r="DG39" s="58">
        <v>105.705198184479</v>
      </c>
      <c r="DH39" s="58">
        <v>104.35822148528</v>
      </c>
      <c r="DI39" s="58">
        <v>103.432469758057</v>
      </c>
      <c r="DJ39" s="58">
        <v>102.98593886685499</v>
      </c>
      <c r="DK39" s="58">
        <v>104.430011012911</v>
      </c>
      <c r="DL39" s="58">
        <v>104.850616648176</v>
      </c>
      <c r="DM39" s="58">
        <v>104.76747837920099</v>
      </c>
      <c r="DN39" s="58">
        <v>105.187894253113</v>
      </c>
      <c r="DO39" s="58">
        <v>105.633787702543</v>
      </c>
      <c r="DP39" s="58">
        <v>105.61389483404101</v>
      </c>
      <c r="DQ39" s="58">
        <v>106.64212714889899</v>
      </c>
      <c r="DR39" s="58">
        <v>106.81852908119799</v>
      </c>
      <c r="DS39" s="58">
        <v>107.43892356763099</v>
      </c>
      <c r="DT39" s="58">
        <v>105.48738282609</v>
      </c>
      <c r="DU39" s="58">
        <v>103.78119346852201</v>
      </c>
      <c r="DV39" s="58">
        <v>106.050126043597</v>
      </c>
      <c r="DW39" s="58">
        <v>106.232882846859</v>
      </c>
      <c r="DX39" s="58">
        <v>106.584117586926</v>
      </c>
      <c r="DY39" s="58">
        <v>106.985846285365</v>
      </c>
      <c r="DZ39" s="58">
        <v>103.17987327778501</v>
      </c>
      <c r="EA39" s="58">
        <v>98.982951179178997</v>
      </c>
      <c r="EB39" s="58">
        <v>98.4599012583556</v>
      </c>
      <c r="EC39" s="58">
        <v>99.377274284680297</v>
      </c>
      <c r="ED39" s="58">
        <v>98.675517733569095</v>
      </c>
      <c r="EE39" s="58">
        <v>99.855337510207605</v>
      </c>
      <c r="EF39" s="58">
        <v>98.843648694321601</v>
      </c>
      <c r="EG39" s="58">
        <v>98.215302464186394</v>
      </c>
      <c r="EH39" s="58">
        <v>96.200171122161706</v>
      </c>
      <c r="EI39" s="58">
        <v>95.364086422562195</v>
      </c>
      <c r="EJ39" s="58">
        <v>93.942634540355499</v>
      </c>
      <c r="EK39" s="58">
        <v>95.441468209642196</v>
      </c>
      <c r="EL39" s="58">
        <v>96.715310640390399</v>
      </c>
      <c r="EM39" s="58">
        <v>96.632115690738999</v>
      </c>
      <c r="EN39" s="58">
        <v>97.967320460701004</v>
      </c>
      <c r="EO39" s="58">
        <v>99.108150561231099</v>
      </c>
      <c r="EP39" s="58">
        <v>100.099967241107</v>
      </c>
      <c r="EQ39" s="58">
        <v>99.066582048519393</v>
      </c>
      <c r="ER39" s="58">
        <v>97.598795342462495</v>
      </c>
      <c r="ES39" s="58">
        <v>96.3038110123736</v>
      </c>
      <c r="ET39" s="58">
        <v>92.518169563841298</v>
      </c>
      <c r="EU39" s="58">
        <v>91.414188247811396</v>
      </c>
      <c r="EV39" s="58">
        <v>93.121086053594397</v>
      </c>
      <c r="EW39" s="58">
        <v>92.944333443876204</v>
      </c>
      <c r="EX39" s="58">
        <v>94.143407678053805</v>
      </c>
      <c r="EY39" s="58">
        <v>94.409549066242604</v>
      </c>
      <c r="EZ39" s="58">
        <v>94.124495250884905</v>
      </c>
      <c r="FA39" s="58">
        <v>93.654493200573</v>
      </c>
      <c r="FB39" s="58">
        <v>93.092124488894797</v>
      </c>
      <c r="FC39" s="58">
        <v>93.755786338218201</v>
      </c>
      <c r="FD39" s="58">
        <v>96.368601726580295</v>
      </c>
      <c r="FE39" s="58">
        <v>96.386533531628601</v>
      </c>
      <c r="FF39" s="58">
        <v>96.990815939907904</v>
      </c>
      <c r="FG39" s="58">
        <v>96.557744887129502</v>
      </c>
      <c r="FH39" s="58">
        <v>97.607742166802794</v>
      </c>
      <c r="FI39" s="58">
        <v>97.044033127354794</v>
      </c>
      <c r="FJ39" s="58">
        <v>95.574566037236707</v>
      </c>
      <c r="FK39" s="58">
        <v>95.647565928268705</v>
      </c>
      <c r="FL39" s="58">
        <v>95.753051338910097</v>
      </c>
      <c r="FM39" s="58">
        <v>94.915220977674593</v>
      </c>
      <c r="FN39" s="58">
        <v>94.543141497677297</v>
      </c>
      <c r="FO39" s="58">
        <v>96.311024774848804</v>
      </c>
      <c r="FP39" s="58">
        <v>97.115916385751106</v>
      </c>
      <c r="FQ39" s="58">
        <v>97.451115405963094</v>
      </c>
      <c r="FR39" s="58">
        <v>98.050273696137396</v>
      </c>
      <c r="FS39" s="58">
        <v>97.720541323628694</v>
      </c>
      <c r="FT39" s="58">
        <v>96.981971520220696</v>
      </c>
      <c r="FU39" s="58">
        <v>95.808498078435093</v>
      </c>
      <c r="FV39" s="58">
        <v>94.947275439418902</v>
      </c>
      <c r="FW39" s="58">
        <v>93.319218930899098</v>
      </c>
      <c r="FX39" s="58">
        <v>92.014828340408101</v>
      </c>
      <c r="FY39" s="58">
        <v>94.267342706373697</v>
      </c>
      <c r="FZ39" s="58">
        <v>95.559808939275101</v>
      </c>
    </row>
    <row r="40" spans="1:182" s="54" customFormat="1" ht="68.25" x14ac:dyDescent="0.25">
      <c r="A40" s="57" t="s">
        <v>365</v>
      </c>
      <c r="B40" s="57"/>
      <c r="C40" s="57"/>
      <c r="D40" s="57"/>
      <c r="E40" s="57"/>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v>92.346450876206205</v>
      </c>
      <c r="AY40" s="62">
        <v>91.616077872109301</v>
      </c>
      <c r="AZ40" s="62">
        <v>91.412299131518296</v>
      </c>
      <c r="BA40" s="62">
        <v>92.8333343089501</v>
      </c>
      <c r="BB40" s="62">
        <v>91.777137780733398</v>
      </c>
      <c r="BC40" s="62">
        <v>88.555581262923894</v>
      </c>
      <c r="BD40" s="62">
        <v>89.374132470036599</v>
      </c>
      <c r="BE40" s="62">
        <v>92.321586349340294</v>
      </c>
      <c r="BF40" s="62">
        <v>93.323044690909001</v>
      </c>
      <c r="BG40" s="62">
        <v>94.752161063646795</v>
      </c>
      <c r="BH40" s="62">
        <v>100.62026607029</v>
      </c>
      <c r="BI40" s="62">
        <v>104.615180287515</v>
      </c>
      <c r="BJ40" s="62">
        <v>105.09891016300099</v>
      </c>
      <c r="BK40" s="62">
        <v>103.53731153608901</v>
      </c>
      <c r="BL40" s="62">
        <v>102.835824109499</v>
      </c>
      <c r="BM40" s="62">
        <v>103.2653249384</v>
      </c>
      <c r="BN40" s="62">
        <v>100.931016557874</v>
      </c>
      <c r="BO40" s="62">
        <v>102.36201984544201</v>
      </c>
      <c r="BP40" s="62">
        <v>104.982652291862</v>
      </c>
      <c r="BQ40" s="62">
        <v>106.174278939793</v>
      </c>
      <c r="BR40" s="62">
        <v>111.417903865868</v>
      </c>
      <c r="BS40" s="62">
        <v>115.111020398599</v>
      </c>
      <c r="BT40" s="62">
        <v>114.631437871312</v>
      </c>
      <c r="BU40" s="62">
        <v>116.56827565867501</v>
      </c>
      <c r="BV40" s="62">
        <v>115.670969161391</v>
      </c>
      <c r="BW40" s="62">
        <v>112.581058313922</v>
      </c>
      <c r="BX40" s="62">
        <v>112.848255152988</v>
      </c>
      <c r="BY40" s="62">
        <v>110.998086827498</v>
      </c>
      <c r="BZ40" s="62">
        <v>107.30847869650501</v>
      </c>
      <c r="CA40" s="62">
        <v>104.584364389607</v>
      </c>
      <c r="CB40" s="62">
        <v>101.589021319729</v>
      </c>
      <c r="CC40" s="62">
        <v>103.43609082628601</v>
      </c>
      <c r="CD40" s="62">
        <v>103.494603111361</v>
      </c>
      <c r="CE40" s="62">
        <v>104.80496028309901</v>
      </c>
      <c r="CF40" s="62">
        <v>106.381273807269</v>
      </c>
      <c r="CG40" s="62">
        <v>107.999780234497</v>
      </c>
      <c r="CH40" s="62">
        <v>106.374928615684</v>
      </c>
      <c r="CI40" s="62">
        <v>104.763919385896</v>
      </c>
      <c r="CJ40" s="62">
        <v>103.62102706145799</v>
      </c>
      <c r="CK40" s="62">
        <v>102.287833753009</v>
      </c>
      <c r="CL40" s="62">
        <v>100.306610212194</v>
      </c>
      <c r="CM40" s="62">
        <v>98.574930264628506</v>
      </c>
      <c r="CN40" s="62">
        <v>96.741939799819406</v>
      </c>
      <c r="CO40" s="62">
        <v>94.798887499097702</v>
      </c>
      <c r="CP40" s="62">
        <v>96.614967588987795</v>
      </c>
      <c r="CQ40" s="62">
        <v>95.284907773992103</v>
      </c>
      <c r="CR40" s="62">
        <v>96.4320888787596</v>
      </c>
      <c r="CS40" s="62">
        <v>97.120819657272705</v>
      </c>
      <c r="CT40" s="62">
        <v>97.231508099374807</v>
      </c>
      <c r="CU40" s="62">
        <v>98.132601925377699</v>
      </c>
      <c r="CV40" s="62">
        <v>99.259264725991898</v>
      </c>
      <c r="CW40" s="62">
        <v>99.498704974785696</v>
      </c>
      <c r="CX40" s="62">
        <v>101.124063546711</v>
      </c>
      <c r="CY40" s="62">
        <v>103.04427236367999</v>
      </c>
      <c r="CZ40" s="62">
        <v>102.55747039994201</v>
      </c>
      <c r="DA40" s="62">
        <v>103.081832687381</v>
      </c>
      <c r="DB40" s="62">
        <v>104.444286599685</v>
      </c>
      <c r="DC40" s="62">
        <v>101.77110669761601</v>
      </c>
      <c r="DD40" s="62">
        <v>101.45630712831399</v>
      </c>
      <c r="DE40" s="62">
        <v>102.52265192158799</v>
      </c>
      <c r="DF40" s="62">
        <v>101.674705088221</v>
      </c>
      <c r="DG40" s="62">
        <v>99.512578162618496</v>
      </c>
      <c r="DH40" s="62">
        <v>98.183955651799394</v>
      </c>
      <c r="DI40" s="62">
        <v>97.052528907439594</v>
      </c>
      <c r="DJ40" s="62">
        <v>95.721312119818606</v>
      </c>
      <c r="DK40" s="62">
        <v>95.876559488325697</v>
      </c>
      <c r="DL40" s="62">
        <v>95.541305069716302</v>
      </c>
      <c r="DM40" s="62">
        <v>94.534366829064496</v>
      </c>
      <c r="DN40" s="62">
        <v>94.670649121822194</v>
      </c>
      <c r="DO40" s="62">
        <v>95.522228635692898</v>
      </c>
      <c r="DP40" s="62">
        <v>95.672860339482995</v>
      </c>
      <c r="DQ40" s="62">
        <v>97.625414446779999</v>
      </c>
      <c r="DR40" s="62">
        <v>99.692841190741504</v>
      </c>
      <c r="DS40" s="62">
        <v>101.31454314691899</v>
      </c>
      <c r="DT40" s="62">
        <v>100.380685626909</v>
      </c>
      <c r="DU40" s="62">
        <v>97.667553481152495</v>
      </c>
      <c r="DV40" s="62">
        <v>98.6938426903818</v>
      </c>
      <c r="DW40" s="62">
        <v>100.481293279254</v>
      </c>
      <c r="DX40" s="62">
        <v>102.74739912269899</v>
      </c>
      <c r="DY40" s="62">
        <v>104.6827662845</v>
      </c>
      <c r="DZ40" s="62">
        <v>103.26510058712999</v>
      </c>
      <c r="EA40" s="62">
        <v>100.116392043773</v>
      </c>
      <c r="EB40" s="62">
        <v>98.538148518466301</v>
      </c>
      <c r="EC40" s="62">
        <v>98.080358850630603</v>
      </c>
      <c r="ED40" s="62">
        <v>95.316968575352703</v>
      </c>
      <c r="EE40" s="62">
        <v>97.000044258997306</v>
      </c>
      <c r="EF40" s="62">
        <v>96.573658444755495</v>
      </c>
      <c r="EG40" s="62">
        <v>96.683336306924204</v>
      </c>
      <c r="EH40" s="62">
        <v>95.9779347092161</v>
      </c>
      <c r="EI40" s="62">
        <v>96.236822864353698</v>
      </c>
      <c r="EJ40" s="62">
        <v>95.802848003829595</v>
      </c>
      <c r="EK40" s="62">
        <v>97.642523956956794</v>
      </c>
      <c r="EL40" s="62">
        <v>101.295279897759</v>
      </c>
      <c r="EM40" s="62">
        <v>101.327445505367</v>
      </c>
      <c r="EN40" s="62">
        <v>101.394074124127</v>
      </c>
      <c r="EO40" s="62">
        <v>101.585353586248</v>
      </c>
      <c r="EP40" s="62">
        <v>100.79064159365601</v>
      </c>
      <c r="EQ40" s="62">
        <v>100.500150541748</v>
      </c>
      <c r="ER40" s="62">
        <v>99.802144076329697</v>
      </c>
      <c r="ES40" s="62">
        <v>99.196001021446193</v>
      </c>
      <c r="ET40" s="62">
        <v>96.720912259686898</v>
      </c>
      <c r="EU40" s="62">
        <v>95.565995097560602</v>
      </c>
      <c r="EV40" s="62">
        <v>96.030649708016895</v>
      </c>
      <c r="EW40" s="62">
        <v>95.203379743957001</v>
      </c>
      <c r="EX40" s="62">
        <v>95.369530189206998</v>
      </c>
      <c r="EY40" s="62">
        <v>95.157820213044005</v>
      </c>
      <c r="EZ40" s="62">
        <v>94.728282773389495</v>
      </c>
      <c r="FA40" s="62">
        <v>94.284847170400099</v>
      </c>
      <c r="FB40" s="62">
        <v>93.1776072078422</v>
      </c>
      <c r="FC40" s="62">
        <v>94.023300929366002</v>
      </c>
      <c r="FD40" s="62">
        <v>96.282665687389198</v>
      </c>
      <c r="FE40" s="62">
        <v>96.785490648488505</v>
      </c>
      <c r="FF40" s="62">
        <v>97.495124455023898</v>
      </c>
      <c r="FG40" s="62">
        <v>97.365689909727607</v>
      </c>
      <c r="FH40" s="62">
        <v>97.590865864770706</v>
      </c>
      <c r="FI40" s="62">
        <v>97.537922350538395</v>
      </c>
      <c r="FJ40" s="62">
        <v>98.278921553740105</v>
      </c>
      <c r="FK40" s="62">
        <v>98.191098400238999</v>
      </c>
      <c r="FL40" s="62">
        <v>97.789111312984701</v>
      </c>
      <c r="FM40" s="62">
        <v>96.935608688019698</v>
      </c>
      <c r="FN40" s="62">
        <v>97.193711821085699</v>
      </c>
      <c r="FO40" s="62">
        <v>97.130763368704905</v>
      </c>
      <c r="FP40" s="62">
        <v>97.910456342365705</v>
      </c>
      <c r="FQ40" s="62">
        <v>97.549677360718505</v>
      </c>
      <c r="FR40" s="62">
        <v>96.083788360077506</v>
      </c>
      <c r="FS40" s="62">
        <v>95.992893107186802</v>
      </c>
      <c r="FT40" s="62">
        <v>95.592005148069106</v>
      </c>
      <c r="FU40" s="62">
        <v>94.923228676526605</v>
      </c>
      <c r="FV40" s="62">
        <v>94.612200162167099</v>
      </c>
      <c r="FW40" s="62">
        <v>94.019933151126196</v>
      </c>
      <c r="FX40" s="62">
        <v>92.859431124339906</v>
      </c>
      <c r="FY40" s="62">
        <v>93.799599931470695</v>
      </c>
      <c r="FZ40" s="62">
        <v>94.210205431108605</v>
      </c>
    </row>
    <row r="41" spans="1:182" s="54" customFormat="1" ht="97.5" x14ac:dyDescent="0.25">
      <c r="A41" s="57" t="s">
        <v>361</v>
      </c>
      <c r="B41" s="57"/>
      <c r="C41" s="57"/>
      <c r="D41" s="57"/>
      <c r="E41" s="57"/>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v>388616</v>
      </c>
      <c r="BC41" s="58">
        <v>395083</v>
      </c>
      <c r="BD41" s="58">
        <v>396732</v>
      </c>
      <c r="BE41" s="58">
        <v>410509</v>
      </c>
      <c r="BF41" s="58">
        <v>420590</v>
      </c>
      <c r="BG41" s="58">
        <v>423287</v>
      </c>
      <c r="BH41" s="58">
        <v>426095</v>
      </c>
      <c r="BI41" s="58">
        <v>430487</v>
      </c>
      <c r="BJ41" s="58">
        <v>430928</v>
      </c>
      <c r="BK41" s="58">
        <v>436326</v>
      </c>
      <c r="BL41" s="58">
        <v>439257</v>
      </c>
      <c r="BM41" s="58">
        <v>442458</v>
      </c>
      <c r="BN41" s="58">
        <v>451028</v>
      </c>
      <c r="BO41" s="58">
        <v>453145</v>
      </c>
      <c r="BP41" s="58">
        <v>458519</v>
      </c>
      <c r="BQ41" s="58">
        <v>466069</v>
      </c>
      <c r="BR41" s="58">
        <v>466851</v>
      </c>
      <c r="BS41" s="58">
        <v>473932</v>
      </c>
      <c r="BT41" s="58">
        <v>476746</v>
      </c>
      <c r="BU41" s="58">
        <v>477577</v>
      </c>
      <c r="BV41" s="58">
        <v>473865</v>
      </c>
      <c r="BW41" s="58">
        <v>479927</v>
      </c>
      <c r="BX41" s="58">
        <v>482430</v>
      </c>
      <c r="BY41" s="58">
        <v>486299</v>
      </c>
      <c r="BZ41" s="58">
        <v>484264</v>
      </c>
      <c r="CA41" s="58">
        <v>489207</v>
      </c>
      <c r="CB41" s="58">
        <v>493541</v>
      </c>
      <c r="CC41" s="58">
        <v>496802</v>
      </c>
      <c r="CD41" s="58">
        <v>501915</v>
      </c>
      <c r="CE41" s="58">
        <v>501814</v>
      </c>
      <c r="CF41" s="58">
        <v>504719</v>
      </c>
      <c r="CG41" s="58">
        <v>504160</v>
      </c>
      <c r="CH41" s="58">
        <v>509777</v>
      </c>
      <c r="CI41" s="58">
        <v>510715</v>
      </c>
      <c r="CJ41" s="58">
        <v>515555</v>
      </c>
      <c r="CK41" s="58">
        <v>518769</v>
      </c>
      <c r="CL41" s="58">
        <v>524619</v>
      </c>
      <c r="CM41" s="58">
        <v>527817</v>
      </c>
      <c r="CN41" s="58">
        <v>529072</v>
      </c>
      <c r="CO41" s="58">
        <v>527660</v>
      </c>
      <c r="CP41" s="58">
        <v>541598</v>
      </c>
      <c r="CQ41" s="58">
        <v>541447</v>
      </c>
      <c r="CR41" s="58">
        <v>544072</v>
      </c>
      <c r="CS41" s="58">
        <v>548232</v>
      </c>
      <c r="CT41" s="58">
        <v>546397</v>
      </c>
      <c r="CU41" s="58">
        <v>546750</v>
      </c>
      <c r="CV41" s="58">
        <v>554295</v>
      </c>
      <c r="CW41" s="58">
        <v>554280</v>
      </c>
      <c r="CX41" s="58">
        <v>549136</v>
      </c>
      <c r="CY41" s="58">
        <v>550185</v>
      </c>
      <c r="CZ41" s="58">
        <v>557133</v>
      </c>
      <c r="DA41" s="58">
        <v>558543</v>
      </c>
      <c r="DB41" s="58">
        <v>560087</v>
      </c>
      <c r="DC41" s="58">
        <v>566128</v>
      </c>
      <c r="DD41" s="58">
        <v>564971</v>
      </c>
      <c r="DE41" s="58">
        <v>564034</v>
      </c>
      <c r="DF41" s="58">
        <v>565303</v>
      </c>
      <c r="DG41" s="58">
        <v>568678</v>
      </c>
      <c r="DH41" s="58">
        <v>573699</v>
      </c>
      <c r="DI41" s="58">
        <v>577292</v>
      </c>
      <c r="DJ41" s="58">
        <v>581856</v>
      </c>
      <c r="DK41" s="58">
        <v>594354</v>
      </c>
      <c r="DL41" s="58">
        <v>599101</v>
      </c>
      <c r="DM41" s="58">
        <v>610445</v>
      </c>
      <c r="DN41" s="58">
        <v>615992</v>
      </c>
      <c r="DO41" s="58">
        <v>623252</v>
      </c>
      <c r="DP41" s="58">
        <v>628616</v>
      </c>
      <c r="DQ41" s="58">
        <v>635007</v>
      </c>
      <c r="DR41" s="58">
        <v>638655</v>
      </c>
      <c r="DS41" s="58">
        <v>639049</v>
      </c>
      <c r="DT41" s="58">
        <v>636361</v>
      </c>
      <c r="DU41" s="58">
        <v>628931</v>
      </c>
      <c r="DV41" s="58">
        <v>603631</v>
      </c>
      <c r="DW41" s="58">
        <v>606936</v>
      </c>
      <c r="DX41" s="58">
        <v>613469</v>
      </c>
      <c r="DY41" s="58">
        <v>619699</v>
      </c>
      <c r="DZ41" s="58">
        <v>625019</v>
      </c>
      <c r="EA41" s="58">
        <v>635561</v>
      </c>
      <c r="EB41" s="58">
        <v>645696</v>
      </c>
      <c r="EC41" s="58">
        <v>652590</v>
      </c>
      <c r="ED41" s="58">
        <v>665197</v>
      </c>
      <c r="EE41" s="58">
        <v>668389</v>
      </c>
      <c r="EF41" s="58">
        <v>676815</v>
      </c>
      <c r="EG41" s="58">
        <v>679296</v>
      </c>
      <c r="EH41" s="58">
        <v>680649</v>
      </c>
      <c r="EI41" s="58">
        <v>683762</v>
      </c>
      <c r="EJ41" s="58">
        <v>690444</v>
      </c>
      <c r="EK41" s="58">
        <v>691705</v>
      </c>
      <c r="EL41" s="58">
        <v>692443</v>
      </c>
      <c r="EM41" s="58">
        <v>701924</v>
      </c>
      <c r="EN41" s="58">
        <v>708956</v>
      </c>
      <c r="EO41" s="58">
        <v>712631</v>
      </c>
      <c r="EP41" s="58">
        <v>725479</v>
      </c>
      <c r="EQ41" s="58">
        <v>729269</v>
      </c>
      <c r="ER41" s="58">
        <v>734681</v>
      </c>
      <c r="ES41" s="58">
        <v>742521</v>
      </c>
      <c r="ET41" s="58">
        <v>745302</v>
      </c>
      <c r="EU41" s="58">
        <v>753930</v>
      </c>
      <c r="EV41" s="58">
        <v>759577</v>
      </c>
      <c r="EW41" s="58">
        <v>764593</v>
      </c>
      <c r="EX41" s="58">
        <v>774643</v>
      </c>
      <c r="EY41" s="58">
        <v>780577</v>
      </c>
      <c r="EZ41" s="58">
        <v>783874</v>
      </c>
      <c r="FA41" s="58">
        <v>790204</v>
      </c>
      <c r="FB41" s="58">
        <v>801646</v>
      </c>
      <c r="FC41" s="58">
        <v>812923</v>
      </c>
      <c r="FD41" s="58">
        <v>822783</v>
      </c>
      <c r="FE41" s="58">
        <v>833723</v>
      </c>
      <c r="FF41" s="58">
        <v>832194</v>
      </c>
      <c r="FG41" s="58">
        <v>842410</v>
      </c>
      <c r="FH41" s="58">
        <v>841544</v>
      </c>
      <c r="FI41" s="58">
        <v>854104</v>
      </c>
      <c r="FJ41" s="58">
        <v>861296</v>
      </c>
      <c r="FK41" s="58">
        <v>864772</v>
      </c>
      <c r="FL41" s="58">
        <v>873250</v>
      </c>
      <c r="FM41" s="58">
        <v>880050</v>
      </c>
      <c r="FN41" s="58">
        <v>873312</v>
      </c>
      <c r="FO41" s="58">
        <v>798112</v>
      </c>
      <c r="FP41" s="58">
        <v>857040</v>
      </c>
      <c r="FQ41" s="58">
        <v>869793</v>
      </c>
      <c r="FR41" s="58">
        <v>869593</v>
      </c>
      <c r="FS41" s="58">
        <v>886212</v>
      </c>
      <c r="FT41" s="58">
        <v>912219</v>
      </c>
      <c r="FU41" s="58">
        <v>924492</v>
      </c>
      <c r="FV41" s="58">
        <v>944141</v>
      </c>
      <c r="FW41" s="58">
        <v>956182</v>
      </c>
      <c r="FX41" s="58">
        <v>969652</v>
      </c>
      <c r="FY41" s="58">
        <v>990436</v>
      </c>
      <c r="FZ41" s="58"/>
    </row>
    <row r="42" spans="1:182" s="54" customFormat="1" x14ac:dyDescent="0.25">
      <c r="A42" s="60" t="s">
        <v>391</v>
      </c>
      <c r="BB42" s="54">
        <f t="shared" ref="BB42:DM42" si="41">(BB32/BB$11)*100</f>
        <v>166348.38536717012</v>
      </c>
      <c r="BC42" s="54">
        <f t="shared" si="41"/>
        <v>521168.60194054618</v>
      </c>
      <c r="BD42" s="54">
        <f t="shared" si="41"/>
        <v>317168.12872908468</v>
      </c>
      <c r="BE42" s="54">
        <f t="shared" si="41"/>
        <v>-160746.33148074389</v>
      </c>
      <c r="BF42" s="54">
        <f t="shared" si="41"/>
        <v>211687.60850339045</v>
      </c>
      <c r="BG42" s="54">
        <f t="shared" si="41"/>
        <v>294622.45636472548</v>
      </c>
      <c r="BH42" s="54">
        <f t="shared" si="41"/>
        <v>191721.95125267093</v>
      </c>
      <c r="BI42" s="54">
        <f t="shared" si="41"/>
        <v>119416.88096117455</v>
      </c>
      <c r="BJ42" s="54">
        <f t="shared" si="41"/>
        <v>-186627.06406370859</v>
      </c>
      <c r="BK42" s="54">
        <f t="shared" si="41"/>
        <v>2495.3146265581222</v>
      </c>
      <c r="BL42" s="54">
        <f t="shared" si="41"/>
        <v>352230.11750843155</v>
      </c>
      <c r="BM42" s="54">
        <f t="shared" si="41"/>
        <v>-419565.33954410977</v>
      </c>
      <c r="BN42" s="54">
        <f t="shared" si="41"/>
        <v>-271244.1816034381</v>
      </c>
      <c r="BO42" s="54">
        <f t="shared" si="41"/>
        <v>-266657.0214756676</v>
      </c>
      <c r="BP42" s="54">
        <f t="shared" si="41"/>
        <v>231899.64369403961</v>
      </c>
      <c r="BQ42" s="54">
        <f t="shared" si="41"/>
        <v>-204919.50478705077</v>
      </c>
      <c r="BR42" s="54">
        <f t="shared" si="41"/>
        <v>-338745.28633898112</v>
      </c>
      <c r="BS42" s="54">
        <f t="shared" si="41"/>
        <v>-247438.59996893289</v>
      </c>
      <c r="BT42" s="54">
        <f t="shared" si="41"/>
        <v>175681.51738271321</v>
      </c>
      <c r="BU42" s="54">
        <f t="shared" si="41"/>
        <v>-577556.31503738975</v>
      </c>
      <c r="BV42" s="54">
        <f t="shared" si="41"/>
        <v>-384128.56942149333</v>
      </c>
      <c r="BW42" s="54">
        <f t="shared" si="41"/>
        <v>-201669.92438920942</v>
      </c>
      <c r="BX42" s="54">
        <f t="shared" si="41"/>
        <v>-38260.334265660858</v>
      </c>
      <c r="BY42" s="54">
        <f t="shared" si="41"/>
        <v>-466579.19549720583</v>
      </c>
      <c r="BZ42" s="54">
        <f t="shared" si="41"/>
        <v>-119504.27041370352</v>
      </c>
      <c r="CA42" s="54">
        <f t="shared" si="41"/>
        <v>-275825.46592497471</v>
      </c>
      <c r="CB42" s="54">
        <f t="shared" si="41"/>
        <v>-109942.52151860969</v>
      </c>
      <c r="CC42" s="54">
        <f t="shared" si="41"/>
        <v>-375448.72014817392</v>
      </c>
      <c r="CD42" s="54">
        <f t="shared" si="41"/>
        <v>-239632.69441151698</v>
      </c>
      <c r="CE42" s="54">
        <f t="shared" si="41"/>
        <v>-234034.36794614614</v>
      </c>
      <c r="CF42" s="54">
        <f t="shared" si="41"/>
        <v>-64509.978172937757</v>
      </c>
      <c r="CG42" s="54">
        <f t="shared" si="41"/>
        <v>-251118.39045769698</v>
      </c>
      <c r="CH42" s="54">
        <f t="shared" si="41"/>
        <v>-93081.427239041092</v>
      </c>
      <c r="CI42" s="54">
        <f t="shared" si="41"/>
        <v>-146732.46938324976</v>
      </c>
      <c r="CJ42" s="54">
        <f t="shared" si="41"/>
        <v>42000.987161348108</v>
      </c>
      <c r="CK42" s="54">
        <f t="shared" si="41"/>
        <v>-174280.71599666993</v>
      </c>
      <c r="CL42" s="54">
        <f t="shared" si="41"/>
        <v>-182154.10083015572</v>
      </c>
      <c r="CM42" s="54">
        <f t="shared" si="41"/>
        <v>-106779.06924778727</v>
      </c>
      <c r="CN42" s="54">
        <f t="shared" si="41"/>
        <v>103152.27544999374</v>
      </c>
      <c r="CO42" s="54">
        <f t="shared" si="41"/>
        <v>28247.804594585319</v>
      </c>
      <c r="CP42" s="54">
        <f t="shared" si="41"/>
        <v>-186221.69801249026</v>
      </c>
      <c r="CQ42" s="54">
        <f t="shared" si="41"/>
        <v>-140426.16082573152</v>
      </c>
      <c r="CR42" s="54">
        <f t="shared" si="41"/>
        <v>-93504.751050590203</v>
      </c>
      <c r="CS42" s="54">
        <f t="shared" si="41"/>
        <v>-320852.51850058569</v>
      </c>
      <c r="CT42" s="54">
        <f t="shared" si="41"/>
        <v>-468870.66004405299</v>
      </c>
      <c r="CU42" s="54">
        <f t="shared" si="41"/>
        <v>-434145.28210734134</v>
      </c>
      <c r="CV42" s="54">
        <f t="shared" si="41"/>
        <v>-395970.87542267423</v>
      </c>
      <c r="CW42" s="54">
        <f t="shared" si="41"/>
        <v>-478300.71202316519</v>
      </c>
      <c r="CX42" s="54">
        <f t="shared" si="41"/>
        <v>-431592.48138572648</v>
      </c>
      <c r="CY42" s="54">
        <f t="shared" si="41"/>
        <v>-422607.73757163808</v>
      </c>
      <c r="CZ42" s="54">
        <f t="shared" si="41"/>
        <v>-381023.23041046323</v>
      </c>
      <c r="DA42" s="54">
        <f t="shared" si="41"/>
        <v>-490742.91875044198</v>
      </c>
      <c r="DB42" s="54">
        <f t="shared" si="41"/>
        <v>-787231.8004931208</v>
      </c>
      <c r="DC42" s="54">
        <f t="shared" si="41"/>
        <v>-748083.77202499961</v>
      </c>
      <c r="DD42" s="54">
        <f t="shared" si="41"/>
        <v>-435632.88938131934</v>
      </c>
      <c r="DE42" s="54">
        <f t="shared" si="41"/>
        <v>-712885.93353012973</v>
      </c>
      <c r="DF42" s="54">
        <f t="shared" si="41"/>
        <v>-1006968.9362925377</v>
      </c>
      <c r="DG42" s="54">
        <f t="shared" si="41"/>
        <v>-797718.91168273613</v>
      </c>
      <c r="DH42" s="54">
        <f t="shared" si="41"/>
        <v>-594110.80218940787</v>
      </c>
      <c r="DI42" s="54">
        <f t="shared" si="41"/>
        <v>-655818.36201838288</v>
      </c>
      <c r="DJ42" s="54">
        <f t="shared" si="41"/>
        <v>-840263.47669066722</v>
      </c>
      <c r="DK42" s="54">
        <f t="shared" si="41"/>
        <v>-744195.74850894639</v>
      </c>
      <c r="DL42" s="54">
        <f t="shared" si="41"/>
        <v>-580892.46661552519</v>
      </c>
      <c r="DM42" s="54">
        <f t="shared" si="41"/>
        <v>-1348307.773265529</v>
      </c>
      <c r="DN42" s="54">
        <f t="shared" ref="DN42:FY42" si="42">(DN32/DN$11)*100</f>
        <v>-2403357.1096214177</v>
      </c>
      <c r="DO42" s="54">
        <f t="shared" si="42"/>
        <v>-2460678.1319218902</v>
      </c>
      <c r="DP42" s="54">
        <f t="shared" si="42"/>
        <v>-1566674.0368567603</v>
      </c>
      <c r="DQ42" s="54">
        <f t="shared" si="42"/>
        <v>-2267396.7414599671</v>
      </c>
      <c r="DR42" s="54">
        <f t="shared" si="42"/>
        <v>-2471914.3823461146</v>
      </c>
      <c r="DS42" s="54">
        <f t="shared" si="42"/>
        <v>-2077015.2941616005</v>
      </c>
      <c r="DT42" s="54">
        <f t="shared" si="42"/>
        <v>-1066434.9131281474</v>
      </c>
      <c r="DU42" s="54">
        <f t="shared" si="42"/>
        <v>-1452479.9562003836</v>
      </c>
      <c r="DV42" s="54">
        <f t="shared" si="42"/>
        <v>-1033443.597666017</v>
      </c>
      <c r="DW42" s="54">
        <f t="shared" si="42"/>
        <v>-1096364.9624575335</v>
      </c>
      <c r="DX42" s="54">
        <f t="shared" si="42"/>
        <v>-938026.26038966188</v>
      </c>
      <c r="DY42" s="54">
        <f t="shared" si="42"/>
        <v>-1833969.1674929578</v>
      </c>
      <c r="DZ42" s="54">
        <f t="shared" si="42"/>
        <v>-1530939.7607032964</v>
      </c>
      <c r="EA42" s="54">
        <f t="shared" si="42"/>
        <v>-1178553.7595572199</v>
      </c>
      <c r="EB42" s="54">
        <f t="shared" si="42"/>
        <v>-1046757.2283535041</v>
      </c>
      <c r="EC42" s="54">
        <f t="shared" si="42"/>
        <v>-1945979.0163337747</v>
      </c>
      <c r="ED42" s="54">
        <f t="shared" si="42"/>
        <v>-2139920.9832855924</v>
      </c>
      <c r="EE42" s="54">
        <f t="shared" si="42"/>
        <v>-1611120.1584478864</v>
      </c>
      <c r="EF42" s="54">
        <f t="shared" si="42"/>
        <v>-1241629.3837667655</v>
      </c>
      <c r="EG42" s="54">
        <f t="shared" si="42"/>
        <v>-2161984.2036744626</v>
      </c>
      <c r="EH42" s="54">
        <f t="shared" si="42"/>
        <v>-2402775.6008503647</v>
      </c>
      <c r="EI42" s="54">
        <f t="shared" si="42"/>
        <v>-1906672.6013763887</v>
      </c>
      <c r="EJ42" s="54">
        <f t="shared" si="42"/>
        <v>-1566372.1147916527</v>
      </c>
      <c r="EK42" s="54">
        <f t="shared" si="42"/>
        <v>-2115988.2977311369</v>
      </c>
      <c r="EL42" s="54">
        <f t="shared" si="42"/>
        <v>-2302376.0418803161</v>
      </c>
      <c r="EM42" s="54">
        <f t="shared" si="42"/>
        <v>-2050647.2399379327</v>
      </c>
      <c r="EN42" s="54">
        <f t="shared" si="42"/>
        <v>-1476884.5586325056</v>
      </c>
      <c r="EO42" s="54">
        <f t="shared" si="42"/>
        <v>-2388817.8819554527</v>
      </c>
      <c r="EP42" s="54">
        <f t="shared" si="42"/>
        <v>-2745947.9481099313</v>
      </c>
      <c r="EQ42" s="54">
        <f t="shared" si="42"/>
        <v>-2513797.413356144</v>
      </c>
      <c r="ER42" s="54">
        <f t="shared" si="42"/>
        <v>-2128576.0373241855</v>
      </c>
      <c r="ES42" s="54">
        <f t="shared" si="42"/>
        <v>-2719942.6984844827</v>
      </c>
      <c r="ET42" s="54">
        <f t="shared" si="42"/>
        <v>-2785585.4493461293</v>
      </c>
      <c r="EU42" s="54">
        <f t="shared" si="42"/>
        <v>-2468397.1449503177</v>
      </c>
      <c r="EV42" s="54">
        <f t="shared" si="42"/>
        <v>-2095666.1131113858</v>
      </c>
      <c r="EW42" s="54">
        <f t="shared" si="42"/>
        <v>-2443456.4992957483</v>
      </c>
      <c r="EX42" s="54">
        <f t="shared" si="42"/>
        <v>-2618632.8913464961</v>
      </c>
      <c r="EY42" s="54">
        <f t="shared" si="42"/>
        <v>-2946954.9700200749</v>
      </c>
      <c r="EZ42" s="54">
        <f t="shared" si="42"/>
        <v>-1827814.6883858314</v>
      </c>
      <c r="FA42" s="54">
        <f t="shared" si="42"/>
        <v>-1897736.1870362198</v>
      </c>
      <c r="FB42" s="54">
        <f t="shared" si="42"/>
        <v>-2756185.5715706763</v>
      </c>
      <c r="FC42" s="54">
        <f t="shared" si="42"/>
        <v>-2306686.38382251</v>
      </c>
      <c r="FD42" s="54">
        <f t="shared" si="42"/>
        <v>-2085325.3995724234</v>
      </c>
      <c r="FE42" s="54">
        <f t="shared" si="42"/>
        <v>-2967868.8630942623</v>
      </c>
      <c r="FF42" s="54">
        <f t="shared" si="42"/>
        <v>-3642103.9502680893</v>
      </c>
      <c r="FG42" s="54">
        <f t="shared" si="42"/>
        <v>-2351798.3980823443</v>
      </c>
      <c r="FH42" s="54">
        <f t="shared" si="42"/>
        <v>-1199121.0586998046</v>
      </c>
      <c r="FI42" s="54">
        <f t="shared" si="42"/>
        <v>-1429620.2471732839</v>
      </c>
      <c r="FJ42" s="54">
        <f t="shared" si="42"/>
        <v>-2144796.8187822821</v>
      </c>
      <c r="FK42" s="54">
        <f t="shared" si="42"/>
        <v>-1645447.9349395868</v>
      </c>
      <c r="FL42" s="54">
        <f t="shared" si="42"/>
        <v>-1273602.4953164204</v>
      </c>
      <c r="FM42" s="54">
        <f t="shared" si="42"/>
        <v>-1459067.9830053439</v>
      </c>
      <c r="FN42" s="54">
        <f t="shared" si="42"/>
        <v>-1421019.1115047764</v>
      </c>
      <c r="FO42" s="54">
        <f t="shared" si="42"/>
        <v>-907957.07960580615</v>
      </c>
      <c r="FP42" s="54">
        <f t="shared" si="42"/>
        <v>-1572673.976492872</v>
      </c>
      <c r="FQ42" s="54">
        <f t="shared" si="42"/>
        <v>-2465958.1356467577</v>
      </c>
      <c r="FR42" s="54" t="e">
        <f t="shared" si="42"/>
        <v>#DIV/0!</v>
      </c>
      <c r="FS42" s="54" t="e">
        <f t="shared" si="42"/>
        <v>#DIV/0!</v>
      </c>
      <c r="FT42" s="54" t="e">
        <f t="shared" si="42"/>
        <v>#DIV/0!</v>
      </c>
      <c r="FU42" s="54" t="e">
        <f t="shared" si="42"/>
        <v>#DIV/0!</v>
      </c>
      <c r="FV42" s="54" t="e">
        <f t="shared" si="42"/>
        <v>#DIV/0!</v>
      </c>
      <c r="FW42" s="54" t="e">
        <f t="shared" si="42"/>
        <v>#DIV/0!</v>
      </c>
      <c r="FX42" s="54" t="e">
        <f t="shared" si="42"/>
        <v>#DIV/0!</v>
      </c>
      <c r="FY42" s="54" t="e">
        <f t="shared" si="42"/>
        <v>#DIV/0!</v>
      </c>
    </row>
    <row r="43" spans="1:182" s="54" customFormat="1" x14ac:dyDescent="0.25">
      <c r="A43" s="60" t="s">
        <v>392</v>
      </c>
      <c r="BB43" s="54">
        <f t="shared" ref="BB43:DM43" si="43">(BB38/BB$11)*100</f>
        <v>-1259062.2101355775</v>
      </c>
      <c r="BC43" s="54">
        <f t="shared" si="43"/>
        <v>192159.22050930091</v>
      </c>
      <c r="BD43" s="54">
        <f t="shared" si="43"/>
        <v>20708.652014636875</v>
      </c>
      <c r="BE43" s="54">
        <f t="shared" si="43"/>
        <v>-515583.9224423329</v>
      </c>
      <c r="BF43" s="54">
        <f t="shared" si="43"/>
        <v>-369459.64452139352</v>
      </c>
      <c r="BG43" s="54">
        <f t="shared" si="43"/>
        <v>-2020.7597023291453</v>
      </c>
      <c r="BH43" s="54">
        <f t="shared" si="43"/>
        <v>-89665.948340009898</v>
      </c>
      <c r="BI43" s="54">
        <f t="shared" si="43"/>
        <v>-191144.18662118167</v>
      </c>
      <c r="BJ43" s="54">
        <f t="shared" si="43"/>
        <v>-518575.9210298378</v>
      </c>
      <c r="BK43" s="54">
        <f t="shared" si="43"/>
        <v>-169372.7352212774</v>
      </c>
      <c r="BL43" s="54">
        <f t="shared" si="43"/>
        <v>191739.70044967049</v>
      </c>
      <c r="BM43" s="54">
        <f t="shared" si="43"/>
        <v>-753248.01604387828</v>
      </c>
      <c r="BN43" s="54">
        <f t="shared" si="43"/>
        <v>-343526.40012470837</v>
      </c>
      <c r="BO43" s="54">
        <f t="shared" si="43"/>
        <v>-239251.91258944257</v>
      </c>
      <c r="BP43" s="54">
        <f t="shared" si="43"/>
        <v>248860.67470138936</v>
      </c>
      <c r="BQ43" s="54">
        <f t="shared" si="43"/>
        <v>-323306.13192030351</v>
      </c>
      <c r="BR43" s="54">
        <f t="shared" si="43"/>
        <v>-261610.86914263439</v>
      </c>
      <c r="BS43" s="54">
        <f t="shared" si="43"/>
        <v>-145558.67216948554</v>
      </c>
      <c r="BT43" s="54">
        <f t="shared" si="43"/>
        <v>289687.39804320928</v>
      </c>
      <c r="BU43" s="54">
        <f t="shared" si="43"/>
        <v>-712055.40882460424</v>
      </c>
      <c r="BV43" s="54">
        <f t="shared" si="43"/>
        <v>-567985.47313375399</v>
      </c>
      <c r="BW43" s="54">
        <f t="shared" si="43"/>
        <v>-156831.31426267009</v>
      </c>
      <c r="BX43" s="54">
        <f t="shared" si="43"/>
        <v>94265.049077949574</v>
      </c>
      <c r="BY43" s="54">
        <f t="shared" si="43"/>
        <v>-695898.75935902528</v>
      </c>
      <c r="BZ43" s="54">
        <f t="shared" si="43"/>
        <v>-97041.051699767981</v>
      </c>
      <c r="CA43" s="54">
        <f t="shared" si="43"/>
        <v>-164856.28917095857</v>
      </c>
      <c r="CB43" s="54">
        <f t="shared" si="43"/>
        <v>-64113.153659355019</v>
      </c>
      <c r="CC43" s="54">
        <f t="shared" si="43"/>
        <v>-444941.94256687525</v>
      </c>
      <c r="CD43" s="54">
        <f t="shared" si="43"/>
        <v>-199654.3153159674</v>
      </c>
      <c r="CE43" s="54">
        <f t="shared" si="43"/>
        <v>-81173.285944396295</v>
      </c>
      <c r="CF43" s="54">
        <f t="shared" si="43"/>
        <v>30895.397580760546</v>
      </c>
      <c r="CG43" s="54">
        <f t="shared" si="43"/>
        <v>-239110.68174924681</v>
      </c>
      <c r="CH43" s="54">
        <f t="shared" si="43"/>
        <v>43469.244627798107</v>
      </c>
      <c r="CI43" s="54">
        <f t="shared" si="43"/>
        <v>-31964.268648222271</v>
      </c>
      <c r="CJ43" s="54">
        <f t="shared" si="43"/>
        <v>174173.6331003439</v>
      </c>
      <c r="CK43" s="54">
        <f t="shared" si="43"/>
        <v>-113339.68021446384</v>
      </c>
      <c r="CL43" s="54">
        <f t="shared" si="43"/>
        <v>-141241.81533581053</v>
      </c>
      <c r="CM43" s="54">
        <f t="shared" si="43"/>
        <v>18524.243392970402</v>
      </c>
      <c r="CN43" s="54">
        <f t="shared" si="43"/>
        <v>210023.3111277351</v>
      </c>
      <c r="CO43" s="54">
        <f t="shared" si="43"/>
        <v>-5840.7482667379572</v>
      </c>
      <c r="CP43" s="54">
        <f t="shared" si="43"/>
        <v>-95648.218115528478</v>
      </c>
      <c r="CQ43" s="54">
        <f t="shared" si="43"/>
        <v>-19970.457161967421</v>
      </c>
      <c r="CR43" s="54">
        <f t="shared" si="43"/>
        <v>-9770.5661948549005</v>
      </c>
      <c r="CS43" s="54">
        <f t="shared" si="43"/>
        <v>-279895.6307280066</v>
      </c>
      <c r="CT43" s="54">
        <f t="shared" si="43"/>
        <v>-326928.4712054269</v>
      </c>
      <c r="CU43" s="54">
        <f t="shared" si="43"/>
        <v>-257599.55799196268</v>
      </c>
      <c r="CV43" s="54">
        <f t="shared" si="43"/>
        <v>-277497.45957324008</v>
      </c>
      <c r="CW43" s="54">
        <f t="shared" si="43"/>
        <v>-416929.925321672</v>
      </c>
      <c r="CX43" s="54">
        <f t="shared" si="43"/>
        <v>-343214.61960686446</v>
      </c>
      <c r="CY43" s="54">
        <f t="shared" si="43"/>
        <v>-249040.48238319295</v>
      </c>
      <c r="CZ43" s="54">
        <f t="shared" si="43"/>
        <v>-308438.87893746898</v>
      </c>
      <c r="DA43" s="54">
        <f t="shared" si="43"/>
        <v>-560834.73365506472</v>
      </c>
      <c r="DB43" s="54">
        <f t="shared" si="43"/>
        <v>-1046239.5062541544</v>
      </c>
      <c r="DC43" s="54">
        <f t="shared" si="43"/>
        <v>-887398.53070559818</v>
      </c>
      <c r="DD43" s="54">
        <f t="shared" si="43"/>
        <v>-630337.26234454045</v>
      </c>
      <c r="DE43" s="54">
        <f t="shared" si="43"/>
        <v>-1222616.9086108834</v>
      </c>
      <c r="DF43" s="54">
        <f t="shared" si="43"/>
        <v>-1481964.1468634964</v>
      </c>
      <c r="DG43" s="54">
        <f t="shared" si="43"/>
        <v>-1004655.6854220224</v>
      </c>
      <c r="DH43" s="54">
        <f t="shared" si="43"/>
        <v>-856653.1505174198</v>
      </c>
      <c r="DI43" s="54">
        <f t="shared" si="43"/>
        <v>-1081400.2841584031</v>
      </c>
      <c r="DJ43" s="54">
        <f t="shared" si="43"/>
        <v>-1308745.4978979668</v>
      </c>
      <c r="DK43" s="54">
        <f t="shared" si="43"/>
        <v>-1055136.0278474728</v>
      </c>
      <c r="DL43" s="54">
        <f t="shared" si="43"/>
        <v>-1043071.2961390825</v>
      </c>
      <c r="DM43" s="54">
        <f t="shared" si="43"/>
        <v>-2435701.53540187</v>
      </c>
      <c r="DN43" s="54">
        <f t="shared" ref="DN43:FY43" si="44">(DN38/DN$11)*100</f>
        <v>-4030695.2113831192</v>
      </c>
      <c r="DO43" s="54">
        <f t="shared" si="44"/>
        <v>-3228184.3376306128</v>
      </c>
      <c r="DP43" s="54">
        <f t="shared" si="44"/>
        <v>-2666679.5839031436</v>
      </c>
      <c r="DQ43" s="54">
        <f t="shared" si="44"/>
        <v>-4428788.4148932481</v>
      </c>
      <c r="DR43" s="54">
        <f t="shared" si="44"/>
        <v>-4329745.0893243188</v>
      </c>
      <c r="DS43" s="54">
        <f t="shared" si="44"/>
        <v>-2884477.5140158408</v>
      </c>
      <c r="DT43" s="54">
        <f t="shared" si="44"/>
        <v>-2023071.0744119894</v>
      </c>
      <c r="DU43" s="54">
        <f t="shared" si="44"/>
        <v>-2733205.2751824018</v>
      </c>
      <c r="DV43" s="54">
        <f t="shared" si="44"/>
        <v>-2106351.0833011623</v>
      </c>
      <c r="DW43" s="54">
        <f t="shared" si="44"/>
        <v>-1677126.7609672777</v>
      </c>
      <c r="DX43" s="54">
        <f t="shared" si="44"/>
        <v>-2147705.2140572816</v>
      </c>
      <c r="DY43" s="54">
        <f t="shared" si="44"/>
        <v>-4080322.2001404576</v>
      </c>
      <c r="DZ43" s="54">
        <f t="shared" si="44"/>
        <v>-2977976.9081608066</v>
      </c>
      <c r="EA43" s="54">
        <f t="shared" si="44"/>
        <v>-1636105.2229630386</v>
      </c>
      <c r="EB43" s="54">
        <f t="shared" si="44"/>
        <v>-1957810.4304125409</v>
      </c>
      <c r="EC43" s="54">
        <f t="shared" si="44"/>
        <v>-4059003.180858965</v>
      </c>
      <c r="ED43" s="54">
        <f t="shared" si="44"/>
        <v>-4288442.5090480167</v>
      </c>
      <c r="EE43" s="54">
        <f t="shared" si="44"/>
        <v>-2720379.1578899715</v>
      </c>
      <c r="EF43" s="54">
        <f t="shared" si="44"/>
        <v>-3048975.2435422493</v>
      </c>
      <c r="EG43" s="54">
        <f t="shared" si="44"/>
        <v>-4979116.5171773443</v>
      </c>
      <c r="EH43" s="54">
        <f t="shared" si="44"/>
        <v>-4429327.2843182301</v>
      </c>
      <c r="EI43" s="54">
        <f t="shared" si="44"/>
        <v>-2784588.7433136124</v>
      </c>
      <c r="EJ43" s="54">
        <f t="shared" si="44"/>
        <v>-2849838.6329051778</v>
      </c>
      <c r="EK43" s="54">
        <f t="shared" si="44"/>
        <v>-4292753.1443558503</v>
      </c>
      <c r="EL43" s="54">
        <f t="shared" si="44"/>
        <v>-4133650.8025907455</v>
      </c>
      <c r="EM43" s="54">
        <f t="shared" si="44"/>
        <v>-3167264.0997375054</v>
      </c>
      <c r="EN43" s="54">
        <f t="shared" si="44"/>
        <v>-2875966.0093937656</v>
      </c>
      <c r="EO43" s="54">
        <f t="shared" si="44"/>
        <v>-4983568.3527276302</v>
      </c>
      <c r="EP43" s="54">
        <f t="shared" si="44"/>
        <v>-5013158.6227689143</v>
      </c>
      <c r="EQ43" s="54">
        <f t="shared" si="44"/>
        <v>-3667635.3650851795</v>
      </c>
      <c r="ER43" s="54">
        <f t="shared" si="44"/>
        <v>-3858511.2492739623</v>
      </c>
      <c r="ES43" s="54">
        <f t="shared" si="44"/>
        <v>-4858935.1797603127</v>
      </c>
      <c r="ET43" s="54">
        <f t="shared" si="44"/>
        <v>-4200395.5479766829</v>
      </c>
      <c r="EU43" s="54">
        <f t="shared" si="44"/>
        <v>-2789671.9122571205</v>
      </c>
      <c r="EV43" s="54">
        <f t="shared" si="44"/>
        <v>-3262459.2955738762</v>
      </c>
      <c r="EW43" s="54">
        <f t="shared" si="44"/>
        <v>-3944059.0786565286</v>
      </c>
      <c r="EX43" s="54">
        <f t="shared" si="44"/>
        <v>-4042570.0676947543</v>
      </c>
      <c r="EY43" s="54">
        <f t="shared" si="44"/>
        <v>-3575685.3605206115</v>
      </c>
      <c r="EZ43" s="54">
        <f t="shared" si="44"/>
        <v>-2856635.8272642191</v>
      </c>
      <c r="FA43" s="54">
        <f t="shared" si="44"/>
        <v>-3129692.1485338104</v>
      </c>
      <c r="FB43" s="54">
        <f t="shared" si="44"/>
        <v>-3951398.1384671861</v>
      </c>
      <c r="FC43" s="54">
        <f t="shared" si="44"/>
        <v>-2735790.4388166359</v>
      </c>
      <c r="FD43" s="54">
        <f t="shared" si="44"/>
        <v>-3454518.9489794718</v>
      </c>
      <c r="FE43" s="54">
        <f t="shared" si="44"/>
        <v>-5283577.8552040169</v>
      </c>
      <c r="FF43" s="54">
        <f t="shared" si="44"/>
        <v>-6581344.6643505841</v>
      </c>
      <c r="FG43" s="54">
        <f t="shared" si="44"/>
        <v>-3392051.7090226314</v>
      </c>
      <c r="FH43" s="54">
        <f t="shared" si="44"/>
        <v>-2531567.6099495129</v>
      </c>
      <c r="FI43" s="54">
        <f t="shared" si="44"/>
        <v>-3086846.6868318412</v>
      </c>
      <c r="FJ43" s="54">
        <f t="shared" si="44"/>
        <v>-4027066.9520189562</v>
      </c>
      <c r="FK43" s="54">
        <f t="shared" si="44"/>
        <v>-2537770.530363705</v>
      </c>
      <c r="FL43" s="54">
        <f t="shared" si="44"/>
        <v>-2417166.3075058912</v>
      </c>
      <c r="FM43" s="54">
        <f t="shared" si="44"/>
        <v>-2871404.2135631032</v>
      </c>
      <c r="FN43" s="54">
        <f t="shared" si="44"/>
        <v>-2397434.0157935312</v>
      </c>
      <c r="FO43" s="54">
        <f t="shared" si="44"/>
        <v>-1394264.2022948798</v>
      </c>
      <c r="FP43" s="54">
        <f t="shared" si="44"/>
        <v>-2664070.3100037295</v>
      </c>
      <c r="FQ43" s="54">
        <f t="shared" si="44"/>
        <v>-4476552.4088997543</v>
      </c>
      <c r="FR43" s="54" t="e">
        <f t="shared" si="44"/>
        <v>#DIV/0!</v>
      </c>
      <c r="FS43" s="54" t="e">
        <f t="shared" si="44"/>
        <v>#DIV/0!</v>
      </c>
      <c r="FT43" s="54" t="e">
        <f t="shared" si="44"/>
        <v>#DIV/0!</v>
      </c>
      <c r="FU43" s="54" t="e">
        <f t="shared" si="44"/>
        <v>#DIV/0!</v>
      </c>
      <c r="FV43" s="54" t="e">
        <f t="shared" si="44"/>
        <v>#DIV/0!</v>
      </c>
      <c r="FW43" s="54" t="e">
        <f t="shared" si="44"/>
        <v>#DIV/0!</v>
      </c>
      <c r="FX43" s="54" t="e">
        <f t="shared" si="44"/>
        <v>#DIV/0!</v>
      </c>
      <c r="FY43" s="54" t="e">
        <f t="shared" si="44"/>
        <v>#DIV/0!</v>
      </c>
    </row>
    <row r="45" spans="1:182" s="54" customFormat="1" x14ac:dyDescent="0.25">
      <c r="A45" s="72" t="s">
        <v>14</v>
      </c>
      <c r="B45" s="52" t="s">
        <v>183</v>
      </c>
      <c r="C45" s="52" t="s">
        <v>184</v>
      </c>
      <c r="D45" s="52" t="s">
        <v>185</v>
      </c>
      <c r="E45" s="52" t="s">
        <v>186</v>
      </c>
      <c r="F45" s="52" t="s">
        <v>187</v>
      </c>
      <c r="G45" s="52" t="s">
        <v>188</v>
      </c>
      <c r="H45" s="52" t="s">
        <v>189</v>
      </c>
      <c r="I45" s="52" t="s">
        <v>190</v>
      </c>
      <c r="J45" s="52" t="s">
        <v>191</v>
      </c>
      <c r="K45" s="52" t="s">
        <v>192</v>
      </c>
      <c r="L45" s="52" t="s">
        <v>193</v>
      </c>
      <c r="M45" s="52" t="s">
        <v>194</v>
      </c>
      <c r="N45" s="52" t="s">
        <v>195</v>
      </c>
      <c r="O45" s="52" t="s">
        <v>196</v>
      </c>
      <c r="P45" s="52" t="s">
        <v>197</v>
      </c>
      <c r="Q45" s="52" t="s">
        <v>198</v>
      </c>
      <c r="R45" s="52" t="s">
        <v>199</v>
      </c>
      <c r="S45" s="52" t="s">
        <v>200</v>
      </c>
      <c r="T45" s="52" t="s">
        <v>201</v>
      </c>
      <c r="U45" s="52" t="s">
        <v>202</v>
      </c>
      <c r="V45" s="52" t="s">
        <v>203</v>
      </c>
      <c r="W45" s="52" t="s">
        <v>204</v>
      </c>
      <c r="X45" s="52" t="s">
        <v>205</v>
      </c>
      <c r="Y45" s="52" t="s">
        <v>206</v>
      </c>
      <c r="Z45" s="52" t="s">
        <v>207</v>
      </c>
      <c r="AA45" s="52" t="s">
        <v>208</v>
      </c>
      <c r="AB45" s="52" t="s">
        <v>209</v>
      </c>
      <c r="AC45" s="52" t="s">
        <v>210</v>
      </c>
      <c r="AD45" s="52" t="s">
        <v>211</v>
      </c>
      <c r="AE45" s="52" t="s">
        <v>212</v>
      </c>
      <c r="AF45" s="52" t="s">
        <v>213</v>
      </c>
      <c r="AG45" s="52" t="s">
        <v>214</v>
      </c>
      <c r="AH45" s="52" t="s">
        <v>215</v>
      </c>
      <c r="AI45" s="52" t="s">
        <v>216</v>
      </c>
      <c r="AJ45" s="52" t="s">
        <v>217</v>
      </c>
      <c r="AK45" s="52" t="s">
        <v>218</v>
      </c>
      <c r="AL45" s="52" t="s">
        <v>219</v>
      </c>
      <c r="AM45" s="52" t="s">
        <v>220</v>
      </c>
      <c r="AN45" s="52" t="s">
        <v>221</v>
      </c>
      <c r="AO45" s="52" t="s">
        <v>222</v>
      </c>
      <c r="AP45" s="52" t="s">
        <v>223</v>
      </c>
      <c r="AQ45" s="52" t="s">
        <v>224</v>
      </c>
      <c r="AR45" s="52" t="s">
        <v>225</v>
      </c>
      <c r="AS45" s="52" t="s">
        <v>226</v>
      </c>
      <c r="AT45" s="52" t="s">
        <v>227</v>
      </c>
      <c r="AU45" s="52" t="s">
        <v>228</v>
      </c>
      <c r="AV45" s="52" t="s">
        <v>229</v>
      </c>
      <c r="AW45" s="52" t="s">
        <v>230</v>
      </c>
      <c r="AX45" s="52" t="s">
        <v>231</v>
      </c>
      <c r="AY45" s="52" t="s">
        <v>232</v>
      </c>
      <c r="AZ45" s="52" t="s">
        <v>233</v>
      </c>
      <c r="BA45" s="52" t="s">
        <v>234</v>
      </c>
      <c r="BB45" s="52" t="s">
        <v>235</v>
      </c>
      <c r="BC45" s="52" t="s">
        <v>236</v>
      </c>
      <c r="BD45" s="52" t="s">
        <v>237</v>
      </c>
      <c r="BE45" s="52" t="s">
        <v>238</v>
      </c>
      <c r="BF45" s="52" t="s">
        <v>239</v>
      </c>
      <c r="BG45" s="52" t="s">
        <v>240</v>
      </c>
      <c r="BH45" s="52" t="s">
        <v>241</v>
      </c>
      <c r="BI45" s="52" t="s">
        <v>242</v>
      </c>
      <c r="BJ45" s="52" t="s">
        <v>243</v>
      </c>
      <c r="BK45" s="52" t="s">
        <v>244</v>
      </c>
      <c r="BL45" s="52" t="s">
        <v>245</v>
      </c>
      <c r="BM45" s="52" t="s">
        <v>246</v>
      </c>
      <c r="BN45" s="52" t="s">
        <v>247</v>
      </c>
      <c r="BO45" s="52" t="s">
        <v>248</v>
      </c>
      <c r="BP45" s="52" t="s">
        <v>249</v>
      </c>
      <c r="BQ45" s="52" t="s">
        <v>250</v>
      </c>
      <c r="BR45" s="52" t="s">
        <v>251</v>
      </c>
      <c r="BS45" s="52" t="s">
        <v>252</v>
      </c>
      <c r="BT45" s="52" t="s">
        <v>253</v>
      </c>
      <c r="BU45" s="52" t="s">
        <v>254</v>
      </c>
      <c r="BV45" s="52" t="s">
        <v>255</v>
      </c>
      <c r="BW45" s="52" t="s">
        <v>256</v>
      </c>
      <c r="BX45" s="52" t="s">
        <v>257</v>
      </c>
      <c r="BY45" s="52" t="s">
        <v>258</v>
      </c>
      <c r="BZ45" s="52" t="s">
        <v>259</v>
      </c>
      <c r="CA45" s="52" t="s">
        <v>260</v>
      </c>
      <c r="CB45" s="52" t="s">
        <v>261</v>
      </c>
      <c r="CC45" s="52" t="s">
        <v>262</v>
      </c>
      <c r="CD45" s="52" t="s">
        <v>263</v>
      </c>
      <c r="CE45" s="52" t="s">
        <v>264</v>
      </c>
      <c r="CF45" s="52" t="s">
        <v>265</v>
      </c>
      <c r="CG45" s="52" t="s">
        <v>266</v>
      </c>
      <c r="CH45" s="52" t="s">
        <v>267</v>
      </c>
      <c r="CI45" s="52" t="s">
        <v>268</v>
      </c>
      <c r="CJ45" s="52" t="s">
        <v>269</v>
      </c>
      <c r="CK45" s="52" t="s">
        <v>270</v>
      </c>
      <c r="CL45" s="52" t="s">
        <v>271</v>
      </c>
      <c r="CM45" s="52" t="s">
        <v>272</v>
      </c>
      <c r="CN45" s="52" t="s">
        <v>273</v>
      </c>
      <c r="CO45" s="52" t="s">
        <v>274</v>
      </c>
      <c r="CP45" s="52" t="s">
        <v>275</v>
      </c>
      <c r="CQ45" s="52" t="s">
        <v>276</v>
      </c>
      <c r="CR45" s="52" t="s">
        <v>277</v>
      </c>
      <c r="CS45" s="52" t="s">
        <v>278</v>
      </c>
      <c r="CT45" s="52" t="s">
        <v>279</v>
      </c>
      <c r="CU45" s="52" t="s">
        <v>280</v>
      </c>
      <c r="CV45" s="52" t="s">
        <v>281</v>
      </c>
      <c r="CW45" s="52" t="s">
        <v>282</v>
      </c>
      <c r="CX45" s="52" t="s">
        <v>283</v>
      </c>
      <c r="CY45" s="52" t="s">
        <v>284</v>
      </c>
      <c r="CZ45" s="52" t="s">
        <v>285</v>
      </c>
      <c r="DA45" s="52" t="s">
        <v>286</v>
      </c>
      <c r="DB45" s="52" t="s">
        <v>287</v>
      </c>
      <c r="DC45" s="52" t="s">
        <v>288</v>
      </c>
      <c r="DD45" s="52" t="s">
        <v>289</v>
      </c>
      <c r="DE45" s="52" t="s">
        <v>290</v>
      </c>
      <c r="DF45" s="52" t="s">
        <v>291</v>
      </c>
      <c r="DG45" s="52" t="s">
        <v>292</v>
      </c>
      <c r="DH45" s="52" t="s">
        <v>293</v>
      </c>
      <c r="DI45" s="52" t="s">
        <v>294</v>
      </c>
      <c r="DJ45" s="52" t="s">
        <v>295</v>
      </c>
      <c r="DK45" s="52" t="s">
        <v>296</v>
      </c>
      <c r="DL45" s="52" t="s">
        <v>297</v>
      </c>
      <c r="DM45" s="52" t="s">
        <v>298</v>
      </c>
      <c r="DN45" s="52" t="s">
        <v>299</v>
      </c>
      <c r="DO45" s="52" t="s">
        <v>300</v>
      </c>
      <c r="DP45" s="52" t="s">
        <v>301</v>
      </c>
      <c r="DQ45" s="52" t="s">
        <v>302</v>
      </c>
      <c r="DR45" s="52" t="s">
        <v>303</v>
      </c>
      <c r="DS45" s="52" t="s">
        <v>304</v>
      </c>
      <c r="DT45" s="52" t="s">
        <v>305</v>
      </c>
      <c r="DU45" s="52" t="s">
        <v>306</v>
      </c>
      <c r="DV45" s="52" t="s">
        <v>307</v>
      </c>
      <c r="DW45" s="52" t="s">
        <v>308</v>
      </c>
      <c r="DX45" s="52" t="s">
        <v>309</v>
      </c>
      <c r="DY45" s="52" t="s">
        <v>310</v>
      </c>
      <c r="DZ45" s="52" t="s">
        <v>311</v>
      </c>
      <c r="EA45" s="52" t="s">
        <v>312</v>
      </c>
      <c r="EB45" s="52" t="s">
        <v>313</v>
      </c>
      <c r="EC45" s="52" t="s">
        <v>314</v>
      </c>
      <c r="ED45" s="52" t="s">
        <v>315</v>
      </c>
      <c r="EE45" s="52" t="s">
        <v>316</v>
      </c>
      <c r="EF45" s="52" t="s">
        <v>317</v>
      </c>
      <c r="EG45" s="52" t="s">
        <v>318</v>
      </c>
      <c r="EH45" s="52" t="s">
        <v>319</v>
      </c>
      <c r="EI45" s="52" t="s">
        <v>320</v>
      </c>
      <c r="EJ45" s="52" t="s">
        <v>321</v>
      </c>
      <c r="EK45" s="52" t="s">
        <v>322</v>
      </c>
      <c r="EL45" s="52" t="s">
        <v>323</v>
      </c>
      <c r="EM45" s="52" t="s">
        <v>324</v>
      </c>
      <c r="EN45" s="52" t="s">
        <v>325</v>
      </c>
      <c r="EO45" s="52" t="s">
        <v>326</v>
      </c>
      <c r="EP45" s="52" t="s">
        <v>327</v>
      </c>
      <c r="EQ45" s="52" t="s">
        <v>328</v>
      </c>
      <c r="ER45" s="52" t="s">
        <v>329</v>
      </c>
      <c r="ES45" s="52" t="s">
        <v>330</v>
      </c>
      <c r="ET45" s="52" t="s">
        <v>331</v>
      </c>
      <c r="EU45" s="52" t="s">
        <v>332</v>
      </c>
      <c r="EV45" s="52" t="s">
        <v>333</v>
      </c>
      <c r="EW45" s="52" t="s">
        <v>334</v>
      </c>
      <c r="EX45" s="52" t="s">
        <v>335</v>
      </c>
      <c r="EY45" s="52" t="s">
        <v>336</v>
      </c>
      <c r="EZ45" s="52" t="s">
        <v>337</v>
      </c>
      <c r="FA45" s="52" t="s">
        <v>338</v>
      </c>
      <c r="FB45" s="52" t="s">
        <v>339</v>
      </c>
      <c r="FC45" s="52" t="s">
        <v>340</v>
      </c>
      <c r="FD45" s="52" t="s">
        <v>341</v>
      </c>
      <c r="FE45" s="52" t="s">
        <v>342</v>
      </c>
      <c r="FF45" s="52" t="s">
        <v>343</v>
      </c>
      <c r="FG45" s="52" t="s">
        <v>344</v>
      </c>
      <c r="FH45" s="52" t="s">
        <v>345</v>
      </c>
      <c r="FI45" s="52" t="s">
        <v>346</v>
      </c>
      <c r="FJ45" s="52" t="s">
        <v>347</v>
      </c>
      <c r="FK45" s="52" t="s">
        <v>348</v>
      </c>
      <c r="FL45" s="52" t="s">
        <v>349</v>
      </c>
      <c r="FM45" s="52" t="s">
        <v>350</v>
      </c>
      <c r="FN45" s="52" t="s">
        <v>351</v>
      </c>
      <c r="FO45" s="52" t="s">
        <v>352</v>
      </c>
      <c r="FP45" s="52" t="s">
        <v>353</v>
      </c>
      <c r="FQ45" s="52" t="s">
        <v>354</v>
      </c>
      <c r="FR45" s="52" t="s">
        <v>355</v>
      </c>
    </row>
    <row r="46" spans="1:182" s="54" customFormat="1" ht="68.25" x14ac:dyDescent="0.25">
      <c r="A46" s="51" t="s">
        <v>365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v>107.127364077793</v>
      </c>
      <c r="AQ46" s="56">
        <v>107.817123077227</v>
      </c>
      <c r="AR46" s="56">
        <v>108.442874698918</v>
      </c>
      <c r="AS46" s="56">
        <v>109.060406767825</v>
      </c>
      <c r="AT46" s="56">
        <v>106.637762897811</v>
      </c>
      <c r="AU46" s="56">
        <v>102.796892851113</v>
      </c>
      <c r="AV46" s="56">
        <v>102.28742012137</v>
      </c>
      <c r="AW46" s="56">
        <v>103.312019009655</v>
      </c>
      <c r="AX46" s="56">
        <v>103.411726125591</v>
      </c>
      <c r="AY46" s="56">
        <v>104.425715586824</v>
      </c>
      <c r="AZ46" s="56">
        <v>107.15294008859</v>
      </c>
      <c r="BA46" s="56">
        <v>109.945723038118</v>
      </c>
      <c r="BB46" s="56">
        <v>110.701775705819</v>
      </c>
      <c r="BC46" s="56">
        <v>110.90854977062099</v>
      </c>
      <c r="BD46" s="56">
        <v>107.343005853151</v>
      </c>
      <c r="BE46" s="56">
        <v>107.77677242916199</v>
      </c>
      <c r="BF46" s="56">
        <v>108.17743566662099</v>
      </c>
      <c r="BG46" s="56">
        <v>107.876296619035</v>
      </c>
      <c r="BH46" s="56">
        <v>109.410491980554</v>
      </c>
      <c r="BI46" s="56">
        <v>109.122413026708</v>
      </c>
      <c r="BJ46" s="56">
        <v>110.405553516078</v>
      </c>
      <c r="BK46" s="56">
        <v>111.438182558381</v>
      </c>
      <c r="BL46" s="56">
        <v>111.73876142901</v>
      </c>
      <c r="BM46" s="56">
        <v>111.705725277295</v>
      </c>
      <c r="BN46" s="56">
        <v>111.54276484368501</v>
      </c>
      <c r="BO46" s="56">
        <v>111.26526082189901</v>
      </c>
      <c r="BP46" s="56">
        <v>111.48353992184001</v>
      </c>
      <c r="BQ46" s="56">
        <v>109.74377312150899</v>
      </c>
      <c r="BR46" s="56">
        <v>106.701733518095</v>
      </c>
      <c r="BS46" s="56">
        <v>104.36326450138201</v>
      </c>
      <c r="BT46" s="56">
        <v>101.32722199836699</v>
      </c>
      <c r="BU46" s="56">
        <v>102.39141419723499</v>
      </c>
      <c r="BV46" s="56">
        <v>100.850941838927</v>
      </c>
      <c r="BW46" s="56">
        <v>100.07211581638801</v>
      </c>
      <c r="BX46" s="56">
        <v>100.24533922645701</v>
      </c>
      <c r="BY46" s="56">
        <v>100.80654532518599</v>
      </c>
      <c r="BZ46" s="56">
        <v>98.735357442022902</v>
      </c>
      <c r="CA46" s="56">
        <v>96.676933123574997</v>
      </c>
      <c r="CB46" s="56">
        <v>95.871175906565</v>
      </c>
      <c r="CC46" s="56">
        <v>95.001182227907606</v>
      </c>
      <c r="CD46" s="56">
        <v>93.189421742134002</v>
      </c>
      <c r="CE46" s="56">
        <v>91.982819377168397</v>
      </c>
      <c r="CF46" s="56">
        <v>90.766394548541598</v>
      </c>
      <c r="CG46" s="56">
        <v>89.367480495491904</v>
      </c>
      <c r="CH46" s="56">
        <v>91.023208003512906</v>
      </c>
      <c r="CI46" s="56">
        <v>89.619818624760399</v>
      </c>
      <c r="CJ46" s="56">
        <v>90.2349074241164</v>
      </c>
      <c r="CK46" s="56">
        <v>91.007249456711094</v>
      </c>
      <c r="CL46" s="56">
        <v>91.283296775140499</v>
      </c>
      <c r="CM46" s="56">
        <v>92.0939646289943</v>
      </c>
      <c r="CN46" s="56">
        <v>92.973136634613198</v>
      </c>
      <c r="CO46" s="56">
        <v>92.856501589892105</v>
      </c>
      <c r="CP46" s="56">
        <v>93.604176750982603</v>
      </c>
      <c r="CQ46" s="56">
        <v>94.477596945673298</v>
      </c>
      <c r="CR46" s="56">
        <v>94.123615266797302</v>
      </c>
      <c r="CS46" s="56">
        <v>95.002208069357707</v>
      </c>
      <c r="CT46" s="56">
        <v>96.986836214384695</v>
      </c>
      <c r="CU46" s="56">
        <v>96.538145063599103</v>
      </c>
      <c r="CV46" s="56">
        <v>96.8473905735502</v>
      </c>
      <c r="CW46" s="56">
        <v>97.697021183642406</v>
      </c>
      <c r="CX46" s="56">
        <v>97.594239578078202</v>
      </c>
      <c r="CY46" s="56">
        <v>96.551466587496606</v>
      </c>
      <c r="CZ46" s="56">
        <v>96.061172666716203</v>
      </c>
      <c r="DA46" s="56">
        <v>96.194821633693493</v>
      </c>
      <c r="DB46" s="56">
        <v>96.837561237226495</v>
      </c>
      <c r="DC46" s="56">
        <v>98.353306100796004</v>
      </c>
      <c r="DD46" s="56">
        <v>99.293791955251706</v>
      </c>
      <c r="DE46" s="56">
        <v>99.831950606672606</v>
      </c>
      <c r="DF46" s="56">
        <v>100.533060740897</v>
      </c>
      <c r="DG46" s="56">
        <v>101.23009127147699</v>
      </c>
      <c r="DH46" s="56">
        <v>101.43641561544</v>
      </c>
      <c r="DI46" s="56">
        <v>102.37628772476</v>
      </c>
      <c r="DJ46" s="56">
        <v>102.814417666228</v>
      </c>
      <c r="DK46" s="56">
        <v>103.292811494189</v>
      </c>
      <c r="DL46" s="56">
        <v>101.49923180984599</v>
      </c>
      <c r="DM46" s="56">
        <v>98.288862407449699</v>
      </c>
      <c r="DN46" s="56">
        <v>98.191620733346298</v>
      </c>
      <c r="DO46" s="56">
        <v>98.593997244825104</v>
      </c>
      <c r="DP46" s="56">
        <v>99.952948522631104</v>
      </c>
      <c r="DQ46" s="56">
        <v>101.344966508662</v>
      </c>
      <c r="DR46" s="56">
        <v>100.81388983824699</v>
      </c>
      <c r="DS46" s="56">
        <v>99.482716608921095</v>
      </c>
      <c r="DT46" s="56">
        <v>99.365755545188506</v>
      </c>
      <c r="DU46" s="56">
        <v>100.33763800764299</v>
      </c>
      <c r="DV46" s="56">
        <v>99.453613143416206</v>
      </c>
      <c r="DW46" s="56">
        <v>99.686346034314596</v>
      </c>
      <c r="DX46" s="56">
        <v>98.395391451021894</v>
      </c>
      <c r="DY46" s="56">
        <v>97.491412031447695</v>
      </c>
      <c r="DZ46" s="56">
        <v>96.086631269924496</v>
      </c>
      <c r="EA46" s="56">
        <v>95.230652112062103</v>
      </c>
      <c r="EB46" s="56">
        <v>93.882175261664102</v>
      </c>
      <c r="EC46" s="56">
        <v>94.466935839761106</v>
      </c>
      <c r="ED46" s="56">
        <v>95.261821629497305</v>
      </c>
      <c r="EE46" s="56">
        <v>95.088024598961297</v>
      </c>
      <c r="EF46" s="56">
        <v>95.212980437212195</v>
      </c>
      <c r="EG46" s="56">
        <v>95.441041352192101</v>
      </c>
      <c r="EH46" s="56">
        <v>95.263448517606605</v>
      </c>
      <c r="EI46" s="56">
        <v>94.817639364910903</v>
      </c>
      <c r="EJ46" s="56">
        <v>93.9039851243774</v>
      </c>
      <c r="EK46" s="56">
        <v>93.095188364134501</v>
      </c>
      <c r="EL46" s="56">
        <v>90.299718477000596</v>
      </c>
      <c r="EM46" s="56">
        <v>89.665702403715002</v>
      </c>
      <c r="EN46" s="56">
        <v>90.346331740912404</v>
      </c>
      <c r="EO46" s="56">
        <v>90.232247260733402</v>
      </c>
      <c r="EP46" s="56">
        <v>90.994568072012399</v>
      </c>
      <c r="EQ46" s="56">
        <v>91.1939816796542</v>
      </c>
      <c r="ER46" s="56">
        <v>91.109061602610893</v>
      </c>
      <c r="ES46" s="56">
        <v>90.802027492027193</v>
      </c>
      <c r="ET46" s="56">
        <v>90.800048092047405</v>
      </c>
      <c r="EU46" s="56">
        <v>91.142301740981296</v>
      </c>
      <c r="EV46" s="56">
        <v>92.406675934526405</v>
      </c>
      <c r="EW46" s="56">
        <v>92.020894665075602</v>
      </c>
      <c r="EX46" s="56">
        <v>92.790614202014694</v>
      </c>
      <c r="EY46" s="56">
        <v>91.335111912500807</v>
      </c>
      <c r="EZ46" s="56">
        <v>90.194338731482603</v>
      </c>
      <c r="FA46" s="56">
        <v>89.173325297928002</v>
      </c>
      <c r="FB46" s="56">
        <v>86.1973120654458</v>
      </c>
      <c r="FC46" s="56">
        <v>86.705538923533794</v>
      </c>
      <c r="FD46" s="56">
        <v>87.6281258484766</v>
      </c>
      <c r="FE46" s="56">
        <v>88.412352580901398</v>
      </c>
      <c r="FF46" s="56">
        <v>89.982700938081393</v>
      </c>
      <c r="FG46" s="56">
        <v>90.923749185635998</v>
      </c>
      <c r="FH46" s="56">
        <v>92.348288461358095</v>
      </c>
      <c r="FI46" s="56">
        <v>92.551049669741602</v>
      </c>
      <c r="FJ46" s="56">
        <v>93.382044442372802</v>
      </c>
      <c r="FK46" s="56">
        <v>93.203748225161206</v>
      </c>
      <c r="FL46" s="56">
        <v>92.533733148525698</v>
      </c>
      <c r="FM46" s="56">
        <v>91.565176754446597</v>
      </c>
      <c r="FN46" s="56">
        <v>91.155007668303796</v>
      </c>
      <c r="FO46" s="56">
        <v>90.180809586952606</v>
      </c>
      <c r="FP46" s="56">
        <v>88.862306187551795</v>
      </c>
      <c r="FQ46" s="56">
        <v>89.173851598506204</v>
      </c>
      <c r="FR46" s="56">
        <v>88.679291879925401</v>
      </c>
    </row>
    <row r="47" spans="1:182" s="54" customFormat="1" ht="97.5" x14ac:dyDescent="0.25">
      <c r="A47" s="51" t="s">
        <v>361</v>
      </c>
      <c r="B47" s="64">
        <v>108684.7</v>
      </c>
      <c r="C47" s="64">
        <v>111505.5</v>
      </c>
      <c r="D47" s="64">
        <v>114598.9</v>
      </c>
      <c r="E47" s="64">
        <v>116917.9</v>
      </c>
      <c r="F47" s="64">
        <v>120599.2</v>
      </c>
      <c r="G47" s="64">
        <v>124696.8</v>
      </c>
      <c r="H47" s="64">
        <v>129520</v>
      </c>
      <c r="I47" s="64">
        <v>135026.5</v>
      </c>
      <c r="J47" s="64">
        <v>140620.29999999999</v>
      </c>
      <c r="K47" s="64">
        <v>145340</v>
      </c>
      <c r="L47" s="64">
        <v>148145.1</v>
      </c>
      <c r="M47" s="64">
        <v>151527.20000000001</v>
      </c>
      <c r="N47" s="64">
        <v>156172.9</v>
      </c>
      <c r="O47" s="64">
        <v>160405.70000000001</v>
      </c>
      <c r="P47" s="64">
        <v>164917.5</v>
      </c>
      <c r="Q47" s="64">
        <v>168583</v>
      </c>
      <c r="R47" s="64">
        <v>172235.9</v>
      </c>
      <c r="S47" s="64">
        <v>175416.5</v>
      </c>
      <c r="T47" s="64">
        <v>178896.9</v>
      </c>
      <c r="U47" s="64">
        <v>180516.3</v>
      </c>
      <c r="V47" s="64">
        <v>183938.9</v>
      </c>
      <c r="W47" s="64">
        <v>188253.7</v>
      </c>
      <c r="X47" s="64">
        <v>191438.1</v>
      </c>
      <c r="Y47" s="64">
        <v>194600.5</v>
      </c>
      <c r="Z47" s="64">
        <v>198546</v>
      </c>
      <c r="AA47" s="64">
        <v>202389.8</v>
      </c>
      <c r="AB47" s="64">
        <v>205918.2</v>
      </c>
      <c r="AC47" s="64">
        <v>207973</v>
      </c>
      <c r="AD47" s="64">
        <v>208514.3</v>
      </c>
      <c r="AE47" s="64">
        <v>212304.6</v>
      </c>
      <c r="AF47" s="64">
        <v>215539.3</v>
      </c>
      <c r="AG47" s="64">
        <v>220002.6</v>
      </c>
      <c r="AH47" s="64">
        <v>224503.1</v>
      </c>
      <c r="AI47" s="64">
        <v>228008.9</v>
      </c>
      <c r="AJ47" s="64">
        <v>233568.6</v>
      </c>
      <c r="AK47" s="64">
        <v>238234.9</v>
      </c>
      <c r="AL47" s="64">
        <v>243000.4</v>
      </c>
      <c r="AM47" s="64">
        <v>246722.6</v>
      </c>
      <c r="AN47" s="64">
        <v>251372.9</v>
      </c>
      <c r="AO47" s="64">
        <v>256694.5</v>
      </c>
      <c r="AP47" s="64">
        <v>259857.9</v>
      </c>
      <c r="AQ47" s="64">
        <v>263461.3</v>
      </c>
      <c r="AR47" s="64">
        <v>264380.7</v>
      </c>
      <c r="AS47" s="64">
        <v>266443.7</v>
      </c>
      <c r="AT47" s="64">
        <v>268395</v>
      </c>
      <c r="AU47" s="64">
        <v>272221.8</v>
      </c>
      <c r="AV47" s="64">
        <v>274385</v>
      </c>
      <c r="AW47" s="64">
        <v>277635.40000000002</v>
      </c>
      <c r="AX47" s="64">
        <v>281532.59999999998</v>
      </c>
      <c r="AY47" s="64">
        <v>282355.59999999998</v>
      </c>
      <c r="AZ47" s="64">
        <v>283514.7</v>
      </c>
      <c r="BA47" s="64">
        <v>283415.90000000002</v>
      </c>
      <c r="BB47" s="64">
        <v>284336.90000000002</v>
      </c>
      <c r="BC47" s="64">
        <v>284716.40000000002</v>
      </c>
      <c r="BD47" s="64">
        <v>285664.5</v>
      </c>
      <c r="BE47" s="64">
        <v>286846.8</v>
      </c>
      <c r="BF47" s="64">
        <v>289396</v>
      </c>
      <c r="BG47" s="64">
        <v>293254.90000000002</v>
      </c>
      <c r="BH47" s="64">
        <v>296449.2</v>
      </c>
      <c r="BI47" s="64">
        <v>300076.90000000002</v>
      </c>
      <c r="BJ47" s="64">
        <v>301512.8</v>
      </c>
      <c r="BK47" s="64">
        <v>304427.7</v>
      </c>
      <c r="BL47" s="64">
        <v>306064.59999999998</v>
      </c>
      <c r="BM47" s="64">
        <v>307405.59999999998</v>
      </c>
      <c r="BN47" s="64">
        <v>311079.8</v>
      </c>
      <c r="BO47" s="64">
        <v>312283.90000000002</v>
      </c>
      <c r="BP47" s="64">
        <v>314093.7</v>
      </c>
      <c r="BQ47" s="64">
        <v>315228.3</v>
      </c>
      <c r="BR47" s="64">
        <v>317072.7</v>
      </c>
      <c r="BS47" s="64">
        <v>321334</v>
      </c>
      <c r="BT47" s="64">
        <v>325277.7</v>
      </c>
      <c r="BU47" s="64">
        <v>329667.7</v>
      </c>
      <c r="BV47" s="64">
        <v>333934.8</v>
      </c>
      <c r="BW47" s="64">
        <v>337318.2</v>
      </c>
      <c r="BX47" s="64">
        <v>339583.6</v>
      </c>
      <c r="BY47" s="64">
        <v>341773.8</v>
      </c>
      <c r="BZ47" s="64">
        <v>345741</v>
      </c>
      <c r="CA47" s="64">
        <v>347082.9</v>
      </c>
      <c r="CB47" s="64">
        <v>351069.2</v>
      </c>
      <c r="CC47" s="64">
        <v>356132.7</v>
      </c>
      <c r="CD47" s="64">
        <v>362520.4</v>
      </c>
      <c r="CE47" s="64">
        <v>368043.9</v>
      </c>
      <c r="CF47" s="64">
        <v>372459.1</v>
      </c>
      <c r="CG47" s="64">
        <v>377269</v>
      </c>
      <c r="CH47" s="64">
        <v>380791.7</v>
      </c>
      <c r="CI47" s="64">
        <v>383581.9</v>
      </c>
      <c r="CJ47" s="64">
        <v>386381</v>
      </c>
      <c r="CK47" s="64">
        <v>388399.7</v>
      </c>
      <c r="CL47" s="64">
        <v>393266.6</v>
      </c>
      <c r="CM47" s="64">
        <v>395764.2</v>
      </c>
      <c r="CN47" s="64">
        <v>398582.2</v>
      </c>
      <c r="CO47" s="64">
        <v>401731.6</v>
      </c>
      <c r="CP47" s="64">
        <v>403147.7</v>
      </c>
      <c r="CQ47" s="64">
        <v>405179.7</v>
      </c>
      <c r="CR47" s="64">
        <v>409911.6</v>
      </c>
      <c r="CS47" s="64">
        <v>414405.3</v>
      </c>
      <c r="CT47" s="64">
        <v>419899.2</v>
      </c>
      <c r="CU47" s="64">
        <v>423485</v>
      </c>
      <c r="CV47" s="64">
        <v>426283.4</v>
      </c>
      <c r="CW47" s="64">
        <v>431831.9</v>
      </c>
      <c r="CX47" s="64">
        <v>434901.2</v>
      </c>
      <c r="CY47" s="64">
        <v>438808.4</v>
      </c>
      <c r="CZ47" s="64">
        <v>442407.4</v>
      </c>
      <c r="DA47" s="64">
        <v>448300.3</v>
      </c>
      <c r="DB47" s="64">
        <v>453972.1</v>
      </c>
      <c r="DC47" s="64">
        <v>460629.1</v>
      </c>
      <c r="DD47" s="64">
        <v>464223.5</v>
      </c>
      <c r="DE47" s="64">
        <v>471258.9</v>
      </c>
      <c r="DF47" s="64">
        <v>476478.2</v>
      </c>
      <c r="DG47" s="64">
        <v>483097</v>
      </c>
      <c r="DH47" s="64">
        <v>489258.5</v>
      </c>
      <c r="DI47" s="64">
        <v>493784.8</v>
      </c>
      <c r="DJ47" s="64">
        <v>499670</v>
      </c>
      <c r="DK47" s="64">
        <v>500027.2</v>
      </c>
      <c r="DL47" s="64">
        <v>499291.4</v>
      </c>
      <c r="DM47" s="64">
        <v>492757.8</v>
      </c>
      <c r="DN47" s="64">
        <v>483610.6</v>
      </c>
      <c r="DO47" s="64">
        <v>482552.7</v>
      </c>
      <c r="DP47" s="64">
        <v>483061.6</v>
      </c>
      <c r="DQ47" s="64">
        <v>488136.8</v>
      </c>
      <c r="DR47" s="64">
        <v>491349.4</v>
      </c>
      <c r="DS47" s="64">
        <v>496127.3</v>
      </c>
      <c r="DT47" s="64">
        <v>501238</v>
      </c>
      <c r="DU47" s="64">
        <v>505231.9</v>
      </c>
      <c r="DV47" s="64">
        <v>511136.2</v>
      </c>
      <c r="DW47" s="64">
        <v>512213.2</v>
      </c>
      <c r="DX47" s="64">
        <v>515732.9</v>
      </c>
      <c r="DY47" s="64">
        <v>518201.8</v>
      </c>
      <c r="DZ47" s="64">
        <v>519795.6</v>
      </c>
      <c r="EA47" s="64">
        <v>521358.5</v>
      </c>
      <c r="EB47" s="64">
        <v>523702.4</v>
      </c>
      <c r="EC47" s="64">
        <v>523761.6</v>
      </c>
      <c r="ED47" s="64">
        <v>525747.9</v>
      </c>
      <c r="EE47" s="64">
        <v>530050.80000000005</v>
      </c>
      <c r="EF47" s="64">
        <v>529824.6</v>
      </c>
      <c r="EG47" s="64">
        <v>533822.5</v>
      </c>
      <c r="EH47" s="64">
        <v>535448.5</v>
      </c>
      <c r="EI47" s="64">
        <v>535916.1</v>
      </c>
      <c r="EJ47" s="64">
        <v>539303.9</v>
      </c>
      <c r="EK47" s="64">
        <v>541391.19999999995</v>
      </c>
      <c r="EL47" s="64">
        <v>546471.80000000005</v>
      </c>
      <c r="EM47" s="64">
        <v>548335.1</v>
      </c>
      <c r="EN47" s="64">
        <v>551226.6</v>
      </c>
      <c r="EO47" s="64">
        <v>553568.9</v>
      </c>
      <c r="EP47" s="64">
        <v>557909.19999999995</v>
      </c>
      <c r="EQ47" s="64">
        <v>555910.30000000005</v>
      </c>
      <c r="ER47" s="64">
        <v>557779</v>
      </c>
      <c r="ES47" s="64">
        <v>561206</v>
      </c>
      <c r="ET47" s="64">
        <v>567038.4</v>
      </c>
      <c r="EU47" s="64">
        <v>572612</v>
      </c>
      <c r="EV47" s="64">
        <v>577812.4</v>
      </c>
      <c r="EW47" s="64">
        <v>581989.30000000005</v>
      </c>
      <c r="EX47" s="64">
        <v>584840.80000000005</v>
      </c>
      <c r="EY47" s="64">
        <v>588622.5</v>
      </c>
      <c r="EZ47" s="64">
        <v>593013</v>
      </c>
      <c r="FA47" s="64">
        <v>598072.1</v>
      </c>
      <c r="FB47" s="64">
        <v>604334.19999999995</v>
      </c>
      <c r="FC47" s="64">
        <v>610620.30000000005</v>
      </c>
      <c r="FD47" s="64">
        <v>612372.1</v>
      </c>
      <c r="FE47" s="64">
        <v>612755.19999999995</v>
      </c>
      <c r="FF47" s="64">
        <v>585312.80000000005</v>
      </c>
      <c r="FG47" s="64">
        <v>525197.4</v>
      </c>
      <c r="FH47" s="64">
        <v>598693.1</v>
      </c>
      <c r="FI47" s="64">
        <v>600410.4</v>
      </c>
      <c r="FJ47" s="64">
        <v>606014.80000000005</v>
      </c>
      <c r="FK47" s="64">
        <v>615114.9</v>
      </c>
      <c r="FL47" s="64">
        <v>635644.69999999995</v>
      </c>
      <c r="FM47" s="64">
        <v>642048.5</v>
      </c>
      <c r="FN47" s="64">
        <v>646767.9</v>
      </c>
      <c r="FO47" s="64">
        <v>654785.19999999995</v>
      </c>
      <c r="FP47" s="64">
        <v>664448.9</v>
      </c>
      <c r="FQ47" s="64">
        <v>675691</v>
      </c>
      <c r="FR47" s="64"/>
    </row>
    <row r="48" spans="1:182" s="54" customFormat="1" ht="68.25" x14ac:dyDescent="0.25">
      <c r="A48" s="57" t="s">
        <v>364</v>
      </c>
      <c r="B48" s="58">
        <v>118.785319214289</v>
      </c>
      <c r="C48" s="58">
        <v>118.75283435674</v>
      </c>
      <c r="D48" s="58">
        <v>120.021789902778</v>
      </c>
      <c r="E48" s="58">
        <v>117.98795494617499</v>
      </c>
      <c r="F48" s="58">
        <v>115.233437317324</v>
      </c>
      <c r="G48" s="58">
        <v>112.784920005801</v>
      </c>
      <c r="H48" s="58">
        <v>113.546916430708</v>
      </c>
      <c r="I48" s="58">
        <v>112.823768626477</v>
      </c>
      <c r="J48" s="58">
        <v>112.223038041271</v>
      </c>
      <c r="K48" s="58">
        <v>111.789690999724</v>
      </c>
      <c r="L48" s="58">
        <v>104.584810119379</v>
      </c>
      <c r="M48" s="58">
        <v>105.219908923586</v>
      </c>
      <c r="N48" s="58">
        <v>108.169376166502</v>
      </c>
      <c r="O48" s="58">
        <v>104.108903427562</v>
      </c>
      <c r="P48" s="58">
        <v>102.985047555271</v>
      </c>
      <c r="Q48" s="58">
        <v>102.486686219013</v>
      </c>
      <c r="R48" s="58">
        <v>102.40049538384901</v>
      </c>
      <c r="S48" s="58">
        <v>103.188669564097</v>
      </c>
      <c r="T48" s="58">
        <v>102.815331098979</v>
      </c>
      <c r="U48" s="58">
        <v>102.47882494081099</v>
      </c>
      <c r="V48" s="58">
        <v>102.17499275827301</v>
      </c>
      <c r="W48" s="58">
        <v>103.96493819066001</v>
      </c>
      <c r="X48" s="58">
        <v>106.369750740199</v>
      </c>
      <c r="Y48" s="58">
        <v>108.66263332209699</v>
      </c>
      <c r="Z48" s="58">
        <v>110.74334329678901</v>
      </c>
      <c r="AA48" s="58">
        <v>107.62339177483101</v>
      </c>
      <c r="AB48" s="58">
        <v>108.05302985662</v>
      </c>
      <c r="AC48" s="58">
        <v>109.84058508115299</v>
      </c>
      <c r="AD48" s="58">
        <v>111.012580779527</v>
      </c>
      <c r="AE48" s="58">
        <v>110.31953053875699</v>
      </c>
      <c r="AF48" s="58">
        <v>110.002038199081</v>
      </c>
      <c r="AG48" s="58">
        <v>110.099216893755</v>
      </c>
      <c r="AH48" s="58">
        <v>110.358883457033</v>
      </c>
      <c r="AI48" s="58">
        <v>109.087469797556</v>
      </c>
      <c r="AJ48" s="58">
        <v>107.294104526247</v>
      </c>
      <c r="AK48" s="58">
        <v>106.820589315563</v>
      </c>
      <c r="AL48" s="58">
        <v>105.769817294936</v>
      </c>
      <c r="AM48" s="58">
        <v>105.555037070743</v>
      </c>
      <c r="AN48" s="58">
        <v>105.939612791304</v>
      </c>
      <c r="AO48" s="58">
        <v>107.677665297834</v>
      </c>
      <c r="AP48" s="58">
        <v>109.63008544583001</v>
      </c>
      <c r="AQ48" s="58">
        <v>109.97277555666599</v>
      </c>
      <c r="AR48" s="58">
        <v>109.909315536791</v>
      </c>
      <c r="AS48" s="58">
        <v>110.310500327391</v>
      </c>
      <c r="AT48" s="58">
        <v>108.42426201981201</v>
      </c>
      <c r="AU48" s="58">
        <v>105.19949407543</v>
      </c>
      <c r="AV48" s="58">
        <v>104.481482720842</v>
      </c>
      <c r="AW48" s="58">
        <v>105.237843635858</v>
      </c>
      <c r="AX48" s="58">
        <v>105.243618656652</v>
      </c>
      <c r="AY48" s="58">
        <v>105.84248912052099</v>
      </c>
      <c r="AZ48" s="58">
        <v>107.92788326335</v>
      </c>
      <c r="BA48" s="58">
        <v>110.279800281996</v>
      </c>
      <c r="BB48" s="58">
        <v>110.239787038825</v>
      </c>
      <c r="BC48" s="58">
        <v>109.79561246309</v>
      </c>
      <c r="BD48" s="58">
        <v>106.431747896755</v>
      </c>
      <c r="BE48" s="58">
        <v>107.16614565245401</v>
      </c>
      <c r="BF48" s="58">
        <v>107.33428903160799</v>
      </c>
      <c r="BG48" s="58">
        <v>107.300206435302</v>
      </c>
      <c r="BH48" s="58">
        <v>108.995196516981</v>
      </c>
      <c r="BI48" s="58">
        <v>109.03568278347301</v>
      </c>
      <c r="BJ48" s="58">
        <v>109.967110434549</v>
      </c>
      <c r="BK48" s="58">
        <v>110.70230322332699</v>
      </c>
      <c r="BL48" s="58">
        <v>111.660909287598</v>
      </c>
      <c r="BM48" s="58">
        <v>112.209224493224</v>
      </c>
      <c r="BN48" s="58">
        <v>111.754406041713</v>
      </c>
      <c r="BO48" s="58">
        <v>110.782945102471</v>
      </c>
      <c r="BP48" s="58">
        <v>110.527158556011</v>
      </c>
      <c r="BQ48" s="58">
        <v>109.403445235231</v>
      </c>
      <c r="BR48" s="58">
        <v>107.12728526563301</v>
      </c>
      <c r="BS48" s="58">
        <v>105.54015303646599</v>
      </c>
      <c r="BT48" s="58">
        <v>103.126421794259</v>
      </c>
      <c r="BU48" s="58">
        <v>105.158842715101</v>
      </c>
      <c r="BV48" s="58">
        <v>104.66053564371499</v>
      </c>
      <c r="BW48" s="58">
        <v>105.142187365664</v>
      </c>
      <c r="BX48" s="58">
        <v>105.897614869869</v>
      </c>
      <c r="BY48" s="58">
        <v>106.74221330723201</v>
      </c>
      <c r="BZ48" s="58">
        <v>104.82249811633</v>
      </c>
      <c r="CA48" s="58">
        <v>102.737979980242</v>
      </c>
      <c r="CB48" s="58">
        <v>101.838114185097</v>
      </c>
      <c r="CC48" s="58">
        <v>100.707018921613</v>
      </c>
      <c r="CD48" s="58">
        <v>99.126740469586807</v>
      </c>
      <c r="CE48" s="58">
        <v>97.336566183932106</v>
      </c>
      <c r="CF48" s="58">
        <v>96.5369727738846</v>
      </c>
      <c r="CG48" s="58">
        <v>95.353328776404098</v>
      </c>
      <c r="CH48" s="58">
        <v>97.4275955467578</v>
      </c>
      <c r="CI48" s="58">
        <v>96.162316858059398</v>
      </c>
      <c r="CJ48" s="58">
        <v>96.686839571668699</v>
      </c>
      <c r="CK48" s="58">
        <v>96.8323349447097</v>
      </c>
      <c r="CL48" s="58">
        <v>96.709435999971504</v>
      </c>
      <c r="CM48" s="58">
        <v>97.685062482621603</v>
      </c>
      <c r="CN48" s="58">
        <v>99.2722009356212</v>
      </c>
      <c r="CO48" s="58">
        <v>99.862840603418505</v>
      </c>
      <c r="CP48" s="58">
        <v>102.193318192265</v>
      </c>
      <c r="CQ48" s="58">
        <v>104.042983078617</v>
      </c>
      <c r="CR48" s="58">
        <v>103.807493801134</v>
      </c>
      <c r="CS48" s="58">
        <v>105.01969130011101</v>
      </c>
      <c r="CT48" s="58">
        <v>106.11533687599</v>
      </c>
      <c r="CU48" s="58">
        <v>104.74023389682399</v>
      </c>
      <c r="CV48" s="58">
        <v>104.995180139063</v>
      </c>
      <c r="CW48" s="58">
        <v>106.316400055133</v>
      </c>
      <c r="CX48" s="58">
        <v>105.818374346672</v>
      </c>
      <c r="CY48" s="58">
        <v>104.52017079063199</v>
      </c>
      <c r="CZ48" s="58">
        <v>103.36201694962099</v>
      </c>
      <c r="DA48" s="58">
        <v>102.419384406284</v>
      </c>
      <c r="DB48" s="58">
        <v>102.30514735739</v>
      </c>
      <c r="DC48" s="58">
        <v>103.566118192529</v>
      </c>
      <c r="DD48" s="58">
        <v>103.946223380669</v>
      </c>
      <c r="DE48" s="58">
        <v>103.613575376781</v>
      </c>
      <c r="DF48" s="58">
        <v>103.44259136457499</v>
      </c>
      <c r="DG48" s="58">
        <v>103.688485905764</v>
      </c>
      <c r="DH48" s="58">
        <v>103.71012972048899</v>
      </c>
      <c r="DI48" s="58">
        <v>104.661910266826</v>
      </c>
      <c r="DJ48" s="58">
        <v>105.113804478739</v>
      </c>
      <c r="DK48" s="58">
        <v>106.049093893704</v>
      </c>
      <c r="DL48" s="58">
        <v>104.293949802081</v>
      </c>
      <c r="DM48" s="58">
        <v>102.504500085022</v>
      </c>
      <c r="DN48" s="58">
        <v>103.86713199320199</v>
      </c>
      <c r="DO48" s="58">
        <v>104.207872969265</v>
      </c>
      <c r="DP48" s="58">
        <v>104.765040823703</v>
      </c>
      <c r="DQ48" s="58">
        <v>105.30988424666199</v>
      </c>
      <c r="DR48" s="58">
        <v>102.62290329168999</v>
      </c>
      <c r="DS48" s="58">
        <v>99.1546809557654</v>
      </c>
      <c r="DT48" s="58">
        <v>98.741095613634698</v>
      </c>
      <c r="DU48" s="58">
        <v>99.481320138909695</v>
      </c>
      <c r="DV48" s="58">
        <v>98.935044804180905</v>
      </c>
      <c r="DW48" s="58">
        <v>100.137777726368</v>
      </c>
      <c r="DX48" s="58">
        <v>99.175952451385001</v>
      </c>
      <c r="DY48" s="58">
        <v>98.604138603265099</v>
      </c>
      <c r="DZ48" s="58">
        <v>96.913275000792197</v>
      </c>
      <c r="EA48" s="58">
        <v>96.304888398068002</v>
      </c>
      <c r="EB48" s="58">
        <v>94.924717041713905</v>
      </c>
      <c r="EC48" s="58">
        <v>95.914051006382493</v>
      </c>
      <c r="ED48" s="58">
        <v>96.766198482498297</v>
      </c>
      <c r="EE48" s="58">
        <v>96.662994505723802</v>
      </c>
      <c r="EF48" s="58">
        <v>97.624292780199994</v>
      </c>
      <c r="EG48" s="58">
        <v>98.276871412421301</v>
      </c>
      <c r="EH48" s="58">
        <v>98.877956329526299</v>
      </c>
      <c r="EI48" s="58">
        <v>98.156873385798406</v>
      </c>
      <c r="EJ48" s="58">
        <v>96.793614546120907</v>
      </c>
      <c r="EK48" s="58">
        <v>95.551496003389005</v>
      </c>
      <c r="EL48" s="58">
        <v>92.247293497615004</v>
      </c>
      <c r="EM48" s="58">
        <v>91.134677772275595</v>
      </c>
      <c r="EN48" s="58">
        <v>92.417683523294599</v>
      </c>
      <c r="EO48" s="58">
        <v>92.378189113955202</v>
      </c>
      <c r="EP48" s="58">
        <v>93.080663728940607</v>
      </c>
      <c r="EQ48" s="58">
        <v>93.355435157834705</v>
      </c>
      <c r="ER48" s="58">
        <v>93.081817678059807</v>
      </c>
      <c r="ES48" s="58">
        <v>92.546684892108303</v>
      </c>
      <c r="ET48" s="58">
        <v>91.978681643661005</v>
      </c>
      <c r="EU48" s="58">
        <v>92.592078052395294</v>
      </c>
      <c r="EV48" s="58">
        <v>94.573340215931296</v>
      </c>
      <c r="EW48" s="58">
        <v>94.846087956705304</v>
      </c>
      <c r="EX48" s="58">
        <v>95.689285092659404</v>
      </c>
      <c r="EY48" s="58">
        <v>95.380886785670597</v>
      </c>
      <c r="EZ48" s="58">
        <v>95.931000741777794</v>
      </c>
      <c r="FA48" s="58">
        <v>95.281644835892806</v>
      </c>
      <c r="FB48" s="58">
        <v>94.311959888912298</v>
      </c>
      <c r="FC48" s="58">
        <v>94.101488917968197</v>
      </c>
      <c r="FD48" s="58">
        <v>93.848195997566606</v>
      </c>
      <c r="FE48" s="58">
        <v>93.322128467240105</v>
      </c>
      <c r="FF48" s="58">
        <v>93.066509755237107</v>
      </c>
      <c r="FG48" s="58">
        <v>94.400555437365398</v>
      </c>
      <c r="FH48" s="58">
        <v>96.196669299536794</v>
      </c>
      <c r="FI48" s="58">
        <v>96.097580863850894</v>
      </c>
      <c r="FJ48" s="58">
        <v>95.468771371444902</v>
      </c>
      <c r="FK48" s="58">
        <v>95.182474399371301</v>
      </c>
      <c r="FL48" s="58">
        <v>94.122861278076599</v>
      </c>
      <c r="FM48" s="58">
        <v>92.9017321190302</v>
      </c>
      <c r="FN48" s="58">
        <v>91.8962628900629</v>
      </c>
      <c r="FO48" s="58">
        <v>90.279102880533301</v>
      </c>
      <c r="FP48" s="58">
        <v>88.588358552399896</v>
      </c>
      <c r="FQ48" s="58">
        <v>89.393292260235796</v>
      </c>
      <c r="FR48" s="58">
        <v>90.602868189615904</v>
      </c>
    </row>
    <row r="49" spans="1:266" s="54" customFormat="1" ht="78" x14ac:dyDescent="0.25">
      <c r="A49" s="57" t="s">
        <v>384</v>
      </c>
      <c r="B49" s="58">
        <v>-1530.4400922755999</v>
      </c>
      <c r="C49" s="58">
        <v>771.58661968414401</v>
      </c>
      <c r="D49" s="58">
        <v>-1208.32726772658</v>
      </c>
      <c r="E49" s="58">
        <v>-751.18787250187904</v>
      </c>
      <c r="F49" s="58">
        <v>-1670.8735735391299</v>
      </c>
      <c r="G49" s="58">
        <v>1206.95382585993</v>
      </c>
      <c r="H49" s="58">
        <v>-707.59589572129801</v>
      </c>
      <c r="I49" s="58">
        <v>-1013.85423866729</v>
      </c>
      <c r="J49" s="58">
        <v>-1728.14519117381</v>
      </c>
      <c r="K49" s="58">
        <v>-2311.0002126047002</v>
      </c>
      <c r="L49" s="58">
        <v>-2264.5532120446601</v>
      </c>
      <c r="M49" s="58">
        <v>-1340.2892651510999</v>
      </c>
      <c r="N49" s="58">
        <v>-3378.6497989137602</v>
      </c>
      <c r="O49" s="58">
        <v>603.75371494647595</v>
      </c>
      <c r="P49" s="58">
        <v>1054.00244565259</v>
      </c>
      <c r="Q49" s="58">
        <v>1891.5896701522599</v>
      </c>
      <c r="R49" s="58">
        <v>-380.46313763215699</v>
      </c>
      <c r="S49" s="58">
        <v>1338.8943814468</v>
      </c>
      <c r="T49" s="58">
        <v>1838.12177523935</v>
      </c>
      <c r="U49" s="58">
        <v>1611.7088315813601</v>
      </c>
      <c r="V49" s="58">
        <v>-658.625721252635</v>
      </c>
      <c r="W49" s="58">
        <v>2109.04529564935</v>
      </c>
      <c r="X49" s="58">
        <v>1432.0523397479001</v>
      </c>
      <c r="Y49" s="58">
        <v>1970.37256186471</v>
      </c>
      <c r="Z49" s="58">
        <v>1127.96559219349</v>
      </c>
      <c r="AA49" s="58">
        <v>2174.4098729961802</v>
      </c>
      <c r="AB49" s="58">
        <v>2258.8783805715798</v>
      </c>
      <c r="AC49" s="58">
        <v>3142.0065223896499</v>
      </c>
      <c r="AD49" s="58">
        <v>-706.619594958466</v>
      </c>
      <c r="AE49" s="58">
        <v>257.24575544503398</v>
      </c>
      <c r="AF49" s="58">
        <v>1450.63757422972</v>
      </c>
      <c r="AG49" s="58">
        <v>1605.7091882248101</v>
      </c>
      <c r="AH49" s="58">
        <v>135.83121648320599</v>
      </c>
      <c r="AI49" s="58">
        <v>543.37794185510097</v>
      </c>
      <c r="AJ49" s="58">
        <v>1292.9465571539399</v>
      </c>
      <c r="AK49" s="58">
        <v>1059.1612498762599</v>
      </c>
      <c r="AL49" s="58">
        <v>784.86201363181101</v>
      </c>
      <c r="AM49" s="58">
        <v>176.98844997787899</v>
      </c>
      <c r="AN49" s="58">
        <v>1583.1134564643801</v>
      </c>
      <c r="AO49" s="58">
        <v>747.62414452985797</v>
      </c>
      <c r="AP49" s="58">
        <v>1338.9510387912201</v>
      </c>
      <c r="AQ49" s="58">
        <v>1006.3309080601</v>
      </c>
      <c r="AR49" s="58">
        <v>-452.869734453663</v>
      </c>
      <c r="AS49" s="58">
        <v>259.03149902122101</v>
      </c>
      <c r="AT49" s="58">
        <v>-1786.9596094664701</v>
      </c>
      <c r="AU49" s="58">
        <v>2134.6925815889099</v>
      </c>
      <c r="AV49" s="58">
        <v>2172.9472565416199</v>
      </c>
      <c r="AW49" s="58">
        <v>4175.0720461095098</v>
      </c>
      <c r="AX49" s="58">
        <v>4043.3370233925598</v>
      </c>
      <c r="AY49" s="58">
        <v>6712.4990580077301</v>
      </c>
      <c r="AZ49" s="58">
        <v>5308.5034173616696</v>
      </c>
      <c r="BA49" s="58">
        <v>5425.1196717574703</v>
      </c>
      <c r="BB49" s="58">
        <v>3165.14423076923</v>
      </c>
      <c r="BC49" s="58">
        <v>6575.8971101937104</v>
      </c>
      <c r="BD49" s="58">
        <v>6869.2571237186603</v>
      </c>
      <c r="BE49" s="58">
        <v>7746.78217001749</v>
      </c>
      <c r="BF49" s="58">
        <v>4656.4206609333296</v>
      </c>
      <c r="BG49" s="58">
        <v>6528.5389512772799</v>
      </c>
      <c r="BH49" s="58">
        <v>6627.3244512408501</v>
      </c>
      <c r="BI49" s="58">
        <v>7283.2032170402699</v>
      </c>
      <c r="BJ49" s="58">
        <v>6463.1481059914804</v>
      </c>
      <c r="BK49" s="58">
        <v>8243.0755278039705</v>
      </c>
      <c r="BL49" s="58">
        <v>6508.8115740943404</v>
      </c>
      <c r="BM49" s="58">
        <v>7756.1658283303595</v>
      </c>
      <c r="BN49" s="58">
        <v>6468.5519539713996</v>
      </c>
      <c r="BO49" s="58">
        <v>7263.3803363017096</v>
      </c>
      <c r="BP49" s="58">
        <v>7598.6716181065603</v>
      </c>
      <c r="BQ49" s="58">
        <v>9858.7884132166691</v>
      </c>
      <c r="BR49" s="58">
        <v>7448.7275767828296</v>
      </c>
      <c r="BS49" s="58">
        <v>12867.1781301757</v>
      </c>
      <c r="BT49" s="58">
        <v>11326.0762080288</v>
      </c>
      <c r="BU49" s="58">
        <v>11882.992061122501</v>
      </c>
      <c r="BV49" s="58">
        <v>8371.44608292058</v>
      </c>
      <c r="BW49" s="58">
        <v>10928.5499362473</v>
      </c>
      <c r="BX49" s="58">
        <v>10775.938915696701</v>
      </c>
      <c r="BY49" s="58">
        <v>12094.7616019735</v>
      </c>
      <c r="BZ49" s="58">
        <v>7023.6325862636504</v>
      </c>
      <c r="CA49" s="58">
        <v>8467.5052372502796</v>
      </c>
      <c r="CB49" s="58">
        <v>14201.1755004595</v>
      </c>
      <c r="CC49" s="58">
        <v>8227.7494690486401</v>
      </c>
      <c r="CD49" s="58">
        <v>2890.1974797703201</v>
      </c>
      <c r="CE49" s="58">
        <v>5110.38155986539</v>
      </c>
      <c r="CF49" s="58">
        <v>3684.1672795413501</v>
      </c>
      <c r="CG49" s="58">
        <v>1235.7019874876901</v>
      </c>
      <c r="CH49" s="58">
        <v>2106.7928373924601</v>
      </c>
      <c r="CI49" s="58">
        <v>4661.4795852335701</v>
      </c>
      <c r="CJ49" s="58">
        <v>6470.0730346073797</v>
      </c>
      <c r="CK49" s="58">
        <v>4629.0408547001898</v>
      </c>
      <c r="CL49" s="58">
        <v>3820.7805122678901</v>
      </c>
      <c r="CM49" s="58">
        <v>8592.6961372290207</v>
      </c>
      <c r="CN49" s="58">
        <v>9398.8930622841799</v>
      </c>
      <c r="CO49" s="58">
        <v>5794.9813947296398</v>
      </c>
      <c r="CP49" s="58">
        <v>2516.3984118693502</v>
      </c>
      <c r="CQ49" s="58">
        <v>5717.3649252964697</v>
      </c>
      <c r="CR49" s="58">
        <v>8847.9486847477401</v>
      </c>
      <c r="CS49" s="58">
        <v>6960.6904918257096</v>
      </c>
      <c r="CT49" s="58">
        <v>4763.3618401376198</v>
      </c>
      <c r="CU49" s="58">
        <v>6238.77134443874</v>
      </c>
      <c r="CV49" s="58">
        <v>6769.1826562263996</v>
      </c>
      <c r="CW49" s="58">
        <v>-415.43988598812501</v>
      </c>
      <c r="CX49" s="58">
        <v>-1061.92641741021</v>
      </c>
      <c r="CY49" s="58">
        <v>1957.8820316455001</v>
      </c>
      <c r="CZ49" s="58">
        <v>3140.23176148729</v>
      </c>
      <c r="DA49" s="58">
        <v>-4319.4286886788004</v>
      </c>
      <c r="DB49" s="58">
        <v>-2781.39775828444</v>
      </c>
      <c r="DC49" s="58">
        <v>625.21782632798795</v>
      </c>
      <c r="DD49" s="58">
        <v>557.17979326746399</v>
      </c>
      <c r="DE49" s="58">
        <v>-6553.8733441716304</v>
      </c>
      <c r="DF49" s="58">
        <v>-2112.7656979952299</v>
      </c>
      <c r="DG49" s="58">
        <v>-243.40103069073501</v>
      </c>
      <c r="DH49" s="58">
        <v>-2600.1318538594701</v>
      </c>
      <c r="DI49" s="58">
        <v>-13552.5999826975</v>
      </c>
      <c r="DJ49" s="58">
        <v>-9852.8336358728593</v>
      </c>
      <c r="DK49" s="58">
        <v>-10531.027502048701</v>
      </c>
      <c r="DL49" s="58">
        <v>-7992.4654333015596</v>
      </c>
      <c r="DM49" s="58">
        <v>-13536.2551528477</v>
      </c>
      <c r="DN49" s="58">
        <v>-13079.9882020595</v>
      </c>
      <c r="DO49" s="58">
        <v>-4620.97716770844</v>
      </c>
      <c r="DP49" s="58">
        <v>641.55251518947603</v>
      </c>
      <c r="DQ49" s="58">
        <v>-15773.747425166999</v>
      </c>
      <c r="DR49" s="58">
        <v>-12535.8203434755</v>
      </c>
      <c r="DS49" s="58">
        <v>-7110.2486932100901</v>
      </c>
      <c r="DT49" s="58">
        <v>-5435.7865952535003</v>
      </c>
      <c r="DU49" s="58">
        <v>-18433.236464263398</v>
      </c>
      <c r="DV49" s="58">
        <v>-20904.409912253399</v>
      </c>
      <c r="DW49" s="58">
        <v>-15479.9327051255</v>
      </c>
      <c r="DX49" s="58">
        <v>-8307.5258289372705</v>
      </c>
      <c r="DY49" s="58">
        <v>-11971.409487242399</v>
      </c>
      <c r="DZ49" s="58">
        <v>-14732.3405615387</v>
      </c>
      <c r="EA49" s="58">
        <v>-10255.2120048384</v>
      </c>
      <c r="EB49" s="58">
        <v>-4230.8277784614802</v>
      </c>
      <c r="EC49" s="58">
        <v>-8602.2663374999993</v>
      </c>
      <c r="ED49" s="58">
        <v>-11791.896629032601</v>
      </c>
      <c r="EE49" s="58">
        <v>-5045.9732349204496</v>
      </c>
      <c r="EF49" s="58">
        <v>-6451.3990545455199</v>
      </c>
      <c r="EG49" s="58">
        <v>-7305.7389624999796</v>
      </c>
      <c r="EH49" s="58">
        <v>-17950.393663491501</v>
      </c>
      <c r="EI49" s="58">
        <v>-6237.0091693550303</v>
      </c>
      <c r="EJ49" s="58">
        <v>-6071.0606363636798</v>
      </c>
      <c r="EK49" s="58">
        <v>-5969.0671874999998</v>
      </c>
      <c r="EL49" s="58">
        <v>-9850.3715714289192</v>
      </c>
      <c r="EM49" s="58">
        <v>3404.2345806450599</v>
      </c>
      <c r="EN49" s="58">
        <v>544.70849999999996</v>
      </c>
      <c r="EO49" s="58">
        <v>-3930.9267907693302</v>
      </c>
      <c r="EP49" s="58">
        <v>-12215.3036429027</v>
      </c>
      <c r="EQ49" s="58">
        <v>2793.0508003077498</v>
      </c>
      <c r="ER49" s="58">
        <v>-3183.5086742424501</v>
      </c>
      <c r="ES49" s="58">
        <v>-632.90932031249997</v>
      </c>
      <c r="ET49" s="58">
        <v>-18195.995179384201</v>
      </c>
      <c r="EU49" s="58">
        <v>-1447.2077501612901</v>
      </c>
      <c r="EV49" s="58">
        <v>-4463.2743092308001</v>
      </c>
      <c r="EW49" s="58">
        <v>607.29555142855804</v>
      </c>
      <c r="EX49" s="58">
        <v>-17608.002957143101</v>
      </c>
      <c r="EY49" s="58">
        <v>-11480.0107380955</v>
      </c>
      <c r="EZ49" s="58">
        <v>-3898.9762781537202</v>
      </c>
      <c r="FA49" s="58">
        <v>786.20492999999999</v>
      </c>
      <c r="FB49" s="58">
        <v>-14736.407131428199</v>
      </c>
      <c r="FC49" s="58">
        <v>-5596.9249600000003</v>
      </c>
      <c r="FD49" s="58">
        <v>-5953.7845163634902</v>
      </c>
      <c r="FE49" s="58">
        <v>2089.1094937500002</v>
      </c>
      <c r="FF49" s="58">
        <v>-16619.085117812501</v>
      </c>
      <c r="FG49" s="58">
        <v>-20322.940466451499</v>
      </c>
      <c r="FH49" s="58">
        <v>-11130.7174640909</v>
      </c>
      <c r="FI49" s="58">
        <v>3103.80250707701</v>
      </c>
      <c r="FJ49" s="58">
        <v>-16291.829019999701</v>
      </c>
      <c r="FK49" s="58">
        <v>-7173.8097688886201</v>
      </c>
      <c r="FL49" s="58">
        <v>-6706.6560996970602</v>
      </c>
      <c r="FM49" s="58">
        <v>-6680.9348860608497</v>
      </c>
      <c r="FN49" s="58">
        <v>-21433.4815428125</v>
      </c>
      <c r="FO49" s="58">
        <v>-20552.262492381298</v>
      </c>
      <c r="FP49" s="58">
        <v>-29357.835773636201</v>
      </c>
      <c r="FQ49" s="58">
        <v>-20715.91831375</v>
      </c>
      <c r="FR49" s="58"/>
    </row>
    <row r="50" spans="1:266" s="54" customFormat="1" ht="68.25" x14ac:dyDescent="0.25">
      <c r="A50" s="57" t="s">
        <v>385</v>
      </c>
      <c r="B50" s="58">
        <v>4651.5738237667902</v>
      </c>
      <c r="C50" s="58">
        <v>5441.4662532801804</v>
      </c>
      <c r="D50" s="58">
        <v>5209.3948670862801</v>
      </c>
      <c r="E50" s="58">
        <v>5618.0707452474699</v>
      </c>
      <c r="F50" s="58">
        <v>5623.7653651261699</v>
      </c>
      <c r="G50" s="58">
        <v>6852.3234792323201</v>
      </c>
      <c r="H50" s="58">
        <v>6559.4656026719003</v>
      </c>
      <c r="I50" s="58">
        <v>7125.28973667219</v>
      </c>
      <c r="J50" s="58">
        <v>6762.4523214465298</v>
      </c>
      <c r="K50" s="58">
        <v>6579.4223833700798</v>
      </c>
      <c r="L50" s="58">
        <v>6195.8291125980104</v>
      </c>
      <c r="M50" s="58">
        <v>5901.2314269416802</v>
      </c>
      <c r="N50" s="58">
        <v>5542.0310625070097</v>
      </c>
      <c r="O50" s="58">
        <v>5325.3487318338703</v>
      </c>
      <c r="P50" s="58">
        <v>4558.9688620658399</v>
      </c>
      <c r="Q50" s="58">
        <v>4789.5785046185301</v>
      </c>
      <c r="R50" s="58">
        <v>4914.7168601723597</v>
      </c>
      <c r="S50" s="58">
        <v>5246.3045314269903</v>
      </c>
      <c r="T50" s="58">
        <v>5000.9858377944702</v>
      </c>
      <c r="U50" s="58">
        <v>5258.0799058151197</v>
      </c>
      <c r="V50" s="58">
        <v>5394.5060980036696</v>
      </c>
      <c r="W50" s="58">
        <v>5311.94523304426</v>
      </c>
      <c r="X50" s="58">
        <v>5194.0676502753204</v>
      </c>
      <c r="Y50" s="58">
        <v>5890.8307094102001</v>
      </c>
      <c r="Z50" s="58">
        <v>5782.73135087638</v>
      </c>
      <c r="AA50" s="58">
        <v>6349.7245840776504</v>
      </c>
      <c r="AB50" s="58">
        <v>5873.6739601929903</v>
      </c>
      <c r="AC50" s="58">
        <v>6233.8018025328802</v>
      </c>
      <c r="AD50" s="58">
        <v>6003.8186832614401</v>
      </c>
      <c r="AE50" s="58">
        <v>6680.09139139526</v>
      </c>
      <c r="AF50" s="58">
        <v>6860.3747752055096</v>
      </c>
      <c r="AG50" s="58">
        <v>8016.3814775768296</v>
      </c>
      <c r="AH50" s="58">
        <v>8029.9181484617602</v>
      </c>
      <c r="AI50" s="58">
        <v>8792.6857406552808</v>
      </c>
      <c r="AJ50" s="58">
        <v>7871.6232255614104</v>
      </c>
      <c r="AK50" s="58">
        <v>9321.2789124624705</v>
      </c>
      <c r="AL50" s="58">
        <v>9540.6809551802507</v>
      </c>
      <c r="AM50" s="58">
        <v>10349.2470362063</v>
      </c>
      <c r="AN50" s="58">
        <v>10248.7383764121</v>
      </c>
      <c r="AO50" s="58">
        <v>11147.8706496708</v>
      </c>
      <c r="AP50" s="58">
        <v>12135.987214877199</v>
      </c>
      <c r="AQ50" s="58">
        <v>13075.2149674005</v>
      </c>
      <c r="AR50" s="58">
        <v>14138.143982633799</v>
      </c>
      <c r="AS50" s="58">
        <v>16386.213987700899</v>
      </c>
      <c r="AT50" s="58">
        <v>19040.428921490198</v>
      </c>
      <c r="AU50" s="58">
        <v>16740.752500396899</v>
      </c>
      <c r="AV50" s="58">
        <v>16437.1313047244</v>
      </c>
      <c r="AW50" s="58">
        <v>17552.233429394801</v>
      </c>
      <c r="AX50" s="58">
        <v>19937.208500444602</v>
      </c>
      <c r="AY50" s="58">
        <v>19354.494819502001</v>
      </c>
      <c r="AZ50" s="58">
        <v>21649.339041257001</v>
      </c>
      <c r="BA50" s="58">
        <v>26654.509535749599</v>
      </c>
      <c r="BB50" s="58">
        <v>24165.324519230799</v>
      </c>
      <c r="BC50" s="58">
        <v>25084.520116276199</v>
      </c>
      <c r="BD50" s="58">
        <v>24989.877741468899</v>
      </c>
      <c r="BE50" s="58">
        <v>24752.0725829576</v>
      </c>
      <c r="BF50" s="58">
        <v>9581.5203422714894</v>
      </c>
      <c r="BG50" s="58">
        <v>10579.1834359269</v>
      </c>
      <c r="BH50" s="58">
        <v>10113.5810340469</v>
      </c>
      <c r="BI50" s="58">
        <v>11286.533356372</v>
      </c>
      <c r="BJ50" s="58">
        <v>9647.6129733731595</v>
      </c>
      <c r="BK50" s="58">
        <v>12701.4575231934</v>
      </c>
      <c r="BL50" s="58">
        <v>10383.1426656653</v>
      </c>
      <c r="BM50" s="58">
        <v>12449.9026448158</v>
      </c>
      <c r="BN50" s="58">
        <v>10820.7732471654</v>
      </c>
      <c r="BO50" s="58">
        <v>13287.7305450362</v>
      </c>
      <c r="BP50" s="58">
        <v>11201.5966757734</v>
      </c>
      <c r="BQ50" s="58">
        <v>12239.089000723299</v>
      </c>
      <c r="BR50" s="58">
        <v>13544.602854234899</v>
      </c>
      <c r="BS50" s="58">
        <v>15340.443979862201</v>
      </c>
      <c r="BT50" s="58">
        <v>12224.593080270201</v>
      </c>
      <c r="BU50" s="58">
        <v>16020.692183097801</v>
      </c>
      <c r="BV50" s="58">
        <v>14767.2256415107</v>
      </c>
      <c r="BW50" s="58">
        <v>18587.179318098799</v>
      </c>
      <c r="BX50" s="58">
        <v>15260.4125997885</v>
      </c>
      <c r="BY50" s="58">
        <v>18050.170437975401</v>
      </c>
      <c r="BZ50" s="58">
        <v>18440.637377128201</v>
      </c>
      <c r="CA50" s="58">
        <v>20297.214569962998</v>
      </c>
      <c r="CB50" s="58">
        <v>24452.743565745401</v>
      </c>
      <c r="CC50" s="58">
        <v>22201.162414872801</v>
      </c>
      <c r="CD50" s="58">
        <v>19022.620139993</v>
      </c>
      <c r="CE50" s="58">
        <v>25148.511781532899</v>
      </c>
      <c r="CF50" s="58">
        <v>20489.5542998366</v>
      </c>
      <c r="CG50" s="58">
        <v>20125.519020813401</v>
      </c>
      <c r="CH50" s="58">
        <v>26360.631098678801</v>
      </c>
      <c r="CI50" s="58">
        <v>21041.2671388077</v>
      </c>
      <c r="CJ50" s="58">
        <v>19775.6523938768</v>
      </c>
      <c r="CK50" s="58">
        <v>19708.7781468791</v>
      </c>
      <c r="CL50" s="58">
        <v>21706.690807655199</v>
      </c>
      <c r="CM50" s="58">
        <v>18175.268405262501</v>
      </c>
      <c r="CN50" s="58">
        <v>19238.141649222998</v>
      </c>
      <c r="CO50" s="58">
        <v>20044.696007905201</v>
      </c>
      <c r="CP50" s="58">
        <v>29397.2099831913</v>
      </c>
      <c r="CQ50" s="58">
        <v>26967.981004715199</v>
      </c>
      <c r="CR50" s="58">
        <v>23948.079828853901</v>
      </c>
      <c r="CS50" s="58">
        <v>26701.6887979321</v>
      </c>
      <c r="CT50" s="58">
        <v>37634.699459674397</v>
      </c>
      <c r="CU50" s="58">
        <v>32742.868623831801</v>
      </c>
      <c r="CV50" s="58">
        <v>31476.993042640199</v>
      </c>
      <c r="CW50" s="58">
        <v>35073.165513847001</v>
      </c>
      <c r="CX50" s="58">
        <v>48841.528718160997</v>
      </c>
      <c r="CY50" s="58">
        <v>43643.636816259401</v>
      </c>
      <c r="CZ50" s="58">
        <v>40093.9315513783</v>
      </c>
      <c r="DA50" s="58">
        <v>42610.905581327497</v>
      </c>
      <c r="DB50" s="58">
        <v>54556.129413041199</v>
      </c>
      <c r="DC50" s="58">
        <v>54648.803130537999</v>
      </c>
      <c r="DD50" s="58">
        <v>52684.912530483401</v>
      </c>
      <c r="DE50" s="58">
        <v>58150.595544766598</v>
      </c>
      <c r="DF50" s="58">
        <v>68476.897374991793</v>
      </c>
      <c r="DG50" s="58">
        <v>68206.824064119995</v>
      </c>
      <c r="DH50" s="58">
        <v>66931.801217070097</v>
      </c>
      <c r="DI50" s="58">
        <v>72474.849473210896</v>
      </c>
      <c r="DJ50" s="58">
        <v>79597.604201714494</v>
      </c>
      <c r="DK50" s="58">
        <v>77068.115354382098</v>
      </c>
      <c r="DL50" s="58">
        <v>68198.507169659395</v>
      </c>
      <c r="DM50" s="58">
        <v>60086.702733041602</v>
      </c>
      <c r="DN50" s="58">
        <v>61131.449211769301</v>
      </c>
      <c r="DO50" s="58">
        <v>52389.634879378602</v>
      </c>
      <c r="DP50" s="58">
        <v>47496.398056073602</v>
      </c>
      <c r="DQ50" s="58">
        <v>51509.370129274001</v>
      </c>
      <c r="DR50" s="58">
        <v>62268.683877851297</v>
      </c>
      <c r="DS50" s="58">
        <v>52968.479014808298</v>
      </c>
      <c r="DT50" s="58">
        <v>50078.916792855103</v>
      </c>
      <c r="DU50" s="58">
        <v>56695.450291989</v>
      </c>
      <c r="DV50" s="58">
        <v>56119.456014224503</v>
      </c>
      <c r="DW50" s="58">
        <v>79354.960384079503</v>
      </c>
      <c r="DX50" s="58">
        <v>53030.590267030697</v>
      </c>
      <c r="DY50" s="58">
        <v>49429.808236577097</v>
      </c>
      <c r="DZ50" s="58">
        <v>52923.170907693202</v>
      </c>
      <c r="EA50" s="58">
        <v>65003.922851611103</v>
      </c>
      <c r="EB50" s="58">
        <v>43879.835266153299</v>
      </c>
      <c r="EC50" s="58">
        <v>51817.178943749997</v>
      </c>
      <c r="ED50" s="58">
        <v>48338.984467743299</v>
      </c>
      <c r="EE50" s="58">
        <v>64069.360911108801</v>
      </c>
      <c r="EF50" s="58">
        <v>45651.063712121701</v>
      </c>
      <c r="EG50" s="58">
        <v>52706.6603578125</v>
      </c>
      <c r="EH50" s="58">
        <v>51811.799320633203</v>
      </c>
      <c r="EI50" s="58">
        <v>60428.6529193565</v>
      </c>
      <c r="EJ50" s="58">
        <v>45279.772986363903</v>
      </c>
      <c r="EK50" s="58">
        <v>52368.066210937497</v>
      </c>
      <c r="EL50" s="58">
        <v>41809.179714287297</v>
      </c>
      <c r="EM50" s="58">
        <v>53839.959380643399</v>
      </c>
      <c r="EN50" s="58">
        <v>35860.717349999999</v>
      </c>
      <c r="EO50" s="58">
        <v>46701.250329232098</v>
      </c>
      <c r="EP50" s="58">
        <v>34820.5634719339</v>
      </c>
      <c r="EQ50" s="58">
        <v>53113.134621231497</v>
      </c>
      <c r="ER50" s="58">
        <v>37718.715488636801</v>
      </c>
      <c r="ES50" s="58">
        <v>51919.495804687504</v>
      </c>
      <c r="ET50" s="58">
        <v>32048.364270460799</v>
      </c>
      <c r="EU50" s="58">
        <v>59080.484725323098</v>
      </c>
      <c r="EV50" s="58">
        <v>46615.128494615703</v>
      </c>
      <c r="EW50" s="58">
        <v>49742.544872856597</v>
      </c>
      <c r="EX50" s="58">
        <v>41617.8768357148</v>
      </c>
      <c r="EY50" s="58">
        <v>72993.923595715794</v>
      </c>
      <c r="EZ50" s="58">
        <v>49965.111211383002</v>
      </c>
      <c r="FA50" s="58">
        <v>52395.285258750002</v>
      </c>
      <c r="FB50" s="58">
        <v>52851.192617141503</v>
      </c>
      <c r="FC50" s="58">
        <v>76115.954530000003</v>
      </c>
      <c r="FD50" s="58">
        <v>50586.041483029199</v>
      </c>
      <c r="FE50" s="58">
        <v>52965.955791250002</v>
      </c>
      <c r="FF50" s="58">
        <v>34831.074225937497</v>
      </c>
      <c r="FG50" s="58">
        <v>57681.434307096402</v>
      </c>
      <c r="FH50" s="58">
        <v>32541.653035302901</v>
      </c>
      <c r="FI50" s="58">
        <v>41574.658601847499</v>
      </c>
      <c r="FJ50" s="58">
        <v>46444.225049523098</v>
      </c>
      <c r="FK50" s="58">
        <v>72190.651108886203</v>
      </c>
      <c r="FL50" s="58">
        <v>46774.841758636998</v>
      </c>
      <c r="FM50" s="58">
        <v>69811.218326820803</v>
      </c>
      <c r="FN50" s="58">
        <v>43019.287823749997</v>
      </c>
      <c r="FO50" s="58">
        <v>72377.730488096495</v>
      </c>
      <c r="FP50" s="58">
        <v>46548.465848181499</v>
      </c>
      <c r="FQ50" s="58">
        <v>70072.389190625006</v>
      </c>
      <c r="FR50" s="58"/>
    </row>
    <row r="51" spans="1:266" s="54" customFormat="1" ht="68.25" x14ac:dyDescent="0.25">
      <c r="A51" s="57" t="s">
        <v>386</v>
      </c>
      <c r="B51" s="62">
        <v>4232.2091370645003</v>
      </c>
      <c r="C51" s="62">
        <v>4491.8211828997</v>
      </c>
      <c r="D51" s="62">
        <v>4665.8902326068501</v>
      </c>
      <c r="E51" s="62">
        <v>4851.0445742289803</v>
      </c>
      <c r="F51" s="62">
        <v>5438.5700183053304</v>
      </c>
      <c r="G51" s="62">
        <v>6031.0781390065204</v>
      </c>
      <c r="H51" s="62">
        <v>6356.3115498857396</v>
      </c>
      <c r="I51" s="62">
        <v>6728.9488126556598</v>
      </c>
      <c r="J51" s="62">
        <v>6513.9063431792601</v>
      </c>
      <c r="K51" s="62">
        <v>6631.9813130847297</v>
      </c>
      <c r="L51" s="62">
        <v>6306.7518844348097</v>
      </c>
      <c r="M51" s="62">
        <v>5802.26492002124</v>
      </c>
      <c r="N51" s="62">
        <v>5993.5824537670696</v>
      </c>
      <c r="O51" s="62">
        <v>5472.6057354793502</v>
      </c>
      <c r="P51" s="62">
        <v>5123.0297656391504</v>
      </c>
      <c r="Q51" s="62">
        <v>5148.3071605114801</v>
      </c>
      <c r="R51" s="62">
        <v>5617.8512664292602</v>
      </c>
      <c r="S51" s="62">
        <v>5648.5732469289496</v>
      </c>
      <c r="T51" s="62">
        <v>5692.9321041262201</v>
      </c>
      <c r="U51" s="62">
        <v>5847.6513273081</v>
      </c>
      <c r="V51" s="62">
        <v>6080.2398901005499</v>
      </c>
      <c r="W51" s="62">
        <v>5825.3872077411497</v>
      </c>
      <c r="X51" s="62">
        <v>6121.9086356746802</v>
      </c>
      <c r="Y51" s="62">
        <v>6023.9639906172797</v>
      </c>
      <c r="Z51" s="62">
        <v>6312.7225639365497</v>
      </c>
      <c r="AA51" s="62">
        <v>6408.4924184829497</v>
      </c>
      <c r="AB51" s="62">
        <v>6755.9791669740498</v>
      </c>
      <c r="AC51" s="62">
        <v>6446.8191938813297</v>
      </c>
      <c r="AD51" s="62">
        <v>6393.8465890237303</v>
      </c>
      <c r="AE51" s="62">
        <v>6955.5932972267201</v>
      </c>
      <c r="AF51" s="62">
        <v>7600.3629310485403</v>
      </c>
      <c r="AG51" s="62">
        <v>8252.7196264930408</v>
      </c>
      <c r="AH51" s="62">
        <v>8192.2099915325998</v>
      </c>
      <c r="AI51" s="62">
        <v>8773.6502076603501</v>
      </c>
      <c r="AJ51" s="62">
        <v>8298.9127854531598</v>
      </c>
      <c r="AK51" s="62">
        <v>9704.0287722308403</v>
      </c>
      <c r="AL51" s="62">
        <v>9577.2231137096605</v>
      </c>
      <c r="AM51" s="62">
        <v>10089.8674112388</v>
      </c>
      <c r="AN51" s="62">
        <v>10463.918846222799</v>
      </c>
      <c r="AO51" s="62">
        <v>11434.9193993059</v>
      </c>
      <c r="AP51" s="62">
        <v>13014.673834084</v>
      </c>
      <c r="AQ51" s="62">
        <v>14494.354152886701</v>
      </c>
      <c r="AR51" s="62">
        <v>14750.079532907899</v>
      </c>
      <c r="AS51" s="62">
        <v>17372.906491606202</v>
      </c>
      <c r="AT51" s="62">
        <v>20435.831323296999</v>
      </c>
      <c r="AU51" s="62">
        <v>18543.759780463999</v>
      </c>
      <c r="AV51" s="62">
        <v>17695.686159833102</v>
      </c>
      <c r="AW51" s="62">
        <v>18827.449567723299</v>
      </c>
      <c r="AX51" s="62">
        <v>23156.633940075899</v>
      </c>
      <c r="AY51" s="62">
        <v>21549.107052596501</v>
      </c>
      <c r="AZ51" s="62">
        <v>23814.676173898999</v>
      </c>
      <c r="BA51" s="62">
        <v>27689.765215409199</v>
      </c>
      <c r="BB51" s="62">
        <v>26684.675480769201</v>
      </c>
      <c r="BC51" s="62">
        <v>28786.427925837201</v>
      </c>
      <c r="BD51" s="62">
        <v>25506.887150294599</v>
      </c>
      <c r="BE51" s="62">
        <v>27180.2247540147</v>
      </c>
      <c r="BF51" s="62">
        <v>12028.2906214247</v>
      </c>
      <c r="BG51" s="62">
        <v>12659.538742046099</v>
      </c>
      <c r="BH51" s="62">
        <v>10779.862497338199</v>
      </c>
      <c r="BI51" s="62">
        <v>12847.8660404329</v>
      </c>
      <c r="BJ51" s="62">
        <v>12441.2747403836</v>
      </c>
      <c r="BK51" s="62">
        <v>14770.716140529001</v>
      </c>
      <c r="BL51" s="62">
        <v>12495.6977695756</v>
      </c>
      <c r="BM51" s="62">
        <v>14438.3822813565</v>
      </c>
      <c r="BN51" s="62">
        <v>12566.1105075738</v>
      </c>
      <c r="BO51" s="62">
        <v>13977.717749544399</v>
      </c>
      <c r="BP51" s="62">
        <v>11007.0508940403</v>
      </c>
      <c r="BQ51" s="62">
        <v>12703.4389204975</v>
      </c>
      <c r="BR51" s="62">
        <v>11517.111056452801</v>
      </c>
      <c r="BS51" s="62">
        <v>14276.269904589501</v>
      </c>
      <c r="BT51" s="62">
        <v>10890.944362586901</v>
      </c>
      <c r="BU51" s="62">
        <v>13353.154560818</v>
      </c>
      <c r="BV51" s="62">
        <v>12835.1894447412</v>
      </c>
      <c r="BW51" s="62">
        <v>17812.1732365231</v>
      </c>
      <c r="BX51" s="62">
        <v>12325.151507902499</v>
      </c>
      <c r="BY51" s="62">
        <v>15032.3067214235</v>
      </c>
      <c r="BZ51" s="62">
        <v>13231.290215619199</v>
      </c>
      <c r="CA51" s="62">
        <v>12900.711646370501</v>
      </c>
      <c r="CB51" s="62">
        <v>13505.122491435401</v>
      </c>
      <c r="CC51" s="62">
        <v>14220.3307662673</v>
      </c>
      <c r="CD51" s="62">
        <v>13879.6933106089</v>
      </c>
      <c r="CE51" s="62">
        <v>17204.230987765601</v>
      </c>
      <c r="CF51" s="62">
        <v>14643.206226460699</v>
      </c>
      <c r="CG51" s="62">
        <v>14578.9069860045</v>
      </c>
      <c r="CH51" s="62">
        <v>15146.667128409799</v>
      </c>
      <c r="CI51" s="62">
        <v>18408.189211122801</v>
      </c>
      <c r="CJ51" s="62">
        <v>14413.6187663412</v>
      </c>
      <c r="CK51" s="62">
        <v>13780.5668243335</v>
      </c>
      <c r="CL51" s="62">
        <v>13629.517935157901</v>
      </c>
      <c r="CM51" s="62">
        <v>19100.728272502602</v>
      </c>
      <c r="CN51" s="62">
        <v>16387.465560684101</v>
      </c>
      <c r="CO51" s="62">
        <v>16058.671628911099</v>
      </c>
      <c r="CP51" s="62">
        <v>18231.642679425298</v>
      </c>
      <c r="CQ51" s="62">
        <v>25525.189179175799</v>
      </c>
      <c r="CR51" s="62">
        <v>18910.632333338101</v>
      </c>
      <c r="CS51" s="62">
        <v>21026.8295576009</v>
      </c>
      <c r="CT51" s="62">
        <v>24887.409176985999</v>
      </c>
      <c r="CU51" s="62">
        <v>29315.3932075671</v>
      </c>
      <c r="CV51" s="62">
        <v>25339.251857253999</v>
      </c>
      <c r="CW51" s="62">
        <v>28813.790739448199</v>
      </c>
      <c r="CX51" s="62">
        <v>31885.788276155199</v>
      </c>
      <c r="CY51" s="62">
        <v>38574.125134249</v>
      </c>
      <c r="CZ51" s="62">
        <v>31443.355901561601</v>
      </c>
      <c r="DA51" s="62">
        <v>33901.505316706898</v>
      </c>
      <c r="DB51" s="62">
        <v>34880.7069122951</v>
      </c>
      <c r="DC51" s="62">
        <v>49816.638080252102</v>
      </c>
      <c r="DD51" s="62">
        <v>40749.998642716302</v>
      </c>
      <c r="DE51" s="62">
        <v>46535.949172407898</v>
      </c>
      <c r="DF51" s="62">
        <v>46092.177725859401</v>
      </c>
      <c r="DG51" s="62">
        <v>64211.200209436996</v>
      </c>
      <c r="DH51" s="62">
        <v>52396.664462282599</v>
      </c>
      <c r="DI51" s="62">
        <v>58682.6600077818</v>
      </c>
      <c r="DJ51" s="62">
        <v>56435.059805261699</v>
      </c>
      <c r="DK51" s="62">
        <v>73189.480991796299</v>
      </c>
      <c r="DL51" s="62">
        <v>47991.652853854197</v>
      </c>
      <c r="DM51" s="62">
        <v>43508.969325170401</v>
      </c>
      <c r="DN51" s="62">
        <v>37212.3755044586</v>
      </c>
      <c r="DO51" s="62">
        <v>51893.442202528699</v>
      </c>
      <c r="DP51" s="62">
        <v>29910.673037913701</v>
      </c>
      <c r="DQ51" s="62">
        <v>32278.877859975</v>
      </c>
      <c r="DR51" s="62">
        <v>38896.377876062899</v>
      </c>
      <c r="DS51" s="62">
        <v>49211.742728412697</v>
      </c>
      <c r="DT51" s="62">
        <v>29903.214302715602</v>
      </c>
      <c r="DU51" s="62">
        <v>32687.815196150201</v>
      </c>
      <c r="DV51" s="62">
        <v>34671.510758147</v>
      </c>
      <c r="DW51" s="62">
        <v>62633.673471231203</v>
      </c>
      <c r="DX51" s="62">
        <v>32558.376295829901</v>
      </c>
      <c r="DY51" s="62">
        <v>28881.6339220718</v>
      </c>
      <c r="DZ51" s="62">
        <v>31853.000769231301</v>
      </c>
      <c r="EA51" s="62">
        <v>53154.623162901698</v>
      </c>
      <c r="EB51" s="62">
        <v>32068.774384615001</v>
      </c>
      <c r="EC51" s="62">
        <v>36284.084512499998</v>
      </c>
      <c r="ED51" s="62">
        <v>28326.172112904002</v>
      </c>
      <c r="EE51" s="62">
        <v>50756.246955553703</v>
      </c>
      <c r="EF51" s="62">
        <v>31152.630163636699</v>
      </c>
      <c r="EG51" s="62">
        <v>35192.212759374997</v>
      </c>
      <c r="EH51" s="62">
        <v>29699.0947809514</v>
      </c>
      <c r="EI51" s="62">
        <v>54262.939524195099</v>
      </c>
      <c r="EJ51" s="62">
        <v>30201.538327272901</v>
      </c>
      <c r="EK51" s="62">
        <v>32792.375390624999</v>
      </c>
      <c r="EL51" s="62">
        <v>25119.742571429499</v>
      </c>
      <c r="EM51" s="62">
        <v>44729.210793546998</v>
      </c>
      <c r="EN51" s="62">
        <v>26279.405999999999</v>
      </c>
      <c r="EO51" s="62">
        <v>31361.983206154699</v>
      </c>
      <c r="EP51" s="62">
        <v>23989.6983764506</v>
      </c>
      <c r="EQ51" s="62">
        <v>46068.625521385198</v>
      </c>
      <c r="ER51" s="62">
        <v>24220.571712121498</v>
      </c>
      <c r="ES51" s="62">
        <v>29990.471800781299</v>
      </c>
      <c r="ET51" s="62">
        <v>22433.567494153402</v>
      </c>
      <c r="EU51" s="62">
        <v>51356.202098710099</v>
      </c>
      <c r="EV51" s="62">
        <v>25517.060046923201</v>
      </c>
      <c r="EW51" s="62">
        <v>33901.173302856703</v>
      </c>
      <c r="EX51" s="62">
        <v>27854.9790857146</v>
      </c>
      <c r="EY51" s="62">
        <v>58695.084689048803</v>
      </c>
      <c r="EZ51" s="62">
        <v>32489.026891383601</v>
      </c>
      <c r="FA51" s="62">
        <v>34072.19039625</v>
      </c>
      <c r="FB51" s="62">
        <v>27942.248685713599</v>
      </c>
      <c r="FC51" s="62">
        <v>58895.589139999996</v>
      </c>
      <c r="FD51" s="62">
        <v>29089.748149090301</v>
      </c>
      <c r="FE51" s="62">
        <v>30035.349719999998</v>
      </c>
      <c r="FF51" s="62">
        <v>22765.978780000001</v>
      </c>
      <c r="FG51" s="62">
        <v>44922.116529677201</v>
      </c>
      <c r="FH51" s="62">
        <v>25588.972750454399</v>
      </c>
      <c r="FI51" s="62">
        <v>25316.406889847</v>
      </c>
      <c r="FJ51" s="62">
        <v>22069.555292380599</v>
      </c>
      <c r="FK51" s="62">
        <v>53561.801455553599</v>
      </c>
      <c r="FL51" s="62">
        <v>26911.851529242798</v>
      </c>
      <c r="FM51" s="62">
        <v>36488.0772830317</v>
      </c>
      <c r="FN51" s="62">
        <v>21139.824573437501</v>
      </c>
      <c r="FO51" s="62">
        <v>55871.040578096203</v>
      </c>
      <c r="FP51" s="62">
        <v>29760.116535757399</v>
      </c>
      <c r="FQ51" s="62">
        <v>47330.026794999998</v>
      </c>
      <c r="FR51" s="62"/>
    </row>
    <row r="52" spans="1:266" s="54" customFormat="1" x14ac:dyDescent="0.25">
      <c r="A52" s="60" t="s">
        <v>393</v>
      </c>
      <c r="B52" s="61">
        <f t="shared" ref="B52:BM52" si="45">B50-B51</f>
        <v>419.36468670228987</v>
      </c>
      <c r="C52" s="61">
        <f t="shared" si="45"/>
        <v>949.64507038048032</v>
      </c>
      <c r="D52" s="61">
        <f t="shared" si="45"/>
        <v>543.50463447943002</v>
      </c>
      <c r="E52" s="61">
        <f t="shared" si="45"/>
        <v>767.02617101848955</v>
      </c>
      <c r="F52" s="61">
        <f t="shared" si="45"/>
        <v>185.1953468208394</v>
      </c>
      <c r="G52" s="61">
        <f t="shared" si="45"/>
        <v>821.24534022579974</v>
      </c>
      <c r="H52" s="61">
        <f t="shared" si="45"/>
        <v>203.15405278616072</v>
      </c>
      <c r="I52" s="61">
        <f t="shared" si="45"/>
        <v>396.34092401653015</v>
      </c>
      <c r="J52" s="61">
        <f t="shared" si="45"/>
        <v>248.54597826726967</v>
      </c>
      <c r="K52" s="61">
        <f t="shared" si="45"/>
        <v>-52.558929714649821</v>
      </c>
      <c r="L52" s="61">
        <f t="shared" si="45"/>
        <v>-110.92277183679926</v>
      </c>
      <c r="M52" s="61">
        <f t="shared" si="45"/>
        <v>98.966506920440224</v>
      </c>
      <c r="N52" s="61">
        <f t="shared" si="45"/>
        <v>-451.55139126005997</v>
      </c>
      <c r="O52" s="61">
        <f t="shared" si="45"/>
        <v>-147.25700364547993</v>
      </c>
      <c r="P52" s="61">
        <f t="shared" si="45"/>
        <v>-564.0609035733105</v>
      </c>
      <c r="Q52" s="61">
        <f t="shared" si="45"/>
        <v>-358.72865589294997</v>
      </c>
      <c r="R52" s="61">
        <f t="shared" si="45"/>
        <v>-703.13440625690055</v>
      </c>
      <c r="S52" s="61">
        <f t="shared" si="45"/>
        <v>-402.26871550195938</v>
      </c>
      <c r="T52" s="61">
        <f t="shared" si="45"/>
        <v>-691.94626633174994</v>
      </c>
      <c r="U52" s="61">
        <f t="shared" si="45"/>
        <v>-589.57142149298033</v>
      </c>
      <c r="V52" s="61">
        <f t="shared" si="45"/>
        <v>-685.73379209688028</v>
      </c>
      <c r="W52" s="61">
        <f t="shared" si="45"/>
        <v>-513.4419746968897</v>
      </c>
      <c r="X52" s="61">
        <f t="shared" si="45"/>
        <v>-927.84098539935985</v>
      </c>
      <c r="Y52" s="61">
        <f t="shared" si="45"/>
        <v>-133.13328120707956</v>
      </c>
      <c r="Z52" s="61">
        <f t="shared" si="45"/>
        <v>-529.99121306016968</v>
      </c>
      <c r="AA52" s="61">
        <f t="shared" si="45"/>
        <v>-58.767834405299254</v>
      </c>
      <c r="AB52" s="61">
        <f t="shared" si="45"/>
        <v>-882.3052067810595</v>
      </c>
      <c r="AC52" s="61">
        <f t="shared" si="45"/>
        <v>-213.01739134844956</v>
      </c>
      <c r="AD52" s="61">
        <f t="shared" si="45"/>
        <v>-390.02790576229017</v>
      </c>
      <c r="AE52" s="61">
        <f t="shared" si="45"/>
        <v>-275.50190583146014</v>
      </c>
      <c r="AF52" s="61">
        <f t="shared" si="45"/>
        <v>-739.98815584303065</v>
      </c>
      <c r="AG52" s="61">
        <f t="shared" si="45"/>
        <v>-236.33814891621114</v>
      </c>
      <c r="AH52" s="61">
        <f t="shared" si="45"/>
        <v>-162.2918430708396</v>
      </c>
      <c r="AI52" s="61">
        <f t="shared" si="45"/>
        <v>19.035532994930691</v>
      </c>
      <c r="AJ52" s="61">
        <f t="shared" si="45"/>
        <v>-427.28955989174938</v>
      </c>
      <c r="AK52" s="61">
        <f t="shared" si="45"/>
        <v>-382.74985976836979</v>
      </c>
      <c r="AL52" s="61">
        <f t="shared" si="45"/>
        <v>-36.542158529409789</v>
      </c>
      <c r="AM52" s="61">
        <f t="shared" si="45"/>
        <v>259.37962496749969</v>
      </c>
      <c r="AN52" s="61">
        <f t="shared" si="45"/>
        <v>-215.18046981069892</v>
      </c>
      <c r="AO52" s="61">
        <f t="shared" si="45"/>
        <v>-287.04874963509974</v>
      </c>
      <c r="AP52" s="61">
        <f t="shared" si="45"/>
        <v>-878.68661920680097</v>
      </c>
      <c r="AQ52" s="61">
        <f t="shared" si="45"/>
        <v>-1419.1391854862013</v>
      </c>
      <c r="AR52" s="61">
        <f t="shared" si="45"/>
        <v>-611.93555027410002</v>
      </c>
      <c r="AS52" s="61">
        <f t="shared" si="45"/>
        <v>-986.69250390530215</v>
      </c>
      <c r="AT52" s="61">
        <f t="shared" si="45"/>
        <v>-1395.4024018068012</v>
      </c>
      <c r="AU52" s="61">
        <f t="shared" si="45"/>
        <v>-1803.0072800671005</v>
      </c>
      <c r="AV52" s="61">
        <f t="shared" si="45"/>
        <v>-1258.5548551087013</v>
      </c>
      <c r="AW52" s="61">
        <f t="shared" si="45"/>
        <v>-1275.2161383284983</v>
      </c>
      <c r="AX52" s="61">
        <f t="shared" si="45"/>
        <v>-3219.4254396312972</v>
      </c>
      <c r="AY52" s="61">
        <f t="shared" si="45"/>
        <v>-2194.6122330945</v>
      </c>
      <c r="AZ52" s="61">
        <f t="shared" si="45"/>
        <v>-2165.3371326419983</v>
      </c>
      <c r="BA52" s="61">
        <f t="shared" si="45"/>
        <v>-1035.2556796596</v>
      </c>
      <c r="BB52" s="61">
        <f t="shared" si="45"/>
        <v>-2519.3509615384028</v>
      </c>
      <c r="BC52" s="61">
        <f t="shared" si="45"/>
        <v>-3701.9078095610021</v>
      </c>
      <c r="BD52" s="61">
        <f t="shared" si="45"/>
        <v>-517.00940882569921</v>
      </c>
      <c r="BE52" s="61">
        <f t="shared" si="45"/>
        <v>-2428.1521710570996</v>
      </c>
      <c r="BF52" s="61">
        <f t="shared" si="45"/>
        <v>-2446.7702791532101</v>
      </c>
      <c r="BG52" s="61">
        <f t="shared" si="45"/>
        <v>-2080.3553061191997</v>
      </c>
      <c r="BH52" s="61">
        <f t="shared" si="45"/>
        <v>-666.28146329129959</v>
      </c>
      <c r="BI52" s="61">
        <f t="shared" si="45"/>
        <v>-1561.3326840609006</v>
      </c>
      <c r="BJ52" s="61">
        <f t="shared" si="45"/>
        <v>-2793.6617670104406</v>
      </c>
      <c r="BK52" s="61">
        <f t="shared" si="45"/>
        <v>-2069.2586173356012</v>
      </c>
      <c r="BL52" s="61">
        <f t="shared" si="45"/>
        <v>-2112.5551039102993</v>
      </c>
      <c r="BM52" s="61">
        <f t="shared" si="45"/>
        <v>-1988.4796365407001</v>
      </c>
      <c r="BN52" s="61">
        <f t="shared" ref="BN52:DY52" si="46">BN50-BN51</f>
        <v>-1745.3372604083997</v>
      </c>
      <c r="BO52" s="61">
        <f t="shared" si="46"/>
        <v>-689.98720450819928</v>
      </c>
      <c r="BP52" s="61">
        <f t="shared" si="46"/>
        <v>194.54578173310074</v>
      </c>
      <c r="BQ52" s="61">
        <f t="shared" si="46"/>
        <v>-464.34991977420032</v>
      </c>
      <c r="BR52" s="61">
        <f t="shared" si="46"/>
        <v>2027.4917977820987</v>
      </c>
      <c r="BS52" s="61">
        <f t="shared" si="46"/>
        <v>1064.1740752727001</v>
      </c>
      <c r="BT52" s="61">
        <f t="shared" si="46"/>
        <v>1333.6487176832998</v>
      </c>
      <c r="BU52" s="61">
        <f t="shared" si="46"/>
        <v>2667.5376222798004</v>
      </c>
      <c r="BV52" s="61">
        <f t="shared" si="46"/>
        <v>1932.0361967695007</v>
      </c>
      <c r="BW52" s="61">
        <f t="shared" si="46"/>
        <v>775.00608157569877</v>
      </c>
      <c r="BX52" s="61">
        <f t="shared" si="46"/>
        <v>2935.2610918860009</v>
      </c>
      <c r="BY52" s="61">
        <f t="shared" si="46"/>
        <v>3017.8637165519012</v>
      </c>
      <c r="BZ52" s="61">
        <f t="shared" si="46"/>
        <v>5209.347161509002</v>
      </c>
      <c r="CA52" s="61">
        <f t="shared" si="46"/>
        <v>7396.5029235924976</v>
      </c>
      <c r="CB52" s="61">
        <f t="shared" si="46"/>
        <v>10947.62107431</v>
      </c>
      <c r="CC52" s="61">
        <f t="shared" si="46"/>
        <v>7980.831648605501</v>
      </c>
      <c r="CD52" s="61">
        <f t="shared" si="46"/>
        <v>5142.9268293840996</v>
      </c>
      <c r="CE52" s="61">
        <f t="shared" si="46"/>
        <v>7944.2807937672987</v>
      </c>
      <c r="CF52" s="61">
        <f t="shared" si="46"/>
        <v>5846.3480733759006</v>
      </c>
      <c r="CG52" s="61">
        <f t="shared" si="46"/>
        <v>5546.6120348089007</v>
      </c>
      <c r="CH52" s="61">
        <f t="shared" si="46"/>
        <v>11213.963970269002</v>
      </c>
      <c r="CI52" s="61">
        <f t="shared" si="46"/>
        <v>2633.0779276848989</v>
      </c>
      <c r="CJ52" s="61">
        <f t="shared" si="46"/>
        <v>5362.0336275356003</v>
      </c>
      <c r="CK52" s="61">
        <f t="shared" si="46"/>
        <v>5928.2113225455996</v>
      </c>
      <c r="CL52" s="61">
        <f t="shared" si="46"/>
        <v>8077.1728724972982</v>
      </c>
      <c r="CM52" s="61">
        <f t="shared" si="46"/>
        <v>-925.45986724010072</v>
      </c>
      <c r="CN52" s="61">
        <f t="shared" si="46"/>
        <v>2850.6760885388976</v>
      </c>
      <c r="CO52" s="61">
        <f t="shared" si="46"/>
        <v>3986.0243789941014</v>
      </c>
      <c r="CP52" s="61">
        <f t="shared" si="46"/>
        <v>11165.567303766002</v>
      </c>
      <c r="CQ52" s="61">
        <f t="shared" si="46"/>
        <v>1442.7918255393997</v>
      </c>
      <c r="CR52" s="61">
        <f t="shared" si="46"/>
        <v>5037.4474955158003</v>
      </c>
      <c r="CS52" s="61">
        <f t="shared" si="46"/>
        <v>5674.8592403311995</v>
      </c>
      <c r="CT52" s="61">
        <f t="shared" si="46"/>
        <v>12747.290282688398</v>
      </c>
      <c r="CU52" s="61">
        <f t="shared" si="46"/>
        <v>3427.4754162647005</v>
      </c>
      <c r="CV52" s="61">
        <f t="shared" si="46"/>
        <v>6137.7411853861995</v>
      </c>
      <c r="CW52" s="61">
        <f t="shared" si="46"/>
        <v>6259.3747743988024</v>
      </c>
      <c r="CX52" s="61">
        <f t="shared" si="46"/>
        <v>16955.740442005797</v>
      </c>
      <c r="CY52" s="61">
        <f t="shared" si="46"/>
        <v>5069.5116820104013</v>
      </c>
      <c r="CZ52" s="61">
        <f t="shared" si="46"/>
        <v>8650.5756498166993</v>
      </c>
      <c r="DA52" s="61">
        <f t="shared" si="46"/>
        <v>8709.400264620599</v>
      </c>
      <c r="DB52" s="61">
        <f t="shared" si="46"/>
        <v>19675.422500746099</v>
      </c>
      <c r="DC52" s="61">
        <f t="shared" si="46"/>
        <v>4832.1650502858975</v>
      </c>
      <c r="DD52" s="61">
        <f t="shared" si="46"/>
        <v>11934.913887767099</v>
      </c>
      <c r="DE52" s="61">
        <f t="shared" si="46"/>
        <v>11614.6463723587</v>
      </c>
      <c r="DF52" s="61">
        <f t="shared" si="46"/>
        <v>22384.719649132392</v>
      </c>
      <c r="DG52" s="61">
        <f t="shared" si="46"/>
        <v>3995.6238546829991</v>
      </c>
      <c r="DH52" s="61">
        <f t="shared" si="46"/>
        <v>14535.136754787498</v>
      </c>
      <c r="DI52" s="61">
        <f t="shared" si="46"/>
        <v>13792.189465429095</v>
      </c>
      <c r="DJ52" s="61">
        <f t="shared" si="46"/>
        <v>23162.544396452795</v>
      </c>
      <c r="DK52" s="61">
        <f t="shared" si="46"/>
        <v>3878.634362585799</v>
      </c>
      <c r="DL52" s="61">
        <f t="shared" si="46"/>
        <v>20206.854315805198</v>
      </c>
      <c r="DM52" s="61">
        <f t="shared" si="46"/>
        <v>16577.733407871201</v>
      </c>
      <c r="DN52" s="61">
        <f t="shared" si="46"/>
        <v>23919.073707310701</v>
      </c>
      <c r="DO52" s="61">
        <f t="shared" si="46"/>
        <v>496.19267684990336</v>
      </c>
      <c r="DP52" s="61">
        <f t="shared" si="46"/>
        <v>17585.725018159901</v>
      </c>
      <c r="DQ52" s="61">
        <f t="shared" si="46"/>
        <v>19230.492269299</v>
      </c>
      <c r="DR52" s="61">
        <f t="shared" si="46"/>
        <v>23372.306001788398</v>
      </c>
      <c r="DS52" s="61">
        <f t="shared" si="46"/>
        <v>3756.7362863956005</v>
      </c>
      <c r="DT52" s="61">
        <f t="shared" si="46"/>
        <v>20175.702490139502</v>
      </c>
      <c r="DU52" s="61">
        <f t="shared" si="46"/>
        <v>24007.635095838799</v>
      </c>
      <c r="DV52" s="61">
        <f t="shared" si="46"/>
        <v>21447.945256077503</v>
      </c>
      <c r="DW52" s="61">
        <f t="shared" si="46"/>
        <v>16721.2869128483</v>
      </c>
      <c r="DX52" s="61">
        <f t="shared" si="46"/>
        <v>20472.213971200796</v>
      </c>
      <c r="DY52" s="61">
        <f t="shared" si="46"/>
        <v>20548.174314505297</v>
      </c>
      <c r="DZ52" s="61">
        <f t="shared" ref="DZ52:FQ52" si="47">DZ50-DZ51</f>
        <v>21070.170138461901</v>
      </c>
      <c r="EA52" s="61">
        <f t="shared" si="47"/>
        <v>11849.299688709405</v>
      </c>
      <c r="EB52" s="61">
        <f t="shared" si="47"/>
        <v>11811.060881538298</v>
      </c>
      <c r="EC52" s="61">
        <f t="shared" si="47"/>
        <v>15533.09443125</v>
      </c>
      <c r="ED52" s="61">
        <f t="shared" si="47"/>
        <v>20012.812354839298</v>
      </c>
      <c r="EE52" s="61">
        <f t="shared" si="47"/>
        <v>13313.113955555098</v>
      </c>
      <c r="EF52" s="61">
        <f t="shared" si="47"/>
        <v>14498.433548485002</v>
      </c>
      <c r="EG52" s="61">
        <f t="shared" si="47"/>
        <v>17514.447598437502</v>
      </c>
      <c r="EH52" s="61">
        <f t="shared" si="47"/>
        <v>22112.704539681803</v>
      </c>
      <c r="EI52" s="61">
        <f t="shared" si="47"/>
        <v>6165.7133951614014</v>
      </c>
      <c r="EJ52" s="61">
        <f t="shared" si="47"/>
        <v>15078.234659091002</v>
      </c>
      <c r="EK52" s="61">
        <f t="shared" si="47"/>
        <v>19575.690820312499</v>
      </c>
      <c r="EL52" s="61">
        <f t="shared" si="47"/>
        <v>16689.437142857798</v>
      </c>
      <c r="EM52" s="61">
        <f t="shared" si="47"/>
        <v>9110.748587096401</v>
      </c>
      <c r="EN52" s="61">
        <f t="shared" si="47"/>
        <v>9581.3113499999999</v>
      </c>
      <c r="EO52" s="61">
        <f t="shared" si="47"/>
        <v>15339.267123077399</v>
      </c>
      <c r="EP52" s="61">
        <f t="shared" si="47"/>
        <v>10830.865095483299</v>
      </c>
      <c r="EQ52" s="61">
        <f t="shared" si="47"/>
        <v>7044.5090998462983</v>
      </c>
      <c r="ER52" s="61">
        <f t="shared" si="47"/>
        <v>13498.143776515302</v>
      </c>
      <c r="ES52" s="61">
        <f t="shared" si="47"/>
        <v>21929.024003906205</v>
      </c>
      <c r="ET52" s="61">
        <f t="shared" si="47"/>
        <v>9614.7967763073975</v>
      </c>
      <c r="EU52" s="61">
        <f t="shared" si="47"/>
        <v>7724.2826266129996</v>
      </c>
      <c r="EV52" s="61">
        <f t="shared" si="47"/>
        <v>21098.068447692502</v>
      </c>
      <c r="EW52" s="61">
        <f t="shared" si="47"/>
        <v>15841.371569999894</v>
      </c>
      <c r="EX52" s="61">
        <f t="shared" si="47"/>
        <v>13762.8977500002</v>
      </c>
      <c r="EY52" s="61">
        <f t="shared" si="47"/>
        <v>14298.838906666992</v>
      </c>
      <c r="EZ52" s="61">
        <f t="shared" si="47"/>
        <v>17476.084319999401</v>
      </c>
      <c r="FA52" s="61">
        <f t="shared" si="47"/>
        <v>18323.094862500002</v>
      </c>
      <c r="FB52" s="61">
        <f t="shared" si="47"/>
        <v>24908.943931427904</v>
      </c>
      <c r="FC52" s="61">
        <f t="shared" si="47"/>
        <v>17220.365390000006</v>
      </c>
      <c r="FD52" s="61">
        <f t="shared" si="47"/>
        <v>21496.293333938898</v>
      </c>
      <c r="FE52" s="61">
        <f t="shared" si="47"/>
        <v>22930.606071250004</v>
      </c>
      <c r="FF52" s="61">
        <f t="shared" si="47"/>
        <v>12065.095445937495</v>
      </c>
      <c r="FG52" s="61">
        <f t="shared" si="47"/>
        <v>12759.317777419201</v>
      </c>
      <c r="FH52" s="61">
        <f t="shared" si="47"/>
        <v>6952.6802848485022</v>
      </c>
      <c r="FI52" s="61">
        <f t="shared" si="47"/>
        <v>16258.2517120005</v>
      </c>
      <c r="FJ52" s="61">
        <f t="shared" si="47"/>
        <v>24374.669757142499</v>
      </c>
      <c r="FK52" s="61">
        <f t="shared" si="47"/>
        <v>18628.849653332603</v>
      </c>
      <c r="FL52" s="61">
        <f t="shared" si="47"/>
        <v>19862.9902293942</v>
      </c>
      <c r="FM52" s="61">
        <f t="shared" si="47"/>
        <v>33323.141043789103</v>
      </c>
      <c r="FN52" s="61">
        <f t="shared" si="47"/>
        <v>21879.463250312496</v>
      </c>
      <c r="FO52" s="61">
        <f t="shared" si="47"/>
        <v>16506.689910000292</v>
      </c>
      <c r="FP52" s="61">
        <f t="shared" si="47"/>
        <v>16788.349312424099</v>
      </c>
      <c r="FQ52" s="61">
        <f t="shared" si="47"/>
        <v>22742.362395625009</v>
      </c>
    </row>
    <row r="53" spans="1:266" s="54" customFormat="1" ht="135" x14ac:dyDescent="0.25">
      <c r="A53" s="54" t="s">
        <v>394</v>
      </c>
      <c r="B53" s="54">
        <v>0.63253129890119775</v>
      </c>
      <c r="C53" s="54">
        <v>0.64213050535324734</v>
      </c>
      <c r="D53" s="54">
        <v>0.62830337948981418</v>
      </c>
      <c r="E53" s="54">
        <v>0.67377383974864213</v>
      </c>
      <c r="F53" s="54">
        <v>0.74086157060091895</v>
      </c>
      <c r="G53" s="54">
        <v>0.8260602447009987</v>
      </c>
      <c r="H53" s="54">
        <v>0.88548487156932543</v>
      </c>
      <c r="I53" s="54">
        <v>0.86159611061903907</v>
      </c>
      <c r="J53" s="54">
        <v>0.91391153165019512</v>
      </c>
      <c r="K53" s="54">
        <v>0.95717656279298802</v>
      </c>
      <c r="L53" s="54">
        <v>1.058265506072299</v>
      </c>
      <c r="M53" s="54">
        <v>1.0782871436694783</v>
      </c>
      <c r="N53" s="54">
        <v>1.0499722795345838</v>
      </c>
      <c r="O53" s="54">
        <v>1.1387839953940075</v>
      </c>
      <c r="P53" s="54">
        <v>1.2135145035929686</v>
      </c>
      <c r="Q53" s="54">
        <v>1.2451629195714553</v>
      </c>
      <c r="R53" s="54">
        <v>1.2661907207840346</v>
      </c>
      <c r="S53" s="54">
        <v>1.2695598441157989</v>
      </c>
      <c r="T53" s="54">
        <v>1.3659787657829203</v>
      </c>
      <c r="U53" s="54">
        <v>1.4273394952209779</v>
      </c>
      <c r="V53" s="54">
        <v>1.5184125381186069</v>
      </c>
      <c r="W53" s="54">
        <v>1.4341031500032273</v>
      </c>
      <c r="X53" s="54">
        <v>1.324299204571844</v>
      </c>
      <c r="Y53" s="54">
        <v>1.2023399907819157</v>
      </c>
      <c r="Z53" s="54">
        <v>1.0988016999081753</v>
      </c>
      <c r="AA53" s="54">
        <v>1.0895175547584171</v>
      </c>
      <c r="AB53" s="54">
        <v>1.0332537041299963</v>
      </c>
      <c r="AC53" s="54">
        <v>1.0019305127216158</v>
      </c>
      <c r="AD53" s="54">
        <v>0.93417200619349583</v>
      </c>
      <c r="AE53" s="54">
        <v>0.91856122682838515</v>
      </c>
      <c r="AF53" s="54">
        <v>0.93531029218886763</v>
      </c>
      <c r="AG53" s="54">
        <v>0.87726278805877067</v>
      </c>
      <c r="AH53" s="54">
        <v>0.86420298891543201</v>
      </c>
      <c r="AI53" s="54">
        <v>0.88095205427591594</v>
      </c>
      <c r="AJ53" s="54">
        <v>0.96331009502147247</v>
      </c>
      <c r="AK53" s="54">
        <v>0.92405447308283928</v>
      </c>
      <c r="AL53" s="54">
        <v>0.95952935939398476</v>
      </c>
      <c r="AM53" s="54">
        <v>0.99916610387571136</v>
      </c>
      <c r="AN53" s="54">
        <v>0.99185871431613193</v>
      </c>
      <c r="AO53" s="54">
        <v>0.94003113008931993</v>
      </c>
      <c r="AP53" s="54">
        <v>0.87442215470424589</v>
      </c>
      <c r="AQ53" s="54">
        <v>0.86046290635920808</v>
      </c>
      <c r="AR53" s="54">
        <v>0.81464181341154984</v>
      </c>
      <c r="AS53" s="54">
        <v>0.77098041487475544</v>
      </c>
      <c r="AT53" s="54">
        <v>0.79425429817300064</v>
      </c>
      <c r="AU53" s="54">
        <v>0.89625793560655198</v>
      </c>
      <c r="AV53" s="54">
        <v>0.90363138640693363</v>
      </c>
      <c r="AW53" s="54">
        <v>0.84639694370210239</v>
      </c>
      <c r="AX53" s="54">
        <v>0.84003981968330244</v>
      </c>
      <c r="AY53" s="54">
        <v>0.82941361501846456</v>
      </c>
      <c r="AZ53" s="54">
        <v>0.75614204386364803</v>
      </c>
      <c r="BA53" s="54">
        <v>0.80255260634462322</v>
      </c>
      <c r="BB53" s="54">
        <v>0.84558388227683678</v>
      </c>
      <c r="BC53" s="54">
        <v>0.83210738915304971</v>
      </c>
      <c r="BD53" s="54">
        <v>0.8860753575818735</v>
      </c>
      <c r="BE53" s="54">
        <v>0.8896487625459184</v>
      </c>
      <c r="BF53" s="54">
        <v>0.89365817169926232</v>
      </c>
      <c r="BG53" s="54">
        <v>0.86705226104759925</v>
      </c>
      <c r="BH53" s="54">
        <v>0.8161500423554181</v>
      </c>
      <c r="BI53" s="54">
        <v>0.80875474052923124</v>
      </c>
      <c r="BJ53" s="54">
        <v>0.78798508642080656</v>
      </c>
      <c r="BK53" s="54">
        <v>0.74969904023180334</v>
      </c>
      <c r="BL53" s="54">
        <v>0.75446764549098955</v>
      </c>
      <c r="BM53" s="54">
        <v>0.75163463458732804</v>
      </c>
      <c r="BN53" s="54">
        <v>0.76760062016260211</v>
      </c>
      <c r="BO53" s="54">
        <v>0.78634219417837914</v>
      </c>
      <c r="BP53" s="54">
        <v>0.77656258972259928</v>
      </c>
      <c r="BQ53" s="54">
        <v>0.78892010705986371</v>
      </c>
      <c r="BR53" s="54">
        <v>0.85326680458221049</v>
      </c>
      <c r="BS53" s="54">
        <v>0.8808793869110324</v>
      </c>
      <c r="BT53" s="54">
        <v>0.92808065162807929</v>
      </c>
      <c r="BU53" s="54">
        <v>0.89696479088314185</v>
      </c>
      <c r="BV53" s="54">
        <v>0.92943236624758485</v>
      </c>
      <c r="BW53" s="54">
        <v>0.91704740808721752</v>
      </c>
      <c r="BX53" s="54">
        <v>0.90069359221209166</v>
      </c>
      <c r="BY53" s="54">
        <v>0.85032809569326495</v>
      </c>
      <c r="BZ53" s="54">
        <v>0.89157209634072199</v>
      </c>
      <c r="CA53" s="54">
        <v>0.94615228976132904</v>
      </c>
      <c r="CB53" s="54">
        <v>0.95368280509899395</v>
      </c>
      <c r="CC53" s="54">
        <v>0.96339542046280102</v>
      </c>
      <c r="CD53" s="54">
        <v>1.01373375296713</v>
      </c>
      <c r="CE53" s="54">
        <v>1.0715835066014401</v>
      </c>
      <c r="CF53" s="54">
        <v>1.1046812994450601</v>
      </c>
      <c r="CG53" s="54">
        <v>1.15167358280166</v>
      </c>
      <c r="CH53" s="54">
        <v>1.0831705756713099</v>
      </c>
      <c r="CI53" s="54">
        <v>1.1461084995036399</v>
      </c>
      <c r="CJ53" s="54">
        <v>1.1232537724045499</v>
      </c>
      <c r="CK53" s="54">
        <v>1.11622171352431</v>
      </c>
      <c r="CL53" s="54">
        <v>1.1407753592523</v>
      </c>
      <c r="CM53" s="54">
        <v>1.0883554603484</v>
      </c>
      <c r="CN53" s="54">
        <v>1.0165168587780999</v>
      </c>
      <c r="CO53" s="54">
        <v>1.0006379066655</v>
      </c>
      <c r="CP53" s="54">
        <v>0.93184652044071503</v>
      </c>
      <c r="CQ53" s="54">
        <v>0.87932161755469795</v>
      </c>
      <c r="CR53" s="54">
        <v>0.88907807991465304</v>
      </c>
      <c r="CS53" s="54">
        <v>0.84105284045884698</v>
      </c>
      <c r="CT53" s="54">
        <v>0.80017603872851994</v>
      </c>
      <c r="CU53" s="54">
        <v>0.83014561808296805</v>
      </c>
      <c r="CV53" s="54">
        <v>0.81833872279642295</v>
      </c>
      <c r="CW53" s="54">
        <v>0.77060672436097299</v>
      </c>
      <c r="CX53" s="54">
        <v>0.76260387402770802</v>
      </c>
      <c r="CY53" s="54">
        <v>0.79404733255066795</v>
      </c>
      <c r="CZ53" s="54">
        <v>0.81972506917983601</v>
      </c>
      <c r="DA53" s="54">
        <v>0.84147526391425398</v>
      </c>
      <c r="DB53" s="54">
        <v>0.83173810230637202</v>
      </c>
      <c r="DC53" s="54">
        <v>0.794758694596023</v>
      </c>
      <c r="DD53" s="54">
        <v>0.78474646049165198</v>
      </c>
      <c r="DE53" s="54">
        <v>0.77597961267528903</v>
      </c>
      <c r="DF53" s="54">
        <v>0.76301749575273503</v>
      </c>
      <c r="DG53" s="54">
        <v>0.74176343489112695</v>
      </c>
      <c r="DH53" s="54">
        <v>0.72789250483490198</v>
      </c>
      <c r="DI53" s="54">
        <v>0.69031796692729797</v>
      </c>
      <c r="DJ53" s="54">
        <v>0.66773360444751495</v>
      </c>
      <c r="DK53" s="54">
        <v>0.64011778167182798</v>
      </c>
      <c r="DL53" s="54">
        <v>0.66444179338881604</v>
      </c>
      <c r="DM53" s="54">
        <v>0.758753226183151</v>
      </c>
      <c r="DN53" s="54">
        <v>0.76754198942011398</v>
      </c>
      <c r="DO53" s="54">
        <v>0.73357415074003296</v>
      </c>
      <c r="DP53" s="54">
        <v>0.69915180174599501</v>
      </c>
      <c r="DQ53" s="54">
        <v>0.67661604537698405</v>
      </c>
      <c r="DR53" s="54">
        <v>0.72311393520901002</v>
      </c>
      <c r="DS53" s="54">
        <v>0.78693635683441299</v>
      </c>
      <c r="DT53" s="54">
        <v>0.77456970305813799</v>
      </c>
      <c r="DU53" s="54">
        <v>0.73623081059012097</v>
      </c>
      <c r="DV53" s="54">
        <v>0.73099999657343795</v>
      </c>
      <c r="DW53" s="54">
        <v>0.69489713867830805</v>
      </c>
      <c r="DX53" s="54">
        <v>0.70786285478945798</v>
      </c>
      <c r="DY53" s="54">
        <v>0.74175464378971701</v>
      </c>
      <c r="DZ53" s="54">
        <v>0.76287945917713296</v>
      </c>
      <c r="EA53" s="54">
        <v>0.78038367185624002</v>
      </c>
      <c r="EB53" s="54">
        <v>0.79984347678424506</v>
      </c>
      <c r="EC53" s="54">
        <v>0.77119211841655</v>
      </c>
      <c r="ED53" s="54">
        <v>0.75721491469116997</v>
      </c>
      <c r="EE53" s="54">
        <v>0.76556093743547105</v>
      </c>
      <c r="EF53" s="54">
        <v>0.75518503177497498</v>
      </c>
      <c r="EG53" s="54">
        <v>0.73476482359329898</v>
      </c>
      <c r="EH53" s="54">
        <v>0.73012326334969102</v>
      </c>
      <c r="EI53" s="54">
        <v>0.72935599042424104</v>
      </c>
      <c r="EJ53" s="54">
        <v>0.75439865854201704</v>
      </c>
      <c r="EK53" s="54">
        <v>0.80012501953430204</v>
      </c>
      <c r="EL53" s="54">
        <v>0.88798680705311905</v>
      </c>
      <c r="EM53" s="54">
        <v>0.90475551171223501</v>
      </c>
      <c r="EN53" s="54">
        <v>0.89956371159987403</v>
      </c>
      <c r="EO53" s="54">
        <v>0.91301624045193197</v>
      </c>
      <c r="EP53" s="54">
        <v>0.90744367262948999</v>
      </c>
      <c r="EQ53" s="54">
        <v>0.88555496367179898</v>
      </c>
      <c r="ER53" s="54">
        <v>0.89555276637605497</v>
      </c>
      <c r="ES53" s="54">
        <v>0.92683103435791603</v>
      </c>
      <c r="ET53" s="54">
        <v>0.93914621495180595</v>
      </c>
      <c r="EU53" s="54">
        <v>0.907333449432982</v>
      </c>
      <c r="EV53" s="54">
        <v>0.85134807693566505</v>
      </c>
      <c r="EW53" s="54">
        <v>0.84933933533131301</v>
      </c>
      <c r="EX53" s="54">
        <v>0.81352780521819001</v>
      </c>
      <c r="EY53" s="54">
        <v>0.83928492924026998</v>
      </c>
      <c r="EZ53" s="54">
        <v>0.85991802996750999</v>
      </c>
      <c r="FA53" s="54">
        <v>0.87610745457930395</v>
      </c>
      <c r="FB53" s="54">
        <v>0.88045884483801795</v>
      </c>
      <c r="FC53" s="54">
        <v>0.88991723769689401</v>
      </c>
      <c r="FD53" s="54">
        <v>0.89932713978543499</v>
      </c>
      <c r="FE53" s="54">
        <v>0.90325567216335401</v>
      </c>
      <c r="FF53" s="54">
        <v>0.90689709410332697</v>
      </c>
      <c r="FG53" s="54">
        <v>0.90792471839690303</v>
      </c>
      <c r="FH53" s="54">
        <v>0.85549741341653696</v>
      </c>
      <c r="FI53" s="54">
        <v>0.83829431610657301</v>
      </c>
      <c r="FJ53" s="54">
        <v>0.82998047569739397</v>
      </c>
      <c r="FK53" s="54">
        <v>0.82929436264124101</v>
      </c>
      <c r="FL53" s="54">
        <v>0.84832141613120604</v>
      </c>
      <c r="FM53" s="54">
        <v>0.87448839116657495</v>
      </c>
      <c r="FN53" s="54">
        <v>0.89151638579257197</v>
      </c>
      <c r="FO53" s="54">
        <v>0.93927371777954005</v>
      </c>
      <c r="FP53" s="54">
        <v>0.99308750906569099</v>
      </c>
      <c r="FQ53" s="54">
        <v>0.97989380400899095</v>
      </c>
      <c r="FR53" s="54">
        <v>0.93196110424482803</v>
      </c>
    </row>
    <row r="54" spans="1:266" s="54" customFormat="1" ht="25.5" x14ac:dyDescent="0.25">
      <c r="A54" s="60" t="s">
        <v>395</v>
      </c>
      <c r="B54" s="54">
        <f>(B49/B53)</f>
        <v>-2419.5484001095365</v>
      </c>
      <c r="C54" s="54">
        <f t="shared" ref="C54:BN54" si="48">(C49/C53)</f>
        <v>1201.6040559538292</v>
      </c>
      <c r="D54" s="54">
        <f t="shared" si="48"/>
        <v>-1923.1589502315719</v>
      </c>
      <c r="E54" s="54">
        <f t="shared" si="48"/>
        <v>-1114.8961686938112</v>
      </c>
      <c r="F54" s="54">
        <f t="shared" si="48"/>
        <v>-2255.311437174249</v>
      </c>
      <c r="G54" s="54">
        <f t="shared" si="48"/>
        <v>1461.0966132340623</v>
      </c>
      <c r="H54" s="54">
        <f t="shared" si="48"/>
        <v>-799.10557304862959</v>
      </c>
      <c r="I54" s="54">
        <f t="shared" si="48"/>
        <v>-1176.7163595235552</v>
      </c>
      <c r="J54" s="54">
        <f t="shared" si="48"/>
        <v>-1890.9326902281252</v>
      </c>
      <c r="K54" s="54">
        <f t="shared" si="48"/>
        <v>-2414.3928115637623</v>
      </c>
      <c r="L54" s="54">
        <f t="shared" si="48"/>
        <v>-2139.872460219779</v>
      </c>
      <c r="M54" s="54">
        <f t="shared" si="48"/>
        <v>-1242.9799177517893</v>
      </c>
      <c r="N54" s="54">
        <f t="shared" si="48"/>
        <v>-3217.8466658294997</v>
      </c>
      <c r="O54" s="54">
        <f t="shared" si="48"/>
        <v>530.17404300416376</v>
      </c>
      <c r="P54" s="54">
        <f t="shared" si="48"/>
        <v>868.55364524437414</v>
      </c>
      <c r="Q54" s="54">
        <f t="shared" si="48"/>
        <v>1519.1503380162362</v>
      </c>
      <c r="R54" s="54">
        <f t="shared" si="48"/>
        <v>-300.47853880699063</v>
      </c>
      <c r="S54" s="54">
        <f t="shared" si="48"/>
        <v>1054.6130516433354</v>
      </c>
      <c r="T54" s="54">
        <f t="shared" si="48"/>
        <v>1345.6444721421549</v>
      </c>
      <c r="U54" s="54">
        <f t="shared" si="48"/>
        <v>1129.1699255696967</v>
      </c>
      <c r="V54" s="54">
        <f t="shared" si="48"/>
        <v>-433.75940643160584</v>
      </c>
      <c r="W54" s="54">
        <f t="shared" si="48"/>
        <v>1470.6370986247425</v>
      </c>
      <c r="X54" s="54">
        <f t="shared" si="48"/>
        <v>1081.366155627114</v>
      </c>
      <c r="Y54" s="54">
        <f t="shared" si="48"/>
        <v>1638.7815235051119</v>
      </c>
      <c r="Z54" s="54">
        <f t="shared" si="48"/>
        <v>1026.54154274402</v>
      </c>
      <c r="AA54" s="54">
        <f t="shared" si="48"/>
        <v>1995.7547847664744</v>
      </c>
      <c r="AB54" s="54">
        <f t="shared" si="48"/>
        <v>2186.1798041881343</v>
      </c>
      <c r="AC54" s="54">
        <f t="shared" si="48"/>
        <v>3135.9525261435465</v>
      </c>
      <c r="AD54" s="54">
        <f t="shared" si="48"/>
        <v>-756.41272728536819</v>
      </c>
      <c r="AE54" s="54">
        <f t="shared" si="48"/>
        <v>280.05292182128562</v>
      </c>
      <c r="AF54" s="54">
        <f t="shared" si="48"/>
        <v>1550.9693268047479</v>
      </c>
      <c r="AG54" s="54">
        <f t="shared" si="48"/>
        <v>1830.3628172556641</v>
      </c>
      <c r="AH54" s="54">
        <f t="shared" si="48"/>
        <v>157.17512925253024</v>
      </c>
      <c r="AI54" s="54">
        <f t="shared" si="48"/>
        <v>616.8076221829366</v>
      </c>
      <c r="AJ54" s="54">
        <f t="shared" si="48"/>
        <v>1342.1914333048901</v>
      </c>
      <c r="AK54" s="54">
        <f t="shared" si="48"/>
        <v>1146.2108357559009</v>
      </c>
      <c r="AL54" s="54">
        <f t="shared" si="48"/>
        <v>817.96560568767859</v>
      </c>
      <c r="AM54" s="54">
        <f t="shared" si="48"/>
        <v>177.13616313779096</v>
      </c>
      <c r="AN54" s="54">
        <f t="shared" si="48"/>
        <v>1596.1078262602223</v>
      </c>
      <c r="AO54" s="54">
        <f t="shared" si="48"/>
        <v>795.31849595110771</v>
      </c>
      <c r="AP54" s="54">
        <f t="shared" si="48"/>
        <v>1531.2409819306224</v>
      </c>
      <c r="AQ54" s="54">
        <f t="shared" si="48"/>
        <v>1169.5227076296512</v>
      </c>
      <c r="AR54" s="54">
        <f t="shared" si="48"/>
        <v>-555.91270543447695</v>
      </c>
      <c r="AS54" s="54">
        <f t="shared" si="48"/>
        <v>335.97675637882486</v>
      </c>
      <c r="AT54" s="54">
        <f t="shared" si="48"/>
        <v>-2249.8582803731247</v>
      </c>
      <c r="AU54" s="54">
        <f t="shared" si="48"/>
        <v>2381.7837441452994</v>
      </c>
      <c r="AV54" s="54">
        <f t="shared" si="48"/>
        <v>2404.6832472052643</v>
      </c>
      <c r="AW54" s="54">
        <f t="shared" si="48"/>
        <v>4932.7588871575217</v>
      </c>
      <c r="AX54" s="54">
        <f t="shared" si="48"/>
        <v>4813.2682863973168</v>
      </c>
      <c r="AY54" s="54">
        <f t="shared" si="48"/>
        <v>8093.0659160427394</v>
      </c>
      <c r="AZ54" s="54">
        <f t="shared" si="48"/>
        <v>7020.5108424296668</v>
      </c>
      <c r="BA54" s="54">
        <f t="shared" si="48"/>
        <v>6759.8306065781762</v>
      </c>
      <c r="BB54" s="54">
        <f t="shared" si="48"/>
        <v>3743.1463597043698</v>
      </c>
      <c r="BC54" s="54">
        <f t="shared" si="48"/>
        <v>7902.7024587378155</v>
      </c>
      <c r="BD54" s="54">
        <f t="shared" si="48"/>
        <v>7752.4525029847018</v>
      </c>
      <c r="BE54" s="54">
        <f t="shared" si="48"/>
        <v>8707.6861073222099</v>
      </c>
      <c r="BF54" s="54">
        <f t="shared" si="48"/>
        <v>5210.5165133546479</v>
      </c>
      <c r="BG54" s="54">
        <f t="shared" si="48"/>
        <v>7529.5795242945314</v>
      </c>
      <c r="BH54" s="54">
        <f t="shared" si="48"/>
        <v>8120.2280307605179</v>
      </c>
      <c r="BI54" s="54">
        <f t="shared" si="48"/>
        <v>9005.4535102623358</v>
      </c>
      <c r="BJ54" s="54">
        <f t="shared" si="48"/>
        <v>8202.1198336994603</v>
      </c>
      <c r="BK54" s="54">
        <f t="shared" si="48"/>
        <v>10995.179512641835</v>
      </c>
      <c r="BL54" s="54">
        <f t="shared" si="48"/>
        <v>8627.0254436935611</v>
      </c>
      <c r="BM54" s="54">
        <f t="shared" si="48"/>
        <v>10319.063906080843</v>
      </c>
      <c r="BN54" s="54">
        <f t="shared" si="48"/>
        <v>8426.9759352215679</v>
      </c>
      <c r="BO54" s="54">
        <f t="shared" ref="BO54:DZ54" si="49">(BO49/BO53)</f>
        <v>9236.9205036631101</v>
      </c>
      <c r="BP54" s="54">
        <f t="shared" si="49"/>
        <v>9785.0085990118696</v>
      </c>
      <c r="BQ54" s="54">
        <f t="shared" si="49"/>
        <v>12496.561217026478</v>
      </c>
      <c r="BR54" s="54">
        <f t="shared" si="49"/>
        <v>8729.6582227056042</v>
      </c>
      <c r="BS54" s="54">
        <f t="shared" si="49"/>
        <v>14607.1963101519</v>
      </c>
      <c r="BT54" s="54">
        <f t="shared" si="49"/>
        <v>12203.762882202216</v>
      </c>
      <c r="BU54" s="54">
        <f t="shared" si="49"/>
        <v>13248.002800001363</v>
      </c>
      <c r="BV54" s="54">
        <f t="shared" si="49"/>
        <v>9007.052462266598</v>
      </c>
      <c r="BW54" s="54">
        <f t="shared" si="49"/>
        <v>11917.104655518442</v>
      </c>
      <c r="BX54" s="54">
        <f t="shared" si="49"/>
        <v>11964.045274521312</v>
      </c>
      <c r="BY54" s="54">
        <f t="shared" si="49"/>
        <v>14223.641043064381</v>
      </c>
      <c r="BZ54" s="54">
        <f t="shared" si="49"/>
        <v>7877.8066463617861</v>
      </c>
      <c r="CA54" s="54">
        <f t="shared" si="49"/>
        <v>8949.4105006988302</v>
      </c>
      <c r="CB54" s="54">
        <f t="shared" si="49"/>
        <v>14890.87925726562</v>
      </c>
      <c r="CC54" s="54">
        <f t="shared" si="49"/>
        <v>8540.3659746442954</v>
      </c>
      <c r="CD54" s="54">
        <f t="shared" si="49"/>
        <v>2851.041973605898</v>
      </c>
      <c r="CE54" s="54">
        <f t="shared" si="49"/>
        <v>4768.9998291156253</v>
      </c>
      <c r="CF54" s="54">
        <f t="shared" si="49"/>
        <v>3335.0499201825019</v>
      </c>
      <c r="CG54" s="54">
        <f t="shared" si="49"/>
        <v>1072.961997167301</v>
      </c>
      <c r="CH54" s="54">
        <f t="shared" si="49"/>
        <v>1945.024066118807</v>
      </c>
      <c r="CI54" s="54">
        <f t="shared" si="49"/>
        <v>4067.2236417864256</v>
      </c>
      <c r="CJ54" s="54">
        <f t="shared" si="49"/>
        <v>5760.116897499388</v>
      </c>
      <c r="CK54" s="54">
        <f t="shared" si="49"/>
        <v>4147.0621818354148</v>
      </c>
      <c r="CL54" s="54">
        <f t="shared" si="49"/>
        <v>3349.2838719554302</v>
      </c>
      <c r="CM54" s="54">
        <f t="shared" si="49"/>
        <v>7895.1192420887573</v>
      </c>
      <c r="CN54" s="54">
        <f t="shared" si="49"/>
        <v>9246.1752907689915</v>
      </c>
      <c r="CO54" s="54">
        <f t="shared" si="49"/>
        <v>5791.287094090495</v>
      </c>
      <c r="CP54" s="54">
        <f t="shared" si="49"/>
        <v>2700.4429985736538</v>
      </c>
      <c r="CQ54" s="54">
        <f t="shared" si="49"/>
        <v>6502.0179319551671</v>
      </c>
      <c r="CR54" s="54">
        <f t="shared" si="49"/>
        <v>9951.8241250499595</v>
      </c>
      <c r="CS54" s="54">
        <f t="shared" si="49"/>
        <v>8276.1631100707273</v>
      </c>
      <c r="CT54" s="54">
        <f t="shared" si="49"/>
        <v>5952.8923756659897</v>
      </c>
      <c r="CU54" s="54">
        <f t="shared" si="49"/>
        <v>7515.2734755689726</v>
      </c>
      <c r="CV54" s="54">
        <f t="shared" si="49"/>
        <v>8271.8591552099388</v>
      </c>
      <c r="CW54" s="54">
        <f t="shared" si="49"/>
        <v>-539.107527685577</v>
      </c>
      <c r="CX54" s="54">
        <f t="shared" si="49"/>
        <v>-1392.5006855808688</v>
      </c>
      <c r="CY54" s="54">
        <f t="shared" si="49"/>
        <v>2465.6994002565561</v>
      </c>
      <c r="CZ54" s="54">
        <f t="shared" si="49"/>
        <v>3830.8353368150656</v>
      </c>
      <c r="DA54" s="54">
        <f t="shared" si="49"/>
        <v>-5133.1618098746021</v>
      </c>
      <c r="DB54" s="54">
        <f t="shared" si="49"/>
        <v>-3344.0788038587511</v>
      </c>
      <c r="DC54" s="54">
        <f t="shared" si="49"/>
        <v>786.67629631379759</v>
      </c>
      <c r="DD54" s="54">
        <f t="shared" si="49"/>
        <v>710.01249616135249</v>
      </c>
      <c r="DE54" s="54">
        <f t="shared" si="49"/>
        <v>-8445.9349667400584</v>
      </c>
      <c r="DF54" s="54">
        <f t="shared" si="49"/>
        <v>-2768.9610130249189</v>
      </c>
      <c r="DG54" s="54">
        <f t="shared" si="49"/>
        <v>-328.13835144955675</v>
      </c>
      <c r="DH54" s="54">
        <f t="shared" si="49"/>
        <v>-3572.1371446862513</v>
      </c>
      <c r="DI54" s="54">
        <f t="shared" si="49"/>
        <v>-19632.402214622954</v>
      </c>
      <c r="DJ54" s="54">
        <f t="shared" si="49"/>
        <v>-14755.635436417982</v>
      </c>
      <c r="DK54" s="54">
        <f t="shared" si="49"/>
        <v>-16451.702801544245</v>
      </c>
      <c r="DL54" s="54">
        <f t="shared" si="49"/>
        <v>-12028.842124060298</v>
      </c>
      <c r="DM54" s="54">
        <f t="shared" si="49"/>
        <v>-17840.128629094306</v>
      </c>
      <c r="DN54" s="54">
        <f t="shared" si="49"/>
        <v>-17041.39758131222</v>
      </c>
      <c r="DO54" s="54">
        <f t="shared" si="49"/>
        <v>-6299.2639026971947</v>
      </c>
      <c r="DP54" s="54">
        <f t="shared" si="49"/>
        <v>917.61547862327461</v>
      </c>
      <c r="DQ54" s="54">
        <f t="shared" si="49"/>
        <v>-23312.700804159147</v>
      </c>
      <c r="DR54" s="54">
        <f t="shared" si="49"/>
        <v>-17335.885443629468</v>
      </c>
      <c r="DS54" s="54">
        <f t="shared" si="49"/>
        <v>-9035.3541699512898</v>
      </c>
      <c r="DT54" s="54">
        <f t="shared" si="49"/>
        <v>-7017.8146315199974</v>
      </c>
      <c r="DU54" s="54">
        <f t="shared" si="49"/>
        <v>-25037.306506485864</v>
      </c>
      <c r="DV54" s="54">
        <f t="shared" si="49"/>
        <v>-28597.004117979217</v>
      </c>
      <c r="DW54" s="54">
        <f t="shared" si="49"/>
        <v>-22276.581444223932</v>
      </c>
      <c r="DX54" s="54">
        <f t="shared" si="49"/>
        <v>-11736.066912860128</v>
      </c>
      <c r="DY54" s="54">
        <f t="shared" si="49"/>
        <v>-16139.311816207815</v>
      </c>
      <c r="DZ54" s="54">
        <f t="shared" si="49"/>
        <v>-19311.491985155153</v>
      </c>
      <c r="EA54" s="54">
        <f t="shared" ref="EA54:FQ54" si="50">(EA49/EA53)</f>
        <v>-13141.243691638369</v>
      </c>
      <c r="EB54" s="54">
        <f t="shared" si="50"/>
        <v>-5289.5696486410561</v>
      </c>
      <c r="EC54" s="54">
        <f t="shared" si="50"/>
        <v>-11154.504995671636</v>
      </c>
      <c r="ED54" s="54">
        <f t="shared" si="50"/>
        <v>-15572.721033686883</v>
      </c>
      <c r="EE54" s="54">
        <f t="shared" si="50"/>
        <v>-6591.2104290793623</v>
      </c>
      <c r="EF54" s="54">
        <f t="shared" si="50"/>
        <v>-8542.8057801705272</v>
      </c>
      <c r="EG54" s="54">
        <f t="shared" si="50"/>
        <v>-9942.9623301397896</v>
      </c>
      <c r="EH54" s="54">
        <f t="shared" si="50"/>
        <v>-24585.429015284226</v>
      </c>
      <c r="EI54" s="54">
        <f t="shared" si="50"/>
        <v>-8551.3922573353775</v>
      </c>
      <c r="EJ54" s="54">
        <f t="shared" si="50"/>
        <v>-8047.5496179922566</v>
      </c>
      <c r="EK54" s="54">
        <f t="shared" si="50"/>
        <v>-7460.1681509399432</v>
      </c>
      <c r="EL54" s="54">
        <f t="shared" si="50"/>
        <v>-11092.925585368155</v>
      </c>
      <c r="EM54" s="54">
        <f t="shared" si="50"/>
        <v>3762.6016493700067</v>
      </c>
      <c r="EN54" s="54">
        <f t="shared" si="50"/>
        <v>605.52520402499999</v>
      </c>
      <c r="EO54" s="54">
        <f t="shared" si="50"/>
        <v>-4305.429209915882</v>
      </c>
      <c r="EP54" s="54">
        <f t="shared" si="50"/>
        <v>-13461.225210272878</v>
      </c>
      <c r="EQ54" s="54">
        <f t="shared" si="50"/>
        <v>3154.0117947358713</v>
      </c>
      <c r="ER54" s="54">
        <f t="shared" si="50"/>
        <v>-3554.7974321209913</v>
      </c>
      <c r="ES54" s="54">
        <f t="shared" si="50"/>
        <v>-682.87454438873294</v>
      </c>
      <c r="ET54" s="54">
        <f t="shared" si="50"/>
        <v>-19375.039679330403</v>
      </c>
      <c r="EU54" s="54">
        <f t="shared" si="50"/>
        <v>-1595.0120113676958</v>
      </c>
      <c r="EV54" s="54">
        <f t="shared" si="50"/>
        <v>-5242.5963365018351</v>
      </c>
      <c r="EW54" s="54">
        <f t="shared" si="50"/>
        <v>715.02110660124117</v>
      </c>
      <c r="EX54" s="54">
        <f t="shared" si="50"/>
        <v>-21644.008777819945</v>
      </c>
      <c r="EY54" s="54">
        <f t="shared" si="50"/>
        <v>-13678.323461005468</v>
      </c>
      <c r="EZ54" s="54">
        <f t="shared" si="50"/>
        <v>-4534.1255122898565</v>
      </c>
      <c r="FA54" s="54">
        <f t="shared" si="50"/>
        <v>897.38413466362522</v>
      </c>
      <c r="FB54" s="54">
        <f t="shared" si="50"/>
        <v>-16737.190179671969</v>
      </c>
      <c r="FC54" s="54">
        <f t="shared" si="50"/>
        <v>-6289.2645775520014</v>
      </c>
      <c r="FD54" s="54">
        <f t="shared" si="50"/>
        <v>-6620.2655885420818</v>
      </c>
      <c r="FE54" s="54">
        <f t="shared" si="50"/>
        <v>2312.8661774649604</v>
      </c>
      <c r="FF54" s="54">
        <f t="shared" si="50"/>
        <v>-18325.215976399428</v>
      </c>
      <c r="FG54" s="54">
        <f t="shared" si="50"/>
        <v>-22383.948861239442</v>
      </c>
      <c r="FH54" s="54">
        <f t="shared" si="50"/>
        <v>-13010.813696839799</v>
      </c>
      <c r="FI54" s="54">
        <f t="shared" si="50"/>
        <v>3702.5212356115048</v>
      </c>
      <c r="FJ54" s="54">
        <f t="shared" si="50"/>
        <v>-19629.171404677243</v>
      </c>
      <c r="FK54" s="54">
        <f t="shared" si="50"/>
        <v>-8650.4986553153067</v>
      </c>
      <c r="FL54" s="54">
        <f t="shared" si="50"/>
        <v>-7905.7960487228484</v>
      </c>
      <c r="FM54" s="54">
        <f t="shared" si="50"/>
        <v>-7639.8211268973228</v>
      </c>
      <c r="FN54" s="54">
        <f t="shared" si="50"/>
        <v>-24041.601348423676</v>
      </c>
      <c r="FO54" s="54">
        <f t="shared" si="50"/>
        <v>-21881.015196472457</v>
      </c>
      <c r="FP54" s="54">
        <f t="shared" si="50"/>
        <v>-29562.184103248281</v>
      </c>
      <c r="FQ54" s="54">
        <f t="shared" si="50"/>
        <v>-21140.983062650248</v>
      </c>
    </row>
    <row r="55" spans="1:266" s="54" customFormat="1" ht="25.5" x14ac:dyDescent="0.25">
      <c r="A55" s="60" t="s">
        <v>396</v>
      </c>
      <c r="B55" s="54">
        <f>B52/B53</f>
        <v>662.99436475442337</v>
      </c>
      <c r="C55" s="54">
        <f t="shared" ref="C55:BN55" si="51">C52/C53</f>
        <v>1478.8972996354748</v>
      </c>
      <c r="D55" s="54">
        <f t="shared" si="51"/>
        <v>865.03535110818405</v>
      </c>
      <c r="E55" s="54">
        <f t="shared" si="51"/>
        <v>1138.4030156241092</v>
      </c>
      <c r="F55" s="54">
        <f t="shared" si="51"/>
        <v>249.9729425439437</v>
      </c>
      <c r="G55" s="54">
        <f t="shared" si="51"/>
        <v>994.17124294979021</v>
      </c>
      <c r="H55" s="54">
        <f t="shared" si="51"/>
        <v>229.42690418427503</v>
      </c>
      <c r="I55" s="54">
        <f t="shared" si="51"/>
        <v>460.00779150658809</v>
      </c>
      <c r="J55" s="54">
        <f t="shared" si="51"/>
        <v>271.95846606562139</v>
      </c>
      <c r="K55" s="54">
        <f t="shared" si="51"/>
        <v>-54.910380965958659</v>
      </c>
      <c r="L55" s="54">
        <f t="shared" si="51"/>
        <v>-104.81563577412982</v>
      </c>
      <c r="M55" s="54">
        <f t="shared" si="51"/>
        <v>91.7812175555122</v>
      </c>
      <c r="N55" s="54">
        <f t="shared" si="51"/>
        <v>-430.06029783968864</v>
      </c>
      <c r="O55" s="54">
        <f t="shared" si="51"/>
        <v>-129.31074219613572</v>
      </c>
      <c r="P55" s="54">
        <f t="shared" si="51"/>
        <v>-464.81595555985638</v>
      </c>
      <c r="Q55" s="54">
        <f t="shared" si="51"/>
        <v>-288.09776636812535</v>
      </c>
      <c r="R55" s="54">
        <f t="shared" si="51"/>
        <v>-555.31476792178239</v>
      </c>
      <c r="S55" s="54">
        <f t="shared" si="51"/>
        <v>-316.85683614396652</v>
      </c>
      <c r="T55" s="54">
        <f t="shared" si="51"/>
        <v>-506.55711762485276</v>
      </c>
      <c r="U55" s="54">
        <f t="shared" si="51"/>
        <v>-413.05619543702466</v>
      </c>
      <c r="V55" s="54">
        <f t="shared" si="51"/>
        <v>-451.61230883047142</v>
      </c>
      <c r="W55" s="54">
        <f t="shared" si="51"/>
        <v>-358.02304366721057</v>
      </c>
      <c r="X55" s="54">
        <f t="shared" si="51"/>
        <v>-700.62791112174523</v>
      </c>
      <c r="Y55" s="54">
        <f t="shared" si="51"/>
        <v>-110.72848131791676</v>
      </c>
      <c r="Z55" s="54">
        <f t="shared" si="51"/>
        <v>-482.33563263003686</v>
      </c>
      <c r="AA55" s="54">
        <f t="shared" si="51"/>
        <v>-53.939318507199339</v>
      </c>
      <c r="AB55" s="54">
        <f t="shared" si="51"/>
        <v>-853.90955121130094</v>
      </c>
      <c r="AC55" s="54">
        <f t="shared" si="51"/>
        <v>-212.60695092498494</v>
      </c>
      <c r="AD55" s="54">
        <f t="shared" si="51"/>
        <v>-417.51187487575322</v>
      </c>
      <c r="AE55" s="54">
        <f t="shared" si="51"/>
        <v>-299.92764530538165</v>
      </c>
      <c r="AF55" s="54">
        <f t="shared" si="51"/>
        <v>-791.16862288692164</v>
      </c>
      <c r="AG55" s="54">
        <f t="shared" si="51"/>
        <v>-269.40405102464928</v>
      </c>
      <c r="AH55" s="54">
        <f t="shared" si="51"/>
        <v>-187.79366092509653</v>
      </c>
      <c r="AI55" s="54">
        <f t="shared" si="51"/>
        <v>21.607910331257056</v>
      </c>
      <c r="AJ55" s="54">
        <f t="shared" si="51"/>
        <v>-443.56387636758336</v>
      </c>
      <c r="AK55" s="54">
        <f t="shared" si="51"/>
        <v>-414.20703098967323</v>
      </c>
      <c r="AL55" s="54">
        <f t="shared" si="51"/>
        <v>-38.083418888285941</v>
      </c>
      <c r="AM55" s="54">
        <f t="shared" si="51"/>
        <v>259.59610115012924</v>
      </c>
      <c r="AN55" s="54">
        <f t="shared" si="51"/>
        <v>-216.94669483149306</v>
      </c>
      <c r="AO55" s="54">
        <f t="shared" si="51"/>
        <v>-305.36089757774823</v>
      </c>
      <c r="AP55" s="54">
        <f t="shared" si="51"/>
        <v>-1004.8768943920428</v>
      </c>
      <c r="AQ55" s="54">
        <f t="shared" si="51"/>
        <v>-1649.274100020029</v>
      </c>
      <c r="AR55" s="54">
        <f t="shared" si="51"/>
        <v>-751.17130031840827</v>
      </c>
      <c r="AS55" s="54">
        <f t="shared" si="51"/>
        <v>-1279.7893239163395</v>
      </c>
      <c r="AT55" s="54">
        <f t="shared" si="51"/>
        <v>-1756.8710739326227</v>
      </c>
      <c r="AU55" s="54">
        <f t="shared" si="51"/>
        <v>-2011.7057918677131</v>
      </c>
      <c r="AV55" s="54">
        <f t="shared" si="51"/>
        <v>-1392.7746136763055</v>
      </c>
      <c r="AW55" s="54">
        <f t="shared" si="51"/>
        <v>-1506.6407644984633</v>
      </c>
      <c r="AX55" s="54">
        <f t="shared" si="51"/>
        <v>-3832.4676571225282</v>
      </c>
      <c r="AY55" s="54">
        <f t="shared" si="51"/>
        <v>-2645.9804774794338</v>
      </c>
      <c r="AZ55" s="54">
        <f t="shared" si="51"/>
        <v>-2863.6645061790332</v>
      </c>
      <c r="BA55" s="54">
        <f t="shared" si="51"/>
        <v>-1289.9536696726545</v>
      </c>
      <c r="BB55" s="54">
        <f t="shared" si="51"/>
        <v>-2979.4216923278454</v>
      </c>
      <c r="BC55" s="54">
        <f t="shared" si="51"/>
        <v>-4448.8341983466144</v>
      </c>
      <c r="BD55" s="54">
        <f t="shared" si="51"/>
        <v>-583.48243679480436</v>
      </c>
      <c r="BE55" s="54">
        <f t="shared" si="51"/>
        <v>-2729.3379963890779</v>
      </c>
      <c r="BF55" s="54">
        <f t="shared" si="51"/>
        <v>-2737.926375697718</v>
      </c>
      <c r="BG55" s="54">
        <f t="shared" si="51"/>
        <v>-2399.342461324823</v>
      </c>
      <c r="BH55" s="54">
        <f t="shared" si="51"/>
        <v>-816.37129046566474</v>
      </c>
      <c r="BI55" s="54">
        <f t="shared" si="51"/>
        <v>-1930.5391434728394</v>
      </c>
      <c r="BJ55" s="54">
        <f t="shared" si="51"/>
        <v>-3545.3231478019943</v>
      </c>
      <c r="BK55" s="54">
        <f t="shared" si="51"/>
        <v>-2760.1190695079408</v>
      </c>
      <c r="BL55" s="54">
        <f t="shared" si="51"/>
        <v>-2800.0605679193823</v>
      </c>
      <c r="BM55" s="54">
        <f t="shared" si="51"/>
        <v>-2645.5401933845696</v>
      </c>
      <c r="BN55" s="54">
        <f t="shared" si="51"/>
        <v>-2273.756970178948</v>
      </c>
      <c r="BO55" s="54">
        <f t="shared" ref="BO55:DZ55" si="52">BO52/BO53</f>
        <v>-877.46430194953768</v>
      </c>
      <c r="BP55" s="54">
        <f t="shared" si="52"/>
        <v>250.52170205957981</v>
      </c>
      <c r="BQ55" s="54">
        <f t="shared" si="52"/>
        <v>-588.58928251269072</v>
      </c>
      <c r="BR55" s="54">
        <f t="shared" si="52"/>
        <v>2376.152203383595</v>
      </c>
      <c r="BS55" s="54">
        <f t="shared" si="52"/>
        <v>1208.0814820794305</v>
      </c>
      <c r="BT55" s="54">
        <f t="shared" si="52"/>
        <v>1436.9965749676555</v>
      </c>
      <c r="BU55" s="54">
        <f t="shared" si="52"/>
        <v>2973.9602372277864</v>
      </c>
      <c r="BV55" s="54">
        <f t="shared" si="52"/>
        <v>2078.7270455942348</v>
      </c>
      <c r="BW55" s="54">
        <f t="shared" si="52"/>
        <v>845.11015978139085</v>
      </c>
      <c r="BX55" s="54">
        <f t="shared" si="52"/>
        <v>3258.8897237261767</v>
      </c>
      <c r="BY55" s="54">
        <f t="shared" si="52"/>
        <v>3549.0579834263431</v>
      </c>
      <c r="BZ55" s="54">
        <f t="shared" si="52"/>
        <v>5842.8781955937357</v>
      </c>
      <c r="CA55" s="54">
        <f t="shared" si="52"/>
        <v>7817.4549738269907</v>
      </c>
      <c r="CB55" s="54">
        <f t="shared" si="52"/>
        <v>11479.310537819352</v>
      </c>
      <c r="CC55" s="54">
        <f t="shared" si="52"/>
        <v>8284.0664166450224</v>
      </c>
      <c r="CD55" s="54">
        <f t="shared" si="52"/>
        <v>5073.2520391385815</v>
      </c>
      <c r="CE55" s="54">
        <f t="shared" si="52"/>
        <v>7413.590023387751</v>
      </c>
      <c r="CF55" s="54">
        <f t="shared" si="52"/>
        <v>5292.3391355613885</v>
      </c>
      <c r="CG55" s="54">
        <f t="shared" si="52"/>
        <v>4816.1320339707163</v>
      </c>
      <c r="CH55" s="54">
        <f t="shared" si="52"/>
        <v>10352.906755539398</v>
      </c>
      <c r="CI55" s="54">
        <f t="shared" si="52"/>
        <v>2297.4072078038339</v>
      </c>
      <c r="CJ55" s="54">
        <f t="shared" si="52"/>
        <v>4773.6618022275516</v>
      </c>
      <c r="CK55" s="54">
        <f t="shared" si="52"/>
        <v>5310.9621956986684</v>
      </c>
      <c r="CL55" s="54">
        <f t="shared" si="52"/>
        <v>7080.4236846343974</v>
      </c>
      <c r="CM55" s="54">
        <f t="shared" si="52"/>
        <v>-850.32868484331959</v>
      </c>
      <c r="CN55" s="54">
        <f t="shared" si="52"/>
        <v>2804.3569213062942</v>
      </c>
      <c r="CO55" s="54">
        <f t="shared" si="52"/>
        <v>3983.4832884524899</v>
      </c>
      <c r="CP55" s="54">
        <f t="shared" si="52"/>
        <v>11982.195628616253</v>
      </c>
      <c r="CQ55" s="54">
        <f t="shared" si="52"/>
        <v>1640.8010410930801</v>
      </c>
      <c r="CR55" s="54">
        <f t="shared" si="52"/>
        <v>5665.9224980548051</v>
      </c>
      <c r="CS55" s="54">
        <f t="shared" si="52"/>
        <v>6747.3278340457282</v>
      </c>
      <c r="CT55" s="54">
        <f t="shared" si="52"/>
        <v>15930.607348532765</v>
      </c>
      <c r="CU55" s="54">
        <f t="shared" si="52"/>
        <v>4128.7640886181789</v>
      </c>
      <c r="CV55" s="54">
        <f t="shared" si="52"/>
        <v>7500.2453316792116</v>
      </c>
      <c r="CW55" s="54">
        <f t="shared" si="52"/>
        <v>8122.6578701209755</v>
      </c>
      <c r="CX55" s="54">
        <f t="shared" si="52"/>
        <v>22234.007745664476</v>
      </c>
      <c r="CY55" s="54">
        <f t="shared" si="52"/>
        <v>6384.3948265979689</v>
      </c>
      <c r="CZ55" s="54">
        <f t="shared" si="52"/>
        <v>10553.020732270525</v>
      </c>
      <c r="DA55" s="54">
        <f t="shared" si="52"/>
        <v>10350.156015409722</v>
      </c>
      <c r="DB55" s="54">
        <f t="shared" si="52"/>
        <v>23655.790742527061</v>
      </c>
      <c r="DC55" s="54">
        <f t="shared" si="52"/>
        <v>6080.0404992638605</v>
      </c>
      <c r="DD55" s="54">
        <f t="shared" si="52"/>
        <v>15208.624044369375</v>
      </c>
      <c r="DE55" s="54">
        <f t="shared" si="52"/>
        <v>14967.721036272746</v>
      </c>
      <c r="DF55" s="54">
        <f t="shared" si="52"/>
        <v>29337.098787032832</v>
      </c>
      <c r="DG55" s="54">
        <f t="shared" si="52"/>
        <v>5386.6551878085775</v>
      </c>
      <c r="DH55" s="54">
        <f t="shared" si="52"/>
        <v>19968.795746954842</v>
      </c>
      <c r="DI55" s="54">
        <f t="shared" si="52"/>
        <v>19979.473411100778</v>
      </c>
      <c r="DJ55" s="54">
        <f t="shared" si="52"/>
        <v>34688.301206013981</v>
      </c>
      <c r="DK55" s="54">
        <f t="shared" si="52"/>
        <v>6059.2510841610638</v>
      </c>
      <c r="DL55" s="54">
        <f t="shared" si="52"/>
        <v>30411.774991975275</v>
      </c>
      <c r="DM55" s="54">
        <f t="shared" si="52"/>
        <v>21848.649647612303</v>
      </c>
      <c r="DN55" s="54">
        <f t="shared" si="52"/>
        <v>31163.211963663136</v>
      </c>
      <c r="DO55" s="54">
        <f t="shared" si="52"/>
        <v>676.40425490639484</v>
      </c>
      <c r="DP55" s="54">
        <f t="shared" si="52"/>
        <v>25152.942428587023</v>
      </c>
      <c r="DQ55" s="54">
        <f t="shared" si="52"/>
        <v>28421.572915233661</v>
      </c>
      <c r="DR55" s="54">
        <f t="shared" si="52"/>
        <v>32321.74746436442</v>
      </c>
      <c r="DS55" s="54">
        <f t="shared" si="52"/>
        <v>4773.875617473971</v>
      </c>
      <c r="DT55" s="54">
        <f t="shared" si="52"/>
        <v>26047.626715171358</v>
      </c>
      <c r="DU55" s="54">
        <f t="shared" si="52"/>
        <v>32608.843246584092</v>
      </c>
      <c r="DV55" s="54">
        <f t="shared" si="52"/>
        <v>29340.554523412768</v>
      </c>
      <c r="DW55" s="54">
        <f t="shared" si="52"/>
        <v>24062.966994873703</v>
      </c>
      <c r="DX55" s="54">
        <f t="shared" si="52"/>
        <v>28921.158714126785</v>
      </c>
      <c r="DY55" s="54">
        <f t="shared" si="52"/>
        <v>27702.117521667424</v>
      </c>
      <c r="DZ55" s="54">
        <f t="shared" si="52"/>
        <v>27619.265252191854</v>
      </c>
      <c r="EA55" s="54">
        <f t="shared" ref="EA55:FQ55" si="53">EA52/EA53</f>
        <v>15183.941074169794</v>
      </c>
      <c r="EB55" s="54">
        <f t="shared" si="53"/>
        <v>14766.715269122949</v>
      </c>
      <c r="EC55" s="54">
        <f t="shared" si="53"/>
        <v>20141.666467161675</v>
      </c>
      <c r="ED55" s="54">
        <f t="shared" si="53"/>
        <v>26429.501012934383</v>
      </c>
      <c r="EE55" s="54">
        <f t="shared" si="53"/>
        <v>17390.012087283721</v>
      </c>
      <c r="EF55" s="54">
        <f t="shared" si="53"/>
        <v>19198.51816237421</v>
      </c>
      <c r="EG55" s="54">
        <f t="shared" si="53"/>
        <v>23836.80741925658</v>
      </c>
      <c r="EH55" s="54">
        <f t="shared" si="53"/>
        <v>30286.262128167487</v>
      </c>
      <c r="EI55" s="54">
        <f t="shared" si="53"/>
        <v>8453.6405762226204</v>
      </c>
      <c r="EJ55" s="54">
        <f t="shared" si="53"/>
        <v>19987.091027218739</v>
      </c>
      <c r="EK55" s="54">
        <f t="shared" si="53"/>
        <v>24465.790148277287</v>
      </c>
      <c r="EL55" s="54">
        <f t="shared" si="53"/>
        <v>18794.690428164708</v>
      </c>
      <c r="EM55" s="54">
        <f t="shared" si="53"/>
        <v>10069.845907713188</v>
      </c>
      <c r="EN55" s="54">
        <f t="shared" si="53"/>
        <v>10651.064762227501</v>
      </c>
      <c r="EO55" s="54">
        <f t="shared" si="53"/>
        <v>16800.650901329693</v>
      </c>
      <c r="EP55" s="54">
        <f t="shared" si="53"/>
        <v>11935.578396947565</v>
      </c>
      <c r="EQ55" s="54">
        <f t="shared" si="53"/>
        <v>7954.908942791616</v>
      </c>
      <c r="ER55" s="54">
        <f t="shared" si="53"/>
        <v>15072.415923784043</v>
      </c>
      <c r="ES55" s="54">
        <f t="shared" si="53"/>
        <v>23660.217656714583</v>
      </c>
      <c r="ET55" s="54">
        <f t="shared" si="53"/>
        <v>10237.806023421816</v>
      </c>
      <c r="EU55" s="54">
        <f t="shared" si="53"/>
        <v>8513.168594677205</v>
      </c>
      <c r="EV55" s="54">
        <f t="shared" si="53"/>
        <v>24781.953491493994</v>
      </c>
      <c r="EW55" s="54">
        <f t="shared" si="53"/>
        <v>18651.404581209514</v>
      </c>
      <c r="EX55" s="54">
        <f t="shared" si="53"/>
        <v>16917.550527125448</v>
      </c>
      <c r="EY55" s="54">
        <f t="shared" si="53"/>
        <v>17036.930377875913</v>
      </c>
      <c r="EZ55" s="54">
        <f t="shared" si="53"/>
        <v>20322.965342010208</v>
      </c>
      <c r="FA55" s="54">
        <f t="shared" si="53"/>
        <v>20914.209514743288</v>
      </c>
      <c r="FB55" s="54">
        <f t="shared" si="53"/>
        <v>28290.866833202766</v>
      </c>
      <c r="FC55" s="54">
        <f t="shared" si="53"/>
        <v>19350.52458874301</v>
      </c>
      <c r="FD55" s="54">
        <f t="shared" si="53"/>
        <v>23902.640521965754</v>
      </c>
      <c r="FE55" s="54">
        <f t="shared" si="53"/>
        <v>25386.617297768818</v>
      </c>
      <c r="FF55" s="54">
        <f t="shared" si="53"/>
        <v>13303.709455444416</v>
      </c>
      <c r="FG55" s="54">
        <f t="shared" si="53"/>
        <v>14053.277236407846</v>
      </c>
      <c r="FH55" s="54">
        <f t="shared" si="53"/>
        <v>8127.0617255078487</v>
      </c>
      <c r="FI55" s="54">
        <f t="shared" si="53"/>
        <v>19394.443454551081</v>
      </c>
      <c r="FJ55" s="54">
        <f t="shared" si="53"/>
        <v>29367.762821964694</v>
      </c>
      <c r="FK55" s="54">
        <f t="shared" si="53"/>
        <v>22463.494860861105</v>
      </c>
      <c r="FL55" s="54">
        <f t="shared" si="53"/>
        <v>23414.462786970453</v>
      </c>
      <c r="FM55" s="54">
        <f t="shared" si="53"/>
        <v>38105.870106904164</v>
      </c>
      <c r="FN55" s="54">
        <f t="shared" si="53"/>
        <v>24541.852061262241</v>
      </c>
      <c r="FO55" s="54">
        <f t="shared" si="53"/>
        <v>17573.88671432477</v>
      </c>
      <c r="FP55" s="54">
        <f t="shared" si="53"/>
        <v>16905.206398395632</v>
      </c>
      <c r="FQ55" s="54">
        <f t="shared" si="53"/>
        <v>23209.007244030228</v>
      </c>
    </row>
    <row r="56" spans="1:266" s="54" customFormat="1" x14ac:dyDescent="0.25">
      <c r="A56" s="60" t="s">
        <v>397</v>
      </c>
      <c r="B56" s="54">
        <f>B54+B55</f>
        <v>-1756.5540353551132</v>
      </c>
      <c r="C56" s="54">
        <f t="shared" ref="C56:BN56" si="54">C54+C55</f>
        <v>2680.5013555893038</v>
      </c>
      <c r="D56" s="54">
        <f t="shared" si="54"/>
        <v>-1058.123599123388</v>
      </c>
      <c r="E56" s="54">
        <f t="shared" si="54"/>
        <v>23.506846930298025</v>
      </c>
      <c r="F56" s="54">
        <f t="shared" si="54"/>
        <v>-2005.3384946303054</v>
      </c>
      <c r="G56" s="54">
        <f t="shared" si="54"/>
        <v>2455.2678561838525</v>
      </c>
      <c r="H56" s="54">
        <f t="shared" si="54"/>
        <v>-569.67866886435456</v>
      </c>
      <c r="I56" s="54">
        <f t="shared" si="54"/>
        <v>-716.70856801696709</v>
      </c>
      <c r="J56" s="54">
        <f t="shared" si="54"/>
        <v>-1618.9742241625038</v>
      </c>
      <c r="K56" s="54">
        <f t="shared" si="54"/>
        <v>-2469.3031925297209</v>
      </c>
      <c r="L56" s="54">
        <f t="shared" si="54"/>
        <v>-2244.688095993909</v>
      </c>
      <c r="M56" s="54">
        <f t="shared" si="54"/>
        <v>-1151.1987001962771</v>
      </c>
      <c r="N56" s="54">
        <f t="shared" si="54"/>
        <v>-3647.9069636691884</v>
      </c>
      <c r="O56" s="54">
        <f t="shared" si="54"/>
        <v>400.86330080802804</v>
      </c>
      <c r="P56" s="54">
        <f t="shared" si="54"/>
        <v>403.73768968451776</v>
      </c>
      <c r="Q56" s="54">
        <f t="shared" si="54"/>
        <v>1231.0525716481109</v>
      </c>
      <c r="R56" s="54">
        <f t="shared" si="54"/>
        <v>-855.79330672877302</v>
      </c>
      <c r="S56" s="54">
        <f t="shared" si="54"/>
        <v>737.75621549936886</v>
      </c>
      <c r="T56" s="54">
        <f t="shared" si="54"/>
        <v>839.08735451730217</v>
      </c>
      <c r="U56" s="54">
        <f t="shared" si="54"/>
        <v>716.11373013267212</v>
      </c>
      <c r="V56" s="54">
        <f t="shared" si="54"/>
        <v>-885.37171526207726</v>
      </c>
      <c r="W56" s="54">
        <f t="shared" si="54"/>
        <v>1112.6140549575321</v>
      </c>
      <c r="X56" s="54">
        <f t="shared" si="54"/>
        <v>380.73824450536881</v>
      </c>
      <c r="Y56" s="54">
        <f t="shared" si="54"/>
        <v>1528.0530421871952</v>
      </c>
      <c r="Z56" s="54">
        <f t="shared" si="54"/>
        <v>544.20591011398324</v>
      </c>
      <c r="AA56" s="54">
        <f t="shared" si="54"/>
        <v>1941.8154662592751</v>
      </c>
      <c r="AB56" s="54">
        <f t="shared" si="54"/>
        <v>1332.2702529768335</v>
      </c>
      <c r="AC56" s="54">
        <f t="shared" si="54"/>
        <v>2923.3455752185614</v>
      </c>
      <c r="AD56" s="54">
        <f t="shared" si="54"/>
        <v>-1173.9246021611214</v>
      </c>
      <c r="AE56" s="54">
        <f t="shared" si="54"/>
        <v>-19.874723484096023</v>
      </c>
      <c r="AF56" s="54">
        <f t="shared" si="54"/>
        <v>759.80070391782624</v>
      </c>
      <c r="AG56" s="54">
        <f t="shared" si="54"/>
        <v>1560.9587662310148</v>
      </c>
      <c r="AH56" s="54">
        <f t="shared" si="54"/>
        <v>-30.618531672566291</v>
      </c>
      <c r="AI56" s="54">
        <f t="shared" si="54"/>
        <v>638.41553251419361</v>
      </c>
      <c r="AJ56" s="54">
        <f t="shared" si="54"/>
        <v>898.62755693730674</v>
      </c>
      <c r="AK56" s="54">
        <f t="shared" si="54"/>
        <v>732.00380476622763</v>
      </c>
      <c r="AL56" s="54">
        <f t="shared" si="54"/>
        <v>779.88218679939268</v>
      </c>
      <c r="AM56" s="54">
        <f t="shared" si="54"/>
        <v>436.7322642879202</v>
      </c>
      <c r="AN56" s="54">
        <f t="shared" si="54"/>
        <v>1379.1611314287293</v>
      </c>
      <c r="AO56" s="54">
        <f t="shared" si="54"/>
        <v>489.95759837335947</v>
      </c>
      <c r="AP56" s="54">
        <f t="shared" si="54"/>
        <v>526.36408753857961</v>
      </c>
      <c r="AQ56" s="54">
        <f t="shared" si="54"/>
        <v>-479.75139239037776</v>
      </c>
      <c r="AR56" s="54">
        <f t="shared" si="54"/>
        <v>-1307.0840057528853</v>
      </c>
      <c r="AS56" s="54">
        <f t="shared" si="54"/>
        <v>-943.81256753751472</v>
      </c>
      <c r="AT56" s="54">
        <f t="shared" si="54"/>
        <v>-4006.7293543057476</v>
      </c>
      <c r="AU56" s="54">
        <f t="shared" si="54"/>
        <v>370.07795227758629</v>
      </c>
      <c r="AV56" s="54">
        <f t="shared" si="54"/>
        <v>1011.9086335289587</v>
      </c>
      <c r="AW56" s="54">
        <f t="shared" si="54"/>
        <v>3426.1181226590584</v>
      </c>
      <c r="AX56" s="54">
        <f t="shared" si="54"/>
        <v>980.80062927478866</v>
      </c>
      <c r="AY56" s="54">
        <f t="shared" si="54"/>
        <v>5447.0854385633056</v>
      </c>
      <c r="AZ56" s="54">
        <f t="shared" si="54"/>
        <v>4156.8463362506336</v>
      </c>
      <c r="BA56" s="54">
        <f t="shared" si="54"/>
        <v>5469.8769369055217</v>
      </c>
      <c r="BB56" s="54">
        <f t="shared" si="54"/>
        <v>763.72466737652439</v>
      </c>
      <c r="BC56" s="54">
        <f t="shared" si="54"/>
        <v>3453.8682603912011</v>
      </c>
      <c r="BD56" s="54">
        <f t="shared" si="54"/>
        <v>7168.9700661898978</v>
      </c>
      <c r="BE56" s="54">
        <f t="shared" si="54"/>
        <v>5978.3481109331315</v>
      </c>
      <c r="BF56" s="54">
        <f t="shared" si="54"/>
        <v>2472.59013765693</v>
      </c>
      <c r="BG56" s="54">
        <f t="shared" si="54"/>
        <v>5130.2370629697089</v>
      </c>
      <c r="BH56" s="54">
        <f t="shared" si="54"/>
        <v>7303.8567402948529</v>
      </c>
      <c r="BI56" s="54">
        <f t="shared" si="54"/>
        <v>7074.9143667894969</v>
      </c>
      <c r="BJ56" s="54">
        <f t="shared" si="54"/>
        <v>4656.796685897466</v>
      </c>
      <c r="BK56" s="54">
        <f t="shared" si="54"/>
        <v>8235.0604431338943</v>
      </c>
      <c r="BL56" s="54">
        <f t="shared" si="54"/>
        <v>5826.9648757741788</v>
      </c>
      <c r="BM56" s="54">
        <f t="shared" si="54"/>
        <v>7673.5237126962729</v>
      </c>
      <c r="BN56" s="54">
        <f t="shared" si="54"/>
        <v>6153.2189650426199</v>
      </c>
      <c r="BO56" s="54">
        <f t="shared" ref="BO56:DZ56" si="55">BO54+BO55</f>
        <v>8359.4562017135722</v>
      </c>
      <c r="BP56" s="54">
        <f t="shared" si="55"/>
        <v>10035.530301071449</v>
      </c>
      <c r="BQ56" s="54">
        <f t="shared" si="55"/>
        <v>11907.971934513787</v>
      </c>
      <c r="BR56" s="54">
        <f t="shared" si="55"/>
        <v>11105.8104260892</v>
      </c>
      <c r="BS56" s="54">
        <f t="shared" si="55"/>
        <v>15815.277792231331</v>
      </c>
      <c r="BT56" s="54">
        <f t="shared" si="55"/>
        <v>13640.759457169872</v>
      </c>
      <c r="BU56" s="54">
        <f t="shared" si="55"/>
        <v>16221.963037229149</v>
      </c>
      <c r="BV56" s="54">
        <f t="shared" si="55"/>
        <v>11085.779507860832</v>
      </c>
      <c r="BW56" s="54">
        <f t="shared" si="55"/>
        <v>12762.214815299832</v>
      </c>
      <c r="BX56" s="54">
        <f t="shared" si="55"/>
        <v>15222.934998247489</v>
      </c>
      <c r="BY56" s="54">
        <f t="shared" si="55"/>
        <v>17772.699026490725</v>
      </c>
      <c r="BZ56" s="54">
        <f t="shared" si="55"/>
        <v>13720.684841955521</v>
      </c>
      <c r="CA56" s="54">
        <f t="shared" si="55"/>
        <v>16766.865474525821</v>
      </c>
      <c r="CB56" s="54">
        <f t="shared" si="55"/>
        <v>26370.189795084974</v>
      </c>
      <c r="CC56" s="54">
        <f t="shared" si="55"/>
        <v>16824.432391289316</v>
      </c>
      <c r="CD56" s="54">
        <f t="shared" si="55"/>
        <v>7924.2940127444799</v>
      </c>
      <c r="CE56" s="54">
        <f t="shared" si="55"/>
        <v>12182.589852503377</v>
      </c>
      <c r="CF56" s="54">
        <f t="shared" si="55"/>
        <v>8627.3890557438899</v>
      </c>
      <c r="CG56" s="54">
        <f t="shared" si="55"/>
        <v>5889.0940311380173</v>
      </c>
      <c r="CH56" s="54">
        <f t="shared" si="55"/>
        <v>12297.930821658205</v>
      </c>
      <c r="CI56" s="54">
        <f t="shared" si="55"/>
        <v>6364.6308495902595</v>
      </c>
      <c r="CJ56" s="54">
        <f t="shared" si="55"/>
        <v>10533.77869972694</v>
      </c>
      <c r="CK56" s="54">
        <f t="shared" si="55"/>
        <v>9458.0243775340823</v>
      </c>
      <c r="CL56" s="54">
        <f t="shared" si="55"/>
        <v>10429.707556589827</v>
      </c>
      <c r="CM56" s="54">
        <f t="shared" si="55"/>
        <v>7044.7905572454374</v>
      </c>
      <c r="CN56" s="54">
        <f t="shared" si="55"/>
        <v>12050.532212075286</v>
      </c>
      <c r="CO56" s="54">
        <f t="shared" si="55"/>
        <v>9774.7703825429853</v>
      </c>
      <c r="CP56" s="54">
        <f t="shared" si="55"/>
        <v>14682.638627189906</v>
      </c>
      <c r="CQ56" s="54">
        <f t="shared" si="55"/>
        <v>8142.8189730482472</v>
      </c>
      <c r="CR56" s="54">
        <f t="shared" si="55"/>
        <v>15617.746623104766</v>
      </c>
      <c r="CS56" s="54">
        <f t="shared" si="55"/>
        <v>15023.490944116456</v>
      </c>
      <c r="CT56" s="54">
        <f t="shared" si="55"/>
        <v>21883.499724198755</v>
      </c>
      <c r="CU56" s="54">
        <f t="shared" si="55"/>
        <v>11644.037564187151</v>
      </c>
      <c r="CV56" s="54">
        <f t="shared" si="55"/>
        <v>15772.104486889151</v>
      </c>
      <c r="CW56" s="54">
        <f t="shared" si="55"/>
        <v>7583.5503424353983</v>
      </c>
      <c r="CX56" s="54">
        <f t="shared" si="55"/>
        <v>20841.507060083608</v>
      </c>
      <c r="CY56" s="54">
        <f t="shared" si="55"/>
        <v>8850.0942268545259</v>
      </c>
      <c r="CZ56" s="54">
        <f t="shared" si="55"/>
        <v>14383.85606908559</v>
      </c>
      <c r="DA56" s="54">
        <f t="shared" si="55"/>
        <v>5216.9942055351203</v>
      </c>
      <c r="DB56" s="54">
        <f t="shared" si="55"/>
        <v>20311.711938668308</v>
      </c>
      <c r="DC56" s="54">
        <f t="shared" si="55"/>
        <v>6866.7167955776586</v>
      </c>
      <c r="DD56" s="54">
        <f t="shared" si="55"/>
        <v>15918.636540530728</v>
      </c>
      <c r="DE56" s="54">
        <f t="shared" si="55"/>
        <v>6521.7860695326872</v>
      </c>
      <c r="DF56" s="54">
        <f t="shared" si="55"/>
        <v>26568.137774007912</v>
      </c>
      <c r="DG56" s="54">
        <f t="shared" si="55"/>
        <v>5058.516836359021</v>
      </c>
      <c r="DH56" s="54">
        <f t="shared" si="55"/>
        <v>16396.658602268591</v>
      </c>
      <c r="DI56" s="54">
        <f t="shared" si="55"/>
        <v>347.07119647782383</v>
      </c>
      <c r="DJ56" s="54">
        <f t="shared" si="55"/>
        <v>19932.665769595998</v>
      </c>
      <c r="DK56" s="54">
        <f t="shared" si="55"/>
        <v>-10392.451717383181</v>
      </c>
      <c r="DL56" s="54">
        <f t="shared" si="55"/>
        <v>18382.932867914977</v>
      </c>
      <c r="DM56" s="54">
        <f t="shared" si="55"/>
        <v>4008.5210185179967</v>
      </c>
      <c r="DN56" s="54">
        <f t="shared" si="55"/>
        <v>14121.814382350916</v>
      </c>
      <c r="DO56" s="54">
        <f t="shared" si="55"/>
        <v>-5622.8596477907995</v>
      </c>
      <c r="DP56" s="54">
        <f t="shared" si="55"/>
        <v>26070.557907210299</v>
      </c>
      <c r="DQ56" s="54">
        <f t="shared" si="55"/>
        <v>5108.8721110745137</v>
      </c>
      <c r="DR56" s="54">
        <f t="shared" si="55"/>
        <v>14985.862020734952</v>
      </c>
      <c r="DS56" s="54">
        <f t="shared" si="55"/>
        <v>-4261.4785524773188</v>
      </c>
      <c r="DT56" s="54">
        <f t="shared" si="55"/>
        <v>19029.812083651363</v>
      </c>
      <c r="DU56" s="54">
        <f t="shared" si="55"/>
        <v>7571.5367400982286</v>
      </c>
      <c r="DV56" s="54">
        <f t="shared" si="55"/>
        <v>743.55040543355062</v>
      </c>
      <c r="DW56" s="54">
        <f t="shared" si="55"/>
        <v>1786.3855506497712</v>
      </c>
      <c r="DX56" s="54">
        <f t="shared" si="55"/>
        <v>17185.091801266659</v>
      </c>
      <c r="DY56" s="54">
        <f t="shared" si="55"/>
        <v>11562.805705459608</v>
      </c>
      <c r="DZ56" s="54">
        <f t="shared" si="55"/>
        <v>8307.7732670367004</v>
      </c>
      <c r="EA56" s="54">
        <f t="shared" ref="EA56:FQ56" si="56">EA54+EA55</f>
        <v>2042.6973825314253</v>
      </c>
      <c r="EB56" s="54">
        <f t="shared" si="56"/>
        <v>9477.1456204818933</v>
      </c>
      <c r="EC56" s="54">
        <f t="shared" si="56"/>
        <v>8987.1614714900388</v>
      </c>
      <c r="ED56" s="54">
        <f t="shared" si="56"/>
        <v>10856.7799792475</v>
      </c>
      <c r="EE56" s="54">
        <f t="shared" si="56"/>
        <v>10798.80165820436</v>
      </c>
      <c r="EF56" s="54">
        <f t="shared" si="56"/>
        <v>10655.712382203683</v>
      </c>
      <c r="EG56" s="54">
        <f t="shared" si="56"/>
        <v>13893.84508911679</v>
      </c>
      <c r="EH56" s="54">
        <f t="shared" si="56"/>
        <v>5700.8331128832615</v>
      </c>
      <c r="EI56" s="54">
        <f t="shared" si="56"/>
        <v>-97.751681112757069</v>
      </c>
      <c r="EJ56" s="54">
        <f t="shared" si="56"/>
        <v>11939.541409226484</v>
      </c>
      <c r="EK56" s="54">
        <f t="shared" si="56"/>
        <v>17005.621997337345</v>
      </c>
      <c r="EL56" s="54">
        <f t="shared" si="56"/>
        <v>7701.7648427965523</v>
      </c>
      <c r="EM56" s="54">
        <f t="shared" si="56"/>
        <v>13832.447557083195</v>
      </c>
      <c r="EN56" s="54">
        <f t="shared" si="56"/>
        <v>11256.589966252501</v>
      </c>
      <c r="EO56" s="54">
        <f t="shared" si="56"/>
        <v>12495.221691413812</v>
      </c>
      <c r="EP56" s="54">
        <f t="shared" si="56"/>
        <v>-1525.6468133253129</v>
      </c>
      <c r="EQ56" s="54">
        <f t="shared" si="56"/>
        <v>11108.920737527487</v>
      </c>
      <c r="ER56" s="54">
        <f t="shared" si="56"/>
        <v>11517.618491663052</v>
      </c>
      <c r="ES56" s="54">
        <f t="shared" si="56"/>
        <v>22977.343112325849</v>
      </c>
      <c r="ET56" s="54">
        <f t="shared" si="56"/>
        <v>-9137.233655908587</v>
      </c>
      <c r="EU56" s="54">
        <f t="shared" si="56"/>
        <v>6918.1565833095092</v>
      </c>
      <c r="EV56" s="54">
        <f t="shared" si="56"/>
        <v>19539.357154992158</v>
      </c>
      <c r="EW56" s="54">
        <f t="shared" si="56"/>
        <v>19366.425687810755</v>
      </c>
      <c r="EX56" s="54">
        <f t="shared" si="56"/>
        <v>-4726.4582506944971</v>
      </c>
      <c r="EY56" s="54">
        <f t="shared" si="56"/>
        <v>3358.6069168704453</v>
      </c>
      <c r="EZ56" s="54">
        <f t="shared" si="56"/>
        <v>15788.839829720351</v>
      </c>
      <c r="FA56" s="54">
        <f t="shared" si="56"/>
        <v>21811.593649406914</v>
      </c>
      <c r="FB56" s="54">
        <f t="shared" si="56"/>
        <v>11553.676653530798</v>
      </c>
      <c r="FC56" s="54">
        <f t="shared" si="56"/>
        <v>13061.260011191009</v>
      </c>
      <c r="FD56" s="54">
        <f t="shared" si="56"/>
        <v>17282.374933423671</v>
      </c>
      <c r="FE56" s="54">
        <f t="shared" si="56"/>
        <v>27699.483475233777</v>
      </c>
      <c r="FF56" s="54">
        <f t="shared" si="56"/>
        <v>-5021.5065209550121</v>
      </c>
      <c r="FG56" s="54">
        <f t="shared" si="56"/>
        <v>-8330.6716248315952</v>
      </c>
      <c r="FH56" s="54">
        <f t="shared" si="56"/>
        <v>-4883.7519713319507</v>
      </c>
      <c r="FI56" s="54">
        <f t="shared" si="56"/>
        <v>23096.964690162586</v>
      </c>
      <c r="FJ56" s="54">
        <f t="shared" si="56"/>
        <v>9738.5914172874509</v>
      </c>
      <c r="FK56" s="54">
        <f t="shared" si="56"/>
        <v>13812.996205545798</v>
      </c>
      <c r="FL56" s="54">
        <f t="shared" si="56"/>
        <v>15508.666738247604</v>
      </c>
      <c r="FM56" s="54">
        <f t="shared" si="56"/>
        <v>30466.048980006839</v>
      </c>
      <c r="FN56" s="54">
        <f t="shared" si="56"/>
        <v>500.25071283856596</v>
      </c>
      <c r="FO56" s="54">
        <f t="shared" si="56"/>
        <v>-4307.1284821476875</v>
      </c>
      <c r="FP56" s="54">
        <f t="shared" si="56"/>
        <v>-12656.977704852648</v>
      </c>
      <c r="FQ56" s="54">
        <f t="shared" si="56"/>
        <v>2068.0241813799803</v>
      </c>
    </row>
    <row r="57" spans="1:266" s="54" customFormat="1" x14ac:dyDescent="0.25">
      <c r="A57" s="60" t="s">
        <v>362</v>
      </c>
      <c r="B57" s="54">
        <f t="shared" ref="B57:BM57" si="57">(B54/B47)*100</f>
        <v>-2.2262088409035834</v>
      </c>
      <c r="C57" s="54">
        <f t="shared" si="57"/>
        <v>1.0776186429851704</v>
      </c>
      <c r="D57" s="54">
        <f t="shared" si="57"/>
        <v>-1.6781652792754311</v>
      </c>
      <c r="E57" s="54">
        <f t="shared" si="57"/>
        <v>-0.95357183860966654</v>
      </c>
      <c r="F57" s="54">
        <f t="shared" si="57"/>
        <v>-1.8700882237811274</v>
      </c>
      <c r="G57" s="54">
        <f t="shared" si="57"/>
        <v>1.1717194131958977</v>
      </c>
      <c r="H57" s="54">
        <f t="shared" si="57"/>
        <v>-0.61697465491710124</v>
      </c>
      <c r="I57" s="54">
        <f t="shared" si="57"/>
        <v>-0.87147068132815053</v>
      </c>
      <c r="J57" s="54">
        <f t="shared" si="57"/>
        <v>-1.344708189520379</v>
      </c>
      <c r="K57" s="54">
        <f t="shared" si="57"/>
        <v>-1.6612032555138039</v>
      </c>
      <c r="L57" s="54">
        <f t="shared" si="57"/>
        <v>-1.4444436300760395</v>
      </c>
      <c r="M57" s="54">
        <f t="shared" si="57"/>
        <v>-0.82030151533968099</v>
      </c>
      <c r="N57" s="54">
        <f t="shared" si="57"/>
        <v>-2.0604385689383369</v>
      </c>
      <c r="O57" s="54">
        <f t="shared" si="57"/>
        <v>0.33052070032683611</v>
      </c>
      <c r="P57" s="54">
        <f t="shared" si="57"/>
        <v>0.52665947837214011</v>
      </c>
      <c r="Q57" s="54">
        <f t="shared" si="57"/>
        <v>0.90112902132257477</v>
      </c>
      <c r="R57" s="54">
        <f t="shared" si="57"/>
        <v>-0.17445755432345444</v>
      </c>
      <c r="S57" s="54">
        <f t="shared" si="57"/>
        <v>0.60120516122675771</v>
      </c>
      <c r="T57" s="54">
        <f t="shared" si="57"/>
        <v>0.75218993294023262</v>
      </c>
      <c r="U57" s="54">
        <f t="shared" si="57"/>
        <v>0.62552241851273083</v>
      </c>
      <c r="V57" s="54">
        <f t="shared" si="57"/>
        <v>-0.23581711450465664</v>
      </c>
      <c r="W57" s="54">
        <f t="shared" si="57"/>
        <v>0.78119957197374745</v>
      </c>
      <c r="X57" s="54">
        <f t="shared" si="57"/>
        <v>0.56486465109459094</v>
      </c>
      <c r="Y57" s="54">
        <f t="shared" si="57"/>
        <v>0.8421260600589987</v>
      </c>
      <c r="Z57" s="54">
        <f t="shared" si="57"/>
        <v>0.51702957639238267</v>
      </c>
      <c r="AA57" s="54">
        <f t="shared" si="57"/>
        <v>0.98609454862175583</v>
      </c>
      <c r="AB57" s="54">
        <f t="shared" si="57"/>
        <v>1.0616739094398329</v>
      </c>
      <c r="AC57" s="54">
        <f t="shared" si="57"/>
        <v>1.5078652162268884</v>
      </c>
      <c r="AD57" s="54">
        <f t="shared" si="57"/>
        <v>-0.362762998645833</v>
      </c>
      <c r="AE57" s="54">
        <f t="shared" si="57"/>
        <v>0.13191090622684842</v>
      </c>
      <c r="AF57" s="54">
        <f t="shared" si="57"/>
        <v>0.71957611758261619</v>
      </c>
      <c r="AG57" s="54">
        <f t="shared" si="57"/>
        <v>0.83197326634124513</v>
      </c>
      <c r="AH57" s="54">
        <f t="shared" si="57"/>
        <v>7.0010226697328551E-2</v>
      </c>
      <c r="AI57" s="54">
        <f t="shared" si="57"/>
        <v>0.27051909911540151</v>
      </c>
      <c r="AJ57" s="54">
        <f t="shared" si="57"/>
        <v>0.57464549314629199</v>
      </c>
      <c r="AK57" s="54">
        <f t="shared" si="57"/>
        <v>0.4811263319336927</v>
      </c>
      <c r="AL57" s="54">
        <f t="shared" si="57"/>
        <v>0.3366108062734377</v>
      </c>
      <c r="AM57" s="54">
        <f t="shared" si="57"/>
        <v>7.1795677873770364E-2</v>
      </c>
      <c r="AN57" s="54">
        <f t="shared" si="57"/>
        <v>0.63495620500866334</v>
      </c>
      <c r="AO57" s="54">
        <f t="shared" si="57"/>
        <v>0.30983075054241821</v>
      </c>
      <c r="AP57" s="54">
        <f t="shared" si="57"/>
        <v>0.58926089294596107</v>
      </c>
      <c r="AQ57" s="54">
        <f t="shared" si="57"/>
        <v>0.44390683095758326</v>
      </c>
      <c r="AR57" s="54">
        <f t="shared" si="57"/>
        <v>-0.21026977590817972</v>
      </c>
      <c r="AS57" s="54">
        <f t="shared" si="57"/>
        <v>0.12609671625894134</v>
      </c>
      <c r="AT57" s="54">
        <f t="shared" si="57"/>
        <v>-0.83826385751341292</v>
      </c>
      <c r="AU57" s="54">
        <f t="shared" si="57"/>
        <v>0.87494232429044982</v>
      </c>
      <c r="AV57" s="54">
        <f t="shared" si="57"/>
        <v>0.8763901988830527</v>
      </c>
      <c r="AW57" s="54">
        <f t="shared" si="57"/>
        <v>1.776703866710629</v>
      </c>
      <c r="AX57" s="54">
        <f t="shared" si="57"/>
        <v>1.7096664068023799</v>
      </c>
      <c r="AY57" s="54">
        <f t="shared" si="57"/>
        <v>2.8662671879157839</v>
      </c>
      <c r="AZ57" s="54">
        <f t="shared" si="57"/>
        <v>2.4762422697763702</v>
      </c>
      <c r="BA57" s="54">
        <f t="shared" si="57"/>
        <v>2.3851275128100347</v>
      </c>
      <c r="BB57" s="54">
        <f t="shared" si="57"/>
        <v>1.3164476224170587</v>
      </c>
      <c r="BC57" s="54">
        <f t="shared" si="57"/>
        <v>2.7756400610354075</v>
      </c>
      <c r="BD57" s="54">
        <f t="shared" si="57"/>
        <v>2.7138312611418995</v>
      </c>
      <c r="BE57" s="54">
        <f t="shared" si="57"/>
        <v>3.0356573987655464</v>
      </c>
      <c r="BF57" s="54">
        <f t="shared" si="57"/>
        <v>1.8004797970098578</v>
      </c>
      <c r="BG57" s="54">
        <f t="shared" si="57"/>
        <v>2.5675886487470563</v>
      </c>
      <c r="BH57" s="54">
        <f t="shared" si="57"/>
        <v>2.7391634151013116</v>
      </c>
      <c r="BI57" s="54">
        <f t="shared" si="57"/>
        <v>3.0010485679711882</v>
      </c>
      <c r="BJ57" s="54">
        <f t="shared" si="57"/>
        <v>2.7203222661523694</v>
      </c>
      <c r="BK57" s="54">
        <f t="shared" si="57"/>
        <v>3.6117539608392515</v>
      </c>
      <c r="BL57" s="54">
        <f t="shared" si="57"/>
        <v>2.8186943029979821</v>
      </c>
      <c r="BM57" s="54">
        <f t="shared" si="57"/>
        <v>3.3568236577605757</v>
      </c>
      <c r="BN57" s="54">
        <f t="shared" ref="BN57:DY57" si="58">(BN54/BN47)*100</f>
        <v>2.7089434721320922</v>
      </c>
      <c r="BO57" s="54">
        <f t="shared" si="58"/>
        <v>2.9578599805059147</v>
      </c>
      <c r="BP57" s="54">
        <f t="shared" si="58"/>
        <v>3.1153151429054038</v>
      </c>
      <c r="BQ57" s="54">
        <f t="shared" si="58"/>
        <v>3.9642891253819785</v>
      </c>
      <c r="BR57" s="54">
        <f t="shared" si="58"/>
        <v>2.7532039884561503</v>
      </c>
      <c r="BS57" s="54">
        <f t="shared" si="58"/>
        <v>4.5457985492204065</v>
      </c>
      <c r="BT57" s="54">
        <f t="shared" si="58"/>
        <v>3.7517981964955531</v>
      </c>
      <c r="BU57" s="54">
        <f t="shared" si="58"/>
        <v>4.0185929043098128</v>
      </c>
      <c r="BV57" s="54">
        <f t="shared" si="58"/>
        <v>2.6972488229039318</v>
      </c>
      <c r="BW57" s="54">
        <f t="shared" si="58"/>
        <v>3.5328970258700658</v>
      </c>
      <c r="BX57" s="54">
        <f t="shared" si="58"/>
        <v>3.5231516700221426</v>
      </c>
      <c r="BY57" s="54">
        <f t="shared" si="58"/>
        <v>4.161711940196815</v>
      </c>
      <c r="BZ57" s="54">
        <f t="shared" si="58"/>
        <v>2.2785283337416695</v>
      </c>
      <c r="CA57" s="54">
        <f t="shared" si="58"/>
        <v>2.5784648280565912</v>
      </c>
      <c r="CB57" s="54">
        <f t="shared" si="58"/>
        <v>4.2415795111805927</v>
      </c>
      <c r="CC57" s="54">
        <f t="shared" si="58"/>
        <v>2.3980853133240205</v>
      </c>
      <c r="CD57" s="54">
        <f t="shared" si="58"/>
        <v>0.78645007939026257</v>
      </c>
      <c r="CE57" s="54">
        <f t="shared" si="58"/>
        <v>1.2957692897819051</v>
      </c>
      <c r="CF57" s="54">
        <f t="shared" si="58"/>
        <v>0.89541373003975533</v>
      </c>
      <c r="CG57" s="54">
        <f t="shared" si="58"/>
        <v>0.28440237527263068</v>
      </c>
      <c r="CH57" s="54">
        <f t="shared" si="58"/>
        <v>0.51078425977215547</v>
      </c>
      <c r="CI57" s="54">
        <f t="shared" si="58"/>
        <v>1.0603273099659878</v>
      </c>
      <c r="CJ57" s="54">
        <f t="shared" si="58"/>
        <v>1.4907867875230376</v>
      </c>
      <c r="CK57" s="54">
        <f t="shared" si="58"/>
        <v>1.0677305316753372</v>
      </c>
      <c r="CL57" s="54">
        <f t="shared" si="58"/>
        <v>0.85165734185293918</v>
      </c>
      <c r="CM57" s="54">
        <f t="shared" si="58"/>
        <v>1.9949048554893944</v>
      </c>
      <c r="CN57" s="54">
        <f t="shared" si="58"/>
        <v>2.3197662341090473</v>
      </c>
      <c r="CO57" s="54">
        <f t="shared" si="58"/>
        <v>1.441581168643566</v>
      </c>
      <c r="CP57" s="54">
        <f t="shared" si="58"/>
        <v>0.66983961425890648</v>
      </c>
      <c r="CQ57" s="54">
        <f t="shared" si="58"/>
        <v>1.6047245042027443</v>
      </c>
      <c r="CR57" s="54">
        <f t="shared" si="58"/>
        <v>2.4277976336971094</v>
      </c>
      <c r="CS57" s="54">
        <f t="shared" si="58"/>
        <v>1.997118065350691</v>
      </c>
      <c r="CT57" s="54">
        <f t="shared" si="58"/>
        <v>1.417695574477396</v>
      </c>
      <c r="CU57" s="54">
        <f t="shared" si="58"/>
        <v>1.7746256598389489</v>
      </c>
      <c r="CV57" s="54">
        <f t="shared" si="58"/>
        <v>1.9404600683981452</v>
      </c>
      <c r="CW57" s="54">
        <f t="shared" si="58"/>
        <v>-0.12484198774698604</v>
      </c>
      <c r="CX57" s="54">
        <f t="shared" si="58"/>
        <v>-0.32018782325292938</v>
      </c>
      <c r="CY57" s="54">
        <f t="shared" si="58"/>
        <v>0.56190797629593148</v>
      </c>
      <c r="CZ57" s="54">
        <f t="shared" si="58"/>
        <v>0.86590670427643501</v>
      </c>
      <c r="DA57" s="54">
        <f t="shared" si="58"/>
        <v>-1.1450275205871159</v>
      </c>
      <c r="DB57" s="54">
        <f t="shared" si="58"/>
        <v>-0.73662650278701081</v>
      </c>
      <c r="DC57" s="54">
        <f t="shared" si="58"/>
        <v>0.17078302180947702</v>
      </c>
      <c r="DD57" s="54">
        <f t="shared" si="58"/>
        <v>0.15294626320325283</v>
      </c>
      <c r="DE57" s="54">
        <f t="shared" si="58"/>
        <v>-1.7922069942318455</v>
      </c>
      <c r="DF57" s="54">
        <f t="shared" si="58"/>
        <v>-0.58113068195458228</v>
      </c>
      <c r="DG57" s="54">
        <f t="shared" si="58"/>
        <v>-6.7923905851114116E-2</v>
      </c>
      <c r="DH57" s="54">
        <f t="shared" si="58"/>
        <v>-0.7301124343647073</v>
      </c>
      <c r="DI57" s="54">
        <f t="shared" si="58"/>
        <v>-3.9759025013777163</v>
      </c>
      <c r="DJ57" s="54">
        <f t="shared" si="58"/>
        <v>-2.9530761175211606</v>
      </c>
      <c r="DK57" s="54">
        <f t="shared" si="58"/>
        <v>-3.2901615755191402</v>
      </c>
      <c r="DL57" s="54">
        <f t="shared" si="58"/>
        <v>-2.4091827185608041</v>
      </c>
      <c r="DM57" s="54">
        <f t="shared" si="58"/>
        <v>-3.6204660036014262</v>
      </c>
      <c r="DN57" s="54">
        <f t="shared" si="58"/>
        <v>-3.5237849586655505</v>
      </c>
      <c r="DO57" s="54">
        <f t="shared" si="58"/>
        <v>-1.3054043429240361</v>
      </c>
      <c r="DP57" s="54">
        <f t="shared" si="58"/>
        <v>0.18995827418765529</v>
      </c>
      <c r="DQ57" s="54">
        <f t="shared" si="58"/>
        <v>-4.7758539827685897</v>
      </c>
      <c r="DR57" s="54">
        <f t="shared" si="58"/>
        <v>-3.5282195202903406</v>
      </c>
      <c r="DS57" s="54">
        <f t="shared" si="58"/>
        <v>-1.8211765750345306</v>
      </c>
      <c r="DT57" s="54">
        <f t="shared" si="58"/>
        <v>-1.400096287895171</v>
      </c>
      <c r="DU57" s="54">
        <f t="shared" si="58"/>
        <v>-4.9556068226265726</v>
      </c>
      <c r="DV57" s="54">
        <f t="shared" si="58"/>
        <v>-5.5947913918010928</v>
      </c>
      <c r="DW57" s="54">
        <f t="shared" si="58"/>
        <v>-4.3490838276373847</v>
      </c>
      <c r="DX57" s="54">
        <f t="shared" si="58"/>
        <v>-2.2756095088872801</v>
      </c>
      <c r="DY57" s="54">
        <f t="shared" si="58"/>
        <v>-3.1144839358350005</v>
      </c>
      <c r="DZ57" s="54">
        <f t="shared" ref="DZ57:FQ57" si="59">(DZ54/DZ47)*100</f>
        <v>-3.7152088215358412</v>
      </c>
      <c r="EA57" s="54">
        <f t="shared" si="59"/>
        <v>-2.5205772403515754</v>
      </c>
      <c r="EB57" s="54">
        <f t="shared" si="59"/>
        <v>-1.0100334939540196</v>
      </c>
      <c r="EC57" s="54">
        <f t="shared" si="59"/>
        <v>-2.1296912556536478</v>
      </c>
      <c r="ED57" s="54">
        <f t="shared" si="59"/>
        <v>-2.9620129787844864</v>
      </c>
      <c r="EE57" s="54">
        <f t="shared" si="59"/>
        <v>-1.2435054204388263</v>
      </c>
      <c r="EF57" s="54">
        <f t="shared" si="59"/>
        <v>-1.6123837549578726</v>
      </c>
      <c r="EG57" s="54">
        <f t="shared" si="59"/>
        <v>-1.86259708613627</v>
      </c>
      <c r="EH57" s="54">
        <f t="shared" si="59"/>
        <v>-4.5915581078823129</v>
      </c>
      <c r="EI57" s="54">
        <f t="shared" si="59"/>
        <v>-1.5956587714635515</v>
      </c>
      <c r="EJ57" s="54">
        <f t="shared" si="59"/>
        <v>-1.492210536210151</v>
      </c>
      <c r="EK57" s="54">
        <f t="shared" si="59"/>
        <v>-1.3779625806514668</v>
      </c>
      <c r="EL57" s="54">
        <f t="shared" si="59"/>
        <v>-2.0299172958912344</v>
      </c>
      <c r="EM57" s="54">
        <f t="shared" si="59"/>
        <v>0.68618653983121025</v>
      </c>
      <c r="EN57" s="54">
        <f t="shared" si="59"/>
        <v>0.10985050504184668</v>
      </c>
      <c r="EO57" s="54">
        <f t="shared" si="59"/>
        <v>-0.77775850664946711</v>
      </c>
      <c r="EP57" s="54">
        <f t="shared" si="59"/>
        <v>-2.4127985719312175</v>
      </c>
      <c r="EQ57" s="54">
        <f t="shared" si="59"/>
        <v>0.56735984109952109</v>
      </c>
      <c r="ER57" s="54">
        <f t="shared" si="59"/>
        <v>-0.63731288415680609</v>
      </c>
      <c r="ES57" s="54">
        <f t="shared" si="59"/>
        <v>-0.12167983670679447</v>
      </c>
      <c r="ET57" s="54">
        <f t="shared" si="59"/>
        <v>-3.4168831739315015</v>
      </c>
      <c r="EU57" s="54">
        <f t="shared" si="59"/>
        <v>-0.27855022447446015</v>
      </c>
      <c r="EV57" s="54">
        <f t="shared" si="59"/>
        <v>-0.90731807356537086</v>
      </c>
      <c r="EW57" s="54">
        <f t="shared" si="59"/>
        <v>0.12285811897250364</v>
      </c>
      <c r="EX57" s="54">
        <f t="shared" si="59"/>
        <v>-3.700837694261403</v>
      </c>
      <c r="EY57" s="54">
        <f t="shared" si="59"/>
        <v>-2.3237853566599083</v>
      </c>
      <c r="EZ57" s="54">
        <f t="shared" si="59"/>
        <v>-0.76459125049364118</v>
      </c>
      <c r="FA57" s="54">
        <f t="shared" si="59"/>
        <v>0.15004614571781985</v>
      </c>
      <c r="FB57" s="54">
        <f t="shared" si="59"/>
        <v>-2.7695255670905223</v>
      </c>
      <c r="FC57" s="54">
        <f t="shared" si="59"/>
        <v>-1.0299796088587296</v>
      </c>
      <c r="FD57" s="54">
        <f t="shared" si="59"/>
        <v>-1.081085436214694</v>
      </c>
      <c r="FE57" s="54">
        <f t="shared" si="59"/>
        <v>0.37745353731228404</v>
      </c>
      <c r="FF57" s="54">
        <f t="shared" si="59"/>
        <v>-3.1308414879017552</v>
      </c>
      <c r="FG57" s="54">
        <f t="shared" si="59"/>
        <v>-4.2620067923488278</v>
      </c>
      <c r="FH57" s="54">
        <f t="shared" si="59"/>
        <v>-2.1732025468207001</v>
      </c>
      <c r="FI57" s="54">
        <f t="shared" si="59"/>
        <v>0.61666507369151247</v>
      </c>
      <c r="FJ57" s="54">
        <f t="shared" si="59"/>
        <v>-3.239058089782171</v>
      </c>
      <c r="FK57" s="54">
        <f t="shared" si="59"/>
        <v>-1.4063224050198273</v>
      </c>
      <c r="FL57" s="54">
        <f t="shared" si="59"/>
        <v>-1.243744508327191</v>
      </c>
      <c r="FM57" s="54">
        <f t="shared" si="59"/>
        <v>-1.1899133985824004</v>
      </c>
      <c r="FN57" s="54">
        <f t="shared" si="59"/>
        <v>-3.7171914914799689</v>
      </c>
      <c r="FO57" s="54">
        <f t="shared" si="59"/>
        <v>-3.3417088835350066</v>
      </c>
      <c r="FP57" s="54">
        <f t="shared" si="59"/>
        <v>-4.4491283081736279</v>
      </c>
      <c r="FQ57" s="54">
        <f t="shared" si="59"/>
        <v>-3.1287945322122459</v>
      </c>
    </row>
    <row r="58" spans="1:266" s="54" customFormat="1" x14ac:dyDescent="0.25">
      <c r="A58" s="60" t="s">
        <v>363</v>
      </c>
      <c r="B58" s="54">
        <f t="shared" ref="B58:BM58" si="60">(B56/B47)*100</f>
        <v>-1.6161925600890588</v>
      </c>
      <c r="C58" s="54">
        <f t="shared" si="60"/>
        <v>2.4039185112746044</v>
      </c>
      <c r="D58" s="54">
        <f t="shared" si="60"/>
        <v>-0.92332788458125514</v>
      </c>
      <c r="E58" s="54">
        <f t="shared" si="60"/>
        <v>2.010543033213736E-2</v>
      </c>
      <c r="F58" s="54">
        <f t="shared" si="60"/>
        <v>-1.6628124354310023</v>
      </c>
      <c r="G58" s="54">
        <f t="shared" si="60"/>
        <v>1.9689902677405133</v>
      </c>
      <c r="H58" s="54">
        <f t="shared" si="60"/>
        <v>-0.4398383792961354</v>
      </c>
      <c r="I58" s="54">
        <f t="shared" si="60"/>
        <v>-0.53079104325222615</v>
      </c>
      <c r="J58" s="54">
        <f t="shared" si="60"/>
        <v>-1.1513090387109854</v>
      </c>
      <c r="K58" s="54">
        <f t="shared" si="60"/>
        <v>-1.6989838946812446</v>
      </c>
      <c r="L58" s="54">
        <f t="shared" si="60"/>
        <v>-1.5151956399461803</v>
      </c>
      <c r="M58" s="54">
        <f t="shared" si="60"/>
        <v>-0.75973072834202504</v>
      </c>
      <c r="N58" s="54">
        <f t="shared" si="60"/>
        <v>-2.3358130403349038</v>
      </c>
      <c r="O58" s="54">
        <f t="shared" si="60"/>
        <v>0.24990589536907229</v>
      </c>
      <c r="P58" s="54">
        <f t="shared" si="60"/>
        <v>0.2448119148571363</v>
      </c>
      <c r="Q58" s="54">
        <f t="shared" si="60"/>
        <v>0.73023529753777716</v>
      </c>
      <c r="R58" s="54">
        <f t="shared" si="60"/>
        <v>-0.49687278130097906</v>
      </c>
      <c r="S58" s="54">
        <f t="shared" si="60"/>
        <v>0.42057401413172013</v>
      </c>
      <c r="T58" s="54">
        <f t="shared" si="60"/>
        <v>0.46903403833006729</v>
      </c>
      <c r="U58" s="54">
        <f t="shared" si="60"/>
        <v>0.39670308450409858</v>
      </c>
      <c r="V58" s="54">
        <f t="shared" si="60"/>
        <v>-0.48134011634411061</v>
      </c>
      <c r="W58" s="54">
        <f t="shared" si="60"/>
        <v>0.59101842617570433</v>
      </c>
      <c r="X58" s="54">
        <f t="shared" si="60"/>
        <v>0.19888321316674623</v>
      </c>
      <c r="Y58" s="54">
        <f t="shared" si="60"/>
        <v>0.78522565059555105</v>
      </c>
      <c r="Z58" s="54">
        <f t="shared" si="60"/>
        <v>0.27409563028919404</v>
      </c>
      <c r="AA58" s="54">
        <f t="shared" si="60"/>
        <v>0.95944334460495306</v>
      </c>
      <c r="AB58" s="54">
        <f t="shared" si="60"/>
        <v>0.64699004409364169</v>
      </c>
      <c r="AC58" s="54">
        <f t="shared" si="60"/>
        <v>1.4056370659742186</v>
      </c>
      <c r="AD58" s="54">
        <f t="shared" si="60"/>
        <v>-0.56299476926096736</v>
      </c>
      <c r="AE58" s="54">
        <f t="shared" si="60"/>
        <v>-9.3614191515850442E-3</v>
      </c>
      <c r="AF58" s="54">
        <f t="shared" si="60"/>
        <v>0.35251144636631287</v>
      </c>
      <c r="AG58" s="54">
        <f t="shared" si="60"/>
        <v>0.7095183267066002</v>
      </c>
      <c r="AH58" s="54">
        <f t="shared" si="60"/>
        <v>-1.363835585012692E-2</v>
      </c>
      <c r="AI58" s="54">
        <f t="shared" si="60"/>
        <v>0.27999588284237747</v>
      </c>
      <c r="AJ58" s="54">
        <f t="shared" si="60"/>
        <v>0.38473816982989439</v>
      </c>
      <c r="AK58" s="54">
        <f t="shared" si="60"/>
        <v>0.30726136463055059</v>
      </c>
      <c r="AL58" s="54">
        <f t="shared" si="60"/>
        <v>0.32093864322832089</v>
      </c>
      <c r="AM58" s="54">
        <f t="shared" si="60"/>
        <v>0.17701348165426281</v>
      </c>
      <c r="AN58" s="54">
        <f t="shared" si="60"/>
        <v>0.54865147811427928</v>
      </c>
      <c r="AO58" s="54">
        <f t="shared" si="60"/>
        <v>0.19087187235151493</v>
      </c>
      <c r="AP58" s="54">
        <f t="shared" si="60"/>
        <v>0.20255843195014644</v>
      </c>
      <c r="AQ58" s="54">
        <f t="shared" si="60"/>
        <v>-0.1820955838259273</v>
      </c>
      <c r="AR58" s="54">
        <f t="shared" si="60"/>
        <v>-0.49439463839564884</v>
      </c>
      <c r="AS58" s="54">
        <f t="shared" si="60"/>
        <v>-0.35422588994880144</v>
      </c>
      <c r="AT58" s="54">
        <f t="shared" si="60"/>
        <v>-1.4928479868498845</v>
      </c>
      <c r="AU58" s="54">
        <f t="shared" si="60"/>
        <v>0.13594721373438362</v>
      </c>
      <c r="AV58" s="54">
        <f t="shared" si="60"/>
        <v>0.36879152779086277</v>
      </c>
      <c r="AW58" s="54">
        <f t="shared" si="60"/>
        <v>1.2340350411579568</v>
      </c>
      <c r="AX58" s="54">
        <f t="shared" si="60"/>
        <v>0.34837906135019137</v>
      </c>
      <c r="AY58" s="54">
        <f t="shared" si="60"/>
        <v>1.9291579265873622</v>
      </c>
      <c r="AZ58" s="54">
        <f t="shared" si="60"/>
        <v>1.466183706259546</v>
      </c>
      <c r="BA58" s="54">
        <f t="shared" si="60"/>
        <v>1.9299823816890729</v>
      </c>
      <c r="BB58" s="54">
        <f t="shared" si="60"/>
        <v>0.26859850669277341</v>
      </c>
      <c r="BC58" s="54">
        <f t="shared" si="60"/>
        <v>1.2130907318268989</v>
      </c>
      <c r="BD58" s="54">
        <f t="shared" si="60"/>
        <v>2.5095768169268138</v>
      </c>
      <c r="BE58" s="54">
        <f t="shared" si="60"/>
        <v>2.0841606428703865</v>
      </c>
      <c r="BF58" s="54">
        <f t="shared" si="60"/>
        <v>0.85439679112943157</v>
      </c>
      <c r="BG58" s="54">
        <f t="shared" si="60"/>
        <v>1.7494122222577384</v>
      </c>
      <c r="BH58" s="54">
        <f t="shared" si="60"/>
        <v>2.4637802160690105</v>
      </c>
      <c r="BI58" s="54">
        <f t="shared" si="60"/>
        <v>2.3577004317191683</v>
      </c>
      <c r="BJ58" s="54">
        <f t="shared" si="60"/>
        <v>1.5444772778792364</v>
      </c>
      <c r="BK58" s="54">
        <f t="shared" si="60"/>
        <v>2.7050956411436586</v>
      </c>
      <c r="BL58" s="54">
        <f t="shared" si="60"/>
        <v>1.9038349667926902</v>
      </c>
      <c r="BM58" s="54">
        <f t="shared" si="60"/>
        <v>2.4962211855269629</v>
      </c>
      <c r="BN58" s="54">
        <f t="shared" ref="BN58:DY58" si="61">(BN56/BN47)*100</f>
        <v>1.9780194551502928</v>
      </c>
      <c r="BO58" s="54">
        <f t="shared" si="61"/>
        <v>2.6768770985995665</v>
      </c>
      <c r="BP58" s="54">
        <f t="shared" si="61"/>
        <v>3.1950753234055469</v>
      </c>
      <c r="BQ58" s="54">
        <f t="shared" si="61"/>
        <v>3.7775707112952062</v>
      </c>
      <c r="BR58" s="54">
        <f t="shared" si="61"/>
        <v>3.5026069497907577</v>
      </c>
      <c r="BS58" s="54">
        <f t="shared" si="61"/>
        <v>4.9217567366762713</v>
      </c>
      <c r="BT58" s="54">
        <f t="shared" si="61"/>
        <v>4.1935735087803048</v>
      </c>
      <c r="BU58" s="54">
        <f t="shared" si="61"/>
        <v>4.9207013720874526</v>
      </c>
      <c r="BV58" s="54">
        <f t="shared" si="61"/>
        <v>3.319743706813675</v>
      </c>
      <c r="BW58" s="54">
        <f t="shared" si="61"/>
        <v>3.7834349926270896</v>
      </c>
      <c r="BX58" s="54">
        <f t="shared" si="61"/>
        <v>4.4828239638920993</v>
      </c>
      <c r="BY58" s="54">
        <f t="shared" si="61"/>
        <v>5.2001350093221674</v>
      </c>
      <c r="BZ58" s="54">
        <f t="shared" si="61"/>
        <v>3.9684864803293562</v>
      </c>
      <c r="CA58" s="54">
        <f t="shared" si="61"/>
        <v>4.8307956037378448</v>
      </c>
      <c r="CB58" s="54">
        <f t="shared" si="61"/>
        <v>7.5113937067350172</v>
      </c>
      <c r="CC58" s="54">
        <f t="shared" si="61"/>
        <v>4.7242031948454368</v>
      </c>
      <c r="CD58" s="54">
        <f t="shared" si="61"/>
        <v>2.1858891286516511</v>
      </c>
      <c r="CE58" s="54">
        <f t="shared" si="61"/>
        <v>3.3100915006344018</v>
      </c>
      <c r="CF58" s="54">
        <f t="shared" si="61"/>
        <v>2.3163319289940536</v>
      </c>
      <c r="CG58" s="54">
        <f t="shared" si="61"/>
        <v>1.5609801046834004</v>
      </c>
      <c r="CH58" s="54">
        <f t="shared" si="61"/>
        <v>3.2295690325335884</v>
      </c>
      <c r="CI58" s="54">
        <f t="shared" si="61"/>
        <v>1.6592625589451064</v>
      </c>
      <c r="CJ58" s="54">
        <f t="shared" si="61"/>
        <v>2.7262672594477833</v>
      </c>
      <c r="CK58" s="54">
        <f t="shared" si="61"/>
        <v>2.435126591893372</v>
      </c>
      <c r="CL58" s="54">
        <f t="shared" si="61"/>
        <v>2.6520705182158433</v>
      </c>
      <c r="CM58" s="54">
        <f t="shared" si="61"/>
        <v>1.7800474518022187</v>
      </c>
      <c r="CN58" s="54">
        <f t="shared" si="61"/>
        <v>3.0233493146646504</v>
      </c>
      <c r="CO58" s="54">
        <f t="shared" si="61"/>
        <v>2.4331594483836936</v>
      </c>
      <c r="CP58" s="54">
        <f t="shared" si="61"/>
        <v>3.641999849481941</v>
      </c>
      <c r="CQ58" s="54">
        <f t="shared" si="61"/>
        <v>2.0096808830867507</v>
      </c>
      <c r="CR58" s="54">
        <f t="shared" si="61"/>
        <v>3.8100279726420929</v>
      </c>
      <c r="CS58" s="54">
        <f t="shared" si="61"/>
        <v>3.625313417592984</v>
      </c>
      <c r="CT58" s="54">
        <f t="shared" si="61"/>
        <v>5.2116078630773179</v>
      </c>
      <c r="CU58" s="54">
        <f t="shared" si="61"/>
        <v>2.7495749705862429</v>
      </c>
      <c r="CV58" s="54">
        <f t="shared" si="61"/>
        <v>3.6999105493878366</v>
      </c>
      <c r="CW58" s="54">
        <f t="shared" si="61"/>
        <v>1.7561348159863588</v>
      </c>
      <c r="CX58" s="54">
        <f t="shared" si="61"/>
        <v>4.7922394925752352</v>
      </c>
      <c r="CY58" s="54">
        <f t="shared" si="61"/>
        <v>2.0168470400417418</v>
      </c>
      <c r="CZ58" s="54">
        <f t="shared" si="61"/>
        <v>3.2512693207856804</v>
      </c>
      <c r="DA58" s="54">
        <f t="shared" si="61"/>
        <v>1.163727574024626</v>
      </c>
      <c r="DB58" s="54">
        <f t="shared" si="61"/>
        <v>4.4742203185324181</v>
      </c>
      <c r="DC58" s="54">
        <f t="shared" si="61"/>
        <v>1.4907257912228427</v>
      </c>
      <c r="DD58" s="54">
        <f t="shared" si="61"/>
        <v>3.4290889066431851</v>
      </c>
      <c r="DE58" s="54">
        <f t="shared" si="61"/>
        <v>1.3839072470637026</v>
      </c>
      <c r="DF58" s="54">
        <f t="shared" si="61"/>
        <v>5.5759398381726406</v>
      </c>
      <c r="DG58" s="54">
        <f t="shared" si="61"/>
        <v>1.0471016868991156</v>
      </c>
      <c r="DH58" s="54">
        <f t="shared" si="61"/>
        <v>3.3513283064614292</v>
      </c>
      <c r="DI58" s="54">
        <f t="shared" si="61"/>
        <v>7.0287946586817543E-2</v>
      </c>
      <c r="DJ58" s="54">
        <f t="shared" si="61"/>
        <v>3.9891660034814973</v>
      </c>
      <c r="DK58" s="54">
        <f t="shared" si="61"/>
        <v>-2.0783772797526177</v>
      </c>
      <c r="DL58" s="54">
        <f t="shared" si="61"/>
        <v>3.6818044268166794</v>
      </c>
      <c r="DM58" s="54">
        <f t="shared" si="61"/>
        <v>0.81348707590585012</v>
      </c>
      <c r="DN58" s="54">
        <f t="shared" si="61"/>
        <v>2.9200795810412172</v>
      </c>
      <c r="DO58" s="54">
        <f t="shared" si="61"/>
        <v>-1.1652322425697337</v>
      </c>
      <c r="DP58" s="54">
        <f t="shared" si="61"/>
        <v>5.3969427309499034</v>
      </c>
      <c r="DQ58" s="54">
        <f t="shared" si="61"/>
        <v>1.0466066297551246</v>
      </c>
      <c r="DR58" s="54">
        <f t="shared" si="61"/>
        <v>3.0499400265340615</v>
      </c>
      <c r="DS58" s="54">
        <f t="shared" si="61"/>
        <v>-0.8589486110676271</v>
      </c>
      <c r="DT58" s="54">
        <f t="shared" si="61"/>
        <v>3.7965621288991183</v>
      </c>
      <c r="DU58" s="54">
        <f t="shared" si="61"/>
        <v>1.4986260250190513</v>
      </c>
      <c r="DV58" s="54">
        <f t="shared" si="61"/>
        <v>0.14547011255190898</v>
      </c>
      <c r="DW58" s="54">
        <f t="shared" si="61"/>
        <v>0.34875820276591291</v>
      </c>
      <c r="DX58" s="54">
        <f t="shared" si="61"/>
        <v>3.332168997026689</v>
      </c>
      <c r="DY58" s="54">
        <f t="shared" si="61"/>
        <v>2.2313326015964452</v>
      </c>
      <c r="DZ58" s="54">
        <f t="shared" ref="DZ58:FQ58" si="62">(DZ56/DZ47)*100</f>
        <v>1.5982769509854837</v>
      </c>
      <c r="EA58" s="54">
        <f t="shared" si="62"/>
        <v>0.39180283481163641</v>
      </c>
      <c r="EB58" s="54">
        <f t="shared" si="62"/>
        <v>1.8096433433342853</v>
      </c>
      <c r="EC58" s="54">
        <f t="shared" si="62"/>
        <v>1.7158878145114187</v>
      </c>
      <c r="ED58" s="54">
        <f t="shared" si="62"/>
        <v>2.0650163280248006</v>
      </c>
      <c r="EE58" s="54">
        <f t="shared" si="62"/>
        <v>2.0373144721608494</v>
      </c>
      <c r="EF58" s="54">
        <f t="shared" si="62"/>
        <v>2.011177356091749</v>
      </c>
      <c r="EG58" s="54">
        <f t="shared" si="62"/>
        <v>2.6027087822481798</v>
      </c>
      <c r="EH58" s="54">
        <f t="shared" si="62"/>
        <v>1.0646837394974982</v>
      </c>
      <c r="EI58" s="54">
        <f t="shared" si="62"/>
        <v>-1.824010906049605E-2</v>
      </c>
      <c r="EJ58" s="54">
        <f t="shared" si="62"/>
        <v>2.2138800422593796</v>
      </c>
      <c r="EK58" s="54">
        <f t="shared" si="62"/>
        <v>3.1410968625528723</v>
      </c>
      <c r="EL58" s="54">
        <f t="shared" si="62"/>
        <v>1.409361808385456</v>
      </c>
      <c r="EM58" s="54">
        <f t="shared" si="62"/>
        <v>2.5226266852301076</v>
      </c>
      <c r="EN58" s="54">
        <f t="shared" si="62"/>
        <v>2.0420984702575131</v>
      </c>
      <c r="EO58" s="54">
        <f t="shared" si="62"/>
        <v>2.257211648164088</v>
      </c>
      <c r="EP58" s="54">
        <f t="shared" si="62"/>
        <v>-0.27345790557411725</v>
      </c>
      <c r="EQ58" s="54">
        <f t="shared" si="62"/>
        <v>1.9983297192959881</v>
      </c>
      <c r="ER58" s="54">
        <f t="shared" si="62"/>
        <v>2.0649071570753028</v>
      </c>
      <c r="ES58" s="54">
        <f t="shared" si="62"/>
        <v>4.0942796606461531</v>
      </c>
      <c r="ET58" s="54">
        <f t="shared" si="62"/>
        <v>-1.6113959223764363</v>
      </c>
      <c r="EU58" s="54">
        <f t="shared" si="62"/>
        <v>1.2081752710927312</v>
      </c>
      <c r="EV58" s="54">
        <f t="shared" si="62"/>
        <v>3.3816091788601557</v>
      </c>
      <c r="EW58" s="54">
        <f t="shared" si="62"/>
        <v>3.3276257291690334</v>
      </c>
      <c r="EX58" s="54">
        <f t="shared" si="62"/>
        <v>-0.80816151176431217</v>
      </c>
      <c r="EY58" s="54">
        <f t="shared" si="62"/>
        <v>0.57058758658910347</v>
      </c>
      <c r="EZ58" s="54">
        <f t="shared" si="62"/>
        <v>2.6624778596287686</v>
      </c>
      <c r="FA58" s="54">
        <f t="shared" si="62"/>
        <v>3.6469839755786824</v>
      </c>
      <c r="FB58" s="54">
        <f t="shared" si="62"/>
        <v>1.9118025512259273</v>
      </c>
      <c r="FC58" s="54">
        <f t="shared" si="62"/>
        <v>2.1390150329412578</v>
      </c>
      <c r="FD58" s="54">
        <f t="shared" si="62"/>
        <v>2.8222015557899636</v>
      </c>
      <c r="FE58" s="54">
        <f t="shared" si="62"/>
        <v>4.5204811766972819</v>
      </c>
      <c r="FF58" s="54">
        <f t="shared" si="62"/>
        <v>-0.85791845333896888</v>
      </c>
      <c r="FG58" s="54">
        <f t="shared" si="62"/>
        <v>-1.5861981846885753</v>
      </c>
      <c r="FH58" s="54">
        <f t="shared" si="62"/>
        <v>-0.81573546969757138</v>
      </c>
      <c r="FI58" s="54">
        <f t="shared" si="62"/>
        <v>3.8468628608302891</v>
      </c>
      <c r="FJ58" s="54">
        <f t="shared" si="62"/>
        <v>1.6069890400840787</v>
      </c>
      <c r="FK58" s="54">
        <f t="shared" si="62"/>
        <v>2.2455961001019156</v>
      </c>
      <c r="FL58" s="54">
        <f t="shared" si="62"/>
        <v>2.439832620054506</v>
      </c>
      <c r="FM58" s="54">
        <f t="shared" si="62"/>
        <v>4.7451320235164225</v>
      </c>
      <c r="FN58" s="54">
        <f t="shared" si="62"/>
        <v>7.7346249379192433E-2</v>
      </c>
      <c r="FO58" s="54">
        <f t="shared" si="62"/>
        <v>-0.65779258330024681</v>
      </c>
      <c r="FP58" s="54">
        <f t="shared" si="62"/>
        <v>-1.9048835365447436</v>
      </c>
      <c r="FQ58" s="54">
        <f t="shared" si="62"/>
        <v>0.30606063738898109</v>
      </c>
    </row>
    <row r="59" spans="1:266" s="54" customFormat="1" x14ac:dyDescent="0.25"/>
    <row r="60" spans="1:266" s="54" customFormat="1" x14ac:dyDescent="0.25"/>
    <row r="61" spans="1:266" s="54" customFormat="1" x14ac:dyDescent="0.25">
      <c r="B61" s="54" t="s">
        <v>398</v>
      </c>
      <c r="C61" s="54" t="s">
        <v>399</v>
      </c>
      <c r="D61" s="54" t="s">
        <v>400</v>
      </c>
      <c r="E61" s="54" t="s">
        <v>401</v>
      </c>
      <c r="F61" s="54" t="s">
        <v>402</v>
      </c>
      <c r="G61" s="54" t="s">
        <v>403</v>
      </c>
      <c r="H61" s="54" t="s">
        <v>404</v>
      </c>
      <c r="I61" s="54" t="s">
        <v>405</v>
      </c>
      <c r="J61" s="54" t="s">
        <v>406</v>
      </c>
      <c r="K61" s="54" t="s">
        <v>407</v>
      </c>
      <c r="L61" s="54" t="s">
        <v>408</v>
      </c>
      <c r="M61" s="54" t="s">
        <v>409</v>
      </c>
      <c r="N61" s="54" t="s">
        <v>410</v>
      </c>
      <c r="O61" s="54" t="s">
        <v>411</v>
      </c>
      <c r="P61" s="54" t="s">
        <v>412</v>
      </c>
      <c r="Q61" s="54" t="s">
        <v>413</v>
      </c>
      <c r="R61" s="54" t="s">
        <v>414</v>
      </c>
      <c r="S61" s="54" t="s">
        <v>415</v>
      </c>
      <c r="T61" s="54" t="s">
        <v>416</v>
      </c>
      <c r="U61" s="54" t="s">
        <v>417</v>
      </c>
      <c r="V61" s="54" t="s">
        <v>418</v>
      </c>
      <c r="W61" s="54" t="s">
        <v>419</v>
      </c>
      <c r="X61" s="54" t="s">
        <v>420</v>
      </c>
      <c r="Y61" s="54" t="s">
        <v>421</v>
      </c>
      <c r="Z61" s="54" t="s">
        <v>422</v>
      </c>
      <c r="AA61" s="54" t="s">
        <v>423</v>
      </c>
      <c r="AB61" s="54" t="s">
        <v>424</v>
      </c>
      <c r="AC61" s="54" t="s">
        <v>425</v>
      </c>
      <c r="AD61" s="54" t="s">
        <v>426</v>
      </c>
      <c r="AE61" s="54" t="s">
        <v>427</v>
      </c>
      <c r="AF61" s="54" t="s">
        <v>428</v>
      </c>
      <c r="AG61" s="54" t="s">
        <v>429</v>
      </c>
      <c r="AH61" s="54" t="s">
        <v>430</v>
      </c>
      <c r="AI61" s="54" t="s">
        <v>431</v>
      </c>
      <c r="AJ61" s="54" t="s">
        <v>432</v>
      </c>
      <c r="AK61" s="54" t="s">
        <v>433</v>
      </c>
      <c r="AL61" s="54" t="s">
        <v>434</v>
      </c>
      <c r="AM61" s="54" t="s">
        <v>435</v>
      </c>
      <c r="AN61" s="54" t="s">
        <v>436</v>
      </c>
      <c r="AO61" s="54" t="s">
        <v>437</v>
      </c>
      <c r="AP61" s="54" t="s">
        <v>438</v>
      </c>
      <c r="AQ61" s="54" t="s">
        <v>439</v>
      </c>
      <c r="AR61" s="54" t="s">
        <v>440</v>
      </c>
      <c r="AS61" s="54" t="s">
        <v>441</v>
      </c>
      <c r="AT61" s="54" t="s">
        <v>442</v>
      </c>
      <c r="AU61" s="54" t="s">
        <v>443</v>
      </c>
      <c r="AV61" s="54" t="s">
        <v>444</v>
      </c>
      <c r="AW61" s="54" t="s">
        <v>445</v>
      </c>
      <c r="AX61" s="54" t="s">
        <v>446</v>
      </c>
      <c r="AY61" s="54" t="s">
        <v>447</v>
      </c>
      <c r="AZ61" s="54" t="s">
        <v>448</v>
      </c>
      <c r="BA61" s="54" t="s">
        <v>449</v>
      </c>
      <c r="BB61" s="54" t="s">
        <v>450</v>
      </c>
      <c r="BC61" s="54" t="s">
        <v>451</v>
      </c>
      <c r="BD61" s="54" t="s">
        <v>452</v>
      </c>
      <c r="BE61" s="54" t="s">
        <v>453</v>
      </c>
      <c r="BF61" s="54" t="s">
        <v>454</v>
      </c>
      <c r="BG61" s="54" t="s">
        <v>455</v>
      </c>
      <c r="BH61" s="54" t="s">
        <v>456</v>
      </c>
      <c r="BI61" s="54" t="s">
        <v>457</v>
      </c>
      <c r="BJ61" s="54" t="s">
        <v>458</v>
      </c>
      <c r="BK61" s="54" t="s">
        <v>459</v>
      </c>
      <c r="BL61" s="54" t="s">
        <v>460</v>
      </c>
      <c r="BM61" s="54" t="s">
        <v>461</v>
      </c>
      <c r="BN61" s="54" t="s">
        <v>462</v>
      </c>
      <c r="BO61" s="54" t="s">
        <v>463</v>
      </c>
      <c r="BP61" s="54" t="s">
        <v>464</v>
      </c>
      <c r="BQ61" s="54" t="s">
        <v>465</v>
      </c>
      <c r="BR61" s="54" t="s">
        <v>466</v>
      </c>
      <c r="BS61" s="54" t="s">
        <v>467</v>
      </c>
      <c r="BT61" s="54" t="s">
        <v>468</v>
      </c>
      <c r="BU61" s="54" t="s">
        <v>469</v>
      </c>
      <c r="BV61" s="54" t="s">
        <v>470</v>
      </c>
      <c r="BW61" s="54" t="s">
        <v>471</v>
      </c>
      <c r="BX61" s="54" t="s">
        <v>472</v>
      </c>
      <c r="BY61" s="54" t="s">
        <v>473</v>
      </c>
      <c r="BZ61" s="54" t="s">
        <v>474</v>
      </c>
      <c r="CA61" s="54" t="s">
        <v>475</v>
      </c>
      <c r="CB61" s="54" t="s">
        <v>476</v>
      </c>
      <c r="CC61" s="54" t="s">
        <v>477</v>
      </c>
      <c r="CD61" s="54" t="s">
        <v>478</v>
      </c>
      <c r="CE61" s="54" t="s">
        <v>479</v>
      </c>
      <c r="CF61" s="54" t="s">
        <v>480</v>
      </c>
      <c r="CG61" s="54" t="s">
        <v>481</v>
      </c>
      <c r="CH61" s="54" t="s">
        <v>376</v>
      </c>
      <c r="CI61" s="54" t="s">
        <v>377</v>
      </c>
      <c r="CJ61" s="54" t="s">
        <v>378</v>
      </c>
      <c r="CK61" s="54" t="s">
        <v>379</v>
      </c>
      <c r="CL61" s="54" t="s">
        <v>380</v>
      </c>
      <c r="CM61" s="54" t="s">
        <v>381</v>
      </c>
      <c r="CN61" s="54" t="s">
        <v>382</v>
      </c>
      <c r="CO61" s="54" t="s">
        <v>383</v>
      </c>
      <c r="CP61" s="54" t="s">
        <v>183</v>
      </c>
      <c r="CQ61" s="54" t="s">
        <v>184</v>
      </c>
      <c r="CR61" s="54" t="s">
        <v>185</v>
      </c>
      <c r="CS61" s="54" t="s">
        <v>186</v>
      </c>
      <c r="CT61" s="54" t="s">
        <v>187</v>
      </c>
      <c r="CU61" s="54" t="s">
        <v>188</v>
      </c>
      <c r="CV61" s="54" t="s">
        <v>189</v>
      </c>
      <c r="CW61" s="54" t="s">
        <v>190</v>
      </c>
      <c r="CX61" s="54" t="s">
        <v>191</v>
      </c>
      <c r="CY61" s="54" t="s">
        <v>192</v>
      </c>
      <c r="CZ61" s="54" t="s">
        <v>193</v>
      </c>
      <c r="DA61" s="54" t="s">
        <v>194</v>
      </c>
      <c r="DB61" s="54" t="s">
        <v>195</v>
      </c>
      <c r="DC61" s="54" t="s">
        <v>196</v>
      </c>
      <c r="DD61" s="54" t="s">
        <v>197</v>
      </c>
      <c r="DE61" s="54" t="s">
        <v>198</v>
      </c>
      <c r="DF61" s="54" t="s">
        <v>199</v>
      </c>
      <c r="DG61" s="54" t="s">
        <v>200</v>
      </c>
      <c r="DH61" s="54" t="s">
        <v>201</v>
      </c>
      <c r="DI61" s="54" t="s">
        <v>202</v>
      </c>
      <c r="DJ61" s="54" t="s">
        <v>203</v>
      </c>
      <c r="DK61" s="54" t="s">
        <v>204</v>
      </c>
      <c r="DL61" s="54" t="s">
        <v>205</v>
      </c>
      <c r="DM61" s="54" t="s">
        <v>206</v>
      </c>
      <c r="DN61" s="54" t="s">
        <v>207</v>
      </c>
      <c r="DO61" s="54" t="s">
        <v>208</v>
      </c>
      <c r="DP61" s="54" t="s">
        <v>209</v>
      </c>
      <c r="DQ61" s="54" t="s">
        <v>210</v>
      </c>
      <c r="DR61" s="54" t="s">
        <v>211</v>
      </c>
      <c r="DS61" s="54" t="s">
        <v>212</v>
      </c>
      <c r="DT61" s="54" t="s">
        <v>213</v>
      </c>
      <c r="DU61" s="54" t="s">
        <v>214</v>
      </c>
      <c r="DV61" s="54" t="s">
        <v>215</v>
      </c>
      <c r="DW61" s="54" t="s">
        <v>216</v>
      </c>
      <c r="DX61" s="54" t="s">
        <v>217</v>
      </c>
      <c r="DY61" s="54" t="s">
        <v>218</v>
      </c>
      <c r="DZ61" s="54" t="s">
        <v>219</v>
      </c>
      <c r="EA61" s="54" t="s">
        <v>220</v>
      </c>
      <c r="EB61" s="54" t="s">
        <v>221</v>
      </c>
      <c r="EC61" s="54" t="s">
        <v>222</v>
      </c>
      <c r="ED61" s="54" t="s">
        <v>223</v>
      </c>
      <c r="EE61" s="54" t="s">
        <v>224</v>
      </c>
      <c r="EF61" s="54" t="s">
        <v>225</v>
      </c>
      <c r="EG61" s="54" t="s">
        <v>226</v>
      </c>
      <c r="EH61" s="54" t="s">
        <v>227</v>
      </c>
      <c r="EI61" s="54" t="s">
        <v>228</v>
      </c>
      <c r="EJ61" s="54" t="s">
        <v>229</v>
      </c>
      <c r="EK61" s="54" t="s">
        <v>230</v>
      </c>
      <c r="EL61" s="54" t="s">
        <v>231</v>
      </c>
      <c r="EM61" s="54" t="s">
        <v>232</v>
      </c>
      <c r="EN61" s="54" t="s">
        <v>233</v>
      </c>
      <c r="EO61" s="54" t="s">
        <v>234</v>
      </c>
      <c r="EP61" s="54" t="s">
        <v>235</v>
      </c>
      <c r="EQ61" s="54" t="s">
        <v>236</v>
      </c>
      <c r="ER61" s="54" t="s">
        <v>237</v>
      </c>
      <c r="ES61" s="54" t="s">
        <v>238</v>
      </c>
      <c r="ET61" s="54" t="s">
        <v>239</v>
      </c>
      <c r="EU61" s="54" t="s">
        <v>240</v>
      </c>
      <c r="EV61" s="54" t="s">
        <v>241</v>
      </c>
      <c r="EW61" s="54" t="s">
        <v>242</v>
      </c>
      <c r="EX61" s="54" t="s">
        <v>243</v>
      </c>
      <c r="EY61" s="54" t="s">
        <v>244</v>
      </c>
      <c r="EZ61" s="54" t="s">
        <v>245</v>
      </c>
      <c r="FA61" s="54" t="s">
        <v>246</v>
      </c>
      <c r="FB61" s="54" t="s">
        <v>247</v>
      </c>
      <c r="FC61" s="54" t="s">
        <v>248</v>
      </c>
      <c r="FD61" s="54" t="s">
        <v>249</v>
      </c>
      <c r="FE61" s="54" t="s">
        <v>250</v>
      </c>
      <c r="FF61" s="54" t="s">
        <v>251</v>
      </c>
      <c r="FG61" s="54" t="s">
        <v>252</v>
      </c>
      <c r="FH61" s="54" t="s">
        <v>253</v>
      </c>
      <c r="FI61" s="54" t="s">
        <v>254</v>
      </c>
      <c r="FJ61" s="54" t="s">
        <v>255</v>
      </c>
      <c r="FK61" s="54" t="s">
        <v>256</v>
      </c>
      <c r="FL61" s="54" t="s">
        <v>257</v>
      </c>
      <c r="FM61" s="54" t="s">
        <v>258</v>
      </c>
      <c r="FN61" s="54" t="s">
        <v>259</v>
      </c>
      <c r="FO61" s="54" t="s">
        <v>260</v>
      </c>
      <c r="FP61" s="54" t="s">
        <v>261</v>
      </c>
      <c r="FQ61" s="54" t="s">
        <v>262</v>
      </c>
      <c r="FR61" s="54" t="s">
        <v>263</v>
      </c>
      <c r="FS61" s="54" t="s">
        <v>264</v>
      </c>
      <c r="FT61" s="54" t="s">
        <v>265</v>
      </c>
      <c r="FU61" s="54" t="s">
        <v>266</v>
      </c>
      <c r="FV61" s="54" t="s">
        <v>267</v>
      </c>
      <c r="FW61" s="54" t="s">
        <v>268</v>
      </c>
      <c r="FX61" s="54" t="s">
        <v>269</v>
      </c>
      <c r="FY61" s="54" t="s">
        <v>270</v>
      </c>
      <c r="FZ61" s="54" t="s">
        <v>271</v>
      </c>
      <c r="GA61" s="54" t="s">
        <v>272</v>
      </c>
      <c r="GB61" s="54" t="s">
        <v>273</v>
      </c>
      <c r="GC61" s="54" t="s">
        <v>274</v>
      </c>
      <c r="GD61" s="54" t="s">
        <v>275</v>
      </c>
      <c r="GE61" s="54" t="s">
        <v>276</v>
      </c>
      <c r="GF61" s="54" t="s">
        <v>277</v>
      </c>
      <c r="GG61" s="54" t="s">
        <v>278</v>
      </c>
      <c r="GH61" s="54" t="s">
        <v>279</v>
      </c>
      <c r="GI61" s="54" t="s">
        <v>280</v>
      </c>
      <c r="GJ61" s="54" t="s">
        <v>281</v>
      </c>
      <c r="GK61" s="54" t="s">
        <v>282</v>
      </c>
      <c r="GL61" s="54" t="s">
        <v>283</v>
      </c>
      <c r="GM61" s="54" t="s">
        <v>284</v>
      </c>
      <c r="GN61" s="54" t="s">
        <v>285</v>
      </c>
      <c r="GO61" s="54" t="s">
        <v>286</v>
      </c>
      <c r="GP61" s="54" t="s">
        <v>287</v>
      </c>
      <c r="GQ61" s="54" t="s">
        <v>288</v>
      </c>
      <c r="GR61" s="54" t="s">
        <v>289</v>
      </c>
      <c r="GS61" s="54" t="s">
        <v>290</v>
      </c>
      <c r="GT61" s="54" t="s">
        <v>291</v>
      </c>
      <c r="GU61" s="54" t="s">
        <v>292</v>
      </c>
      <c r="GV61" s="54" t="s">
        <v>293</v>
      </c>
      <c r="GW61" s="54" t="s">
        <v>294</v>
      </c>
      <c r="GX61" s="54" t="s">
        <v>295</v>
      </c>
      <c r="GY61" s="54" t="s">
        <v>296</v>
      </c>
      <c r="GZ61" s="54" t="s">
        <v>297</v>
      </c>
      <c r="HA61" s="54" t="s">
        <v>298</v>
      </c>
      <c r="HB61" s="54" t="s">
        <v>299</v>
      </c>
      <c r="HC61" s="54" t="s">
        <v>300</v>
      </c>
      <c r="HD61" s="54" t="s">
        <v>301</v>
      </c>
      <c r="HE61" s="54" t="s">
        <v>302</v>
      </c>
      <c r="HF61" s="54" t="s">
        <v>303</v>
      </c>
      <c r="HG61" s="54" t="s">
        <v>304</v>
      </c>
      <c r="HH61" s="54" t="s">
        <v>305</v>
      </c>
      <c r="HI61" s="54" t="s">
        <v>306</v>
      </c>
      <c r="HJ61" s="54" t="s">
        <v>307</v>
      </c>
      <c r="HK61" s="54" t="s">
        <v>308</v>
      </c>
      <c r="HL61" s="54" t="s">
        <v>309</v>
      </c>
      <c r="HM61" s="54" t="s">
        <v>310</v>
      </c>
      <c r="HN61" s="54" t="s">
        <v>311</v>
      </c>
      <c r="HO61" s="54" t="s">
        <v>312</v>
      </c>
      <c r="HP61" s="54" t="s">
        <v>313</v>
      </c>
      <c r="HQ61" s="54" t="s">
        <v>314</v>
      </c>
      <c r="HR61" s="54" t="s">
        <v>315</v>
      </c>
      <c r="HS61" s="54" t="s">
        <v>316</v>
      </c>
      <c r="HT61" s="54" t="s">
        <v>317</v>
      </c>
      <c r="HU61" s="54" t="s">
        <v>318</v>
      </c>
      <c r="HV61" s="54" t="s">
        <v>319</v>
      </c>
      <c r="HW61" s="54" t="s">
        <v>320</v>
      </c>
      <c r="HX61" s="54" t="s">
        <v>321</v>
      </c>
      <c r="HY61" s="54" t="s">
        <v>322</v>
      </c>
      <c r="HZ61" s="54" t="s">
        <v>323</v>
      </c>
      <c r="IA61" s="54" t="s">
        <v>324</v>
      </c>
      <c r="IB61" s="54" t="s">
        <v>325</v>
      </c>
      <c r="IC61" s="54" t="s">
        <v>326</v>
      </c>
      <c r="ID61" s="54" t="s">
        <v>327</v>
      </c>
      <c r="IE61" s="54" t="s">
        <v>328</v>
      </c>
      <c r="IF61" s="54" t="s">
        <v>329</v>
      </c>
      <c r="IG61" s="54" t="s">
        <v>330</v>
      </c>
      <c r="IH61" s="54" t="s">
        <v>331</v>
      </c>
      <c r="II61" s="54" t="s">
        <v>332</v>
      </c>
      <c r="IJ61" s="54" t="s">
        <v>333</v>
      </c>
      <c r="IK61" s="54" t="s">
        <v>334</v>
      </c>
      <c r="IL61" s="54" t="s">
        <v>335</v>
      </c>
      <c r="IM61" s="54" t="s">
        <v>336</v>
      </c>
      <c r="IN61" s="54" t="s">
        <v>337</v>
      </c>
      <c r="IO61" s="54" t="s">
        <v>338</v>
      </c>
      <c r="IP61" s="54" t="s">
        <v>339</v>
      </c>
      <c r="IQ61" s="54" t="s">
        <v>340</v>
      </c>
      <c r="IR61" s="54" t="s">
        <v>341</v>
      </c>
      <c r="IS61" s="54" t="s">
        <v>342</v>
      </c>
      <c r="IT61" s="54" t="s">
        <v>343</v>
      </c>
      <c r="IU61" s="54" t="s">
        <v>344</v>
      </c>
      <c r="IV61" s="54" t="s">
        <v>345</v>
      </c>
      <c r="IW61" s="54" t="s">
        <v>346</v>
      </c>
      <c r="IX61" s="54" t="s">
        <v>347</v>
      </c>
      <c r="IY61" s="54" t="s">
        <v>348</v>
      </c>
      <c r="IZ61" s="54" t="s">
        <v>349</v>
      </c>
      <c r="JA61" s="54" t="s">
        <v>350</v>
      </c>
      <c r="JB61" s="54" t="s">
        <v>351</v>
      </c>
      <c r="JC61" s="54" t="s">
        <v>352</v>
      </c>
      <c r="JD61" s="54" t="s">
        <v>353</v>
      </c>
      <c r="JE61" s="54" t="s">
        <v>354</v>
      </c>
      <c r="JF61" s="54" t="s">
        <v>355</v>
      </c>
    </row>
    <row r="62" spans="1:266" s="54" customFormat="1" ht="135" x14ac:dyDescent="0.25">
      <c r="A62" s="54" t="s">
        <v>394</v>
      </c>
      <c r="B62" s="54">
        <v>0.53357156017848728</v>
      </c>
      <c r="C62" s="54">
        <v>0.53355631527676362</v>
      </c>
      <c r="D62" s="54">
        <v>0.5335410704766731</v>
      </c>
      <c r="E62" s="54">
        <v>0.60460263899412159</v>
      </c>
      <c r="F62" s="54">
        <v>0.64028587224467459</v>
      </c>
      <c r="G62" s="54">
        <v>0.64028587224467459</v>
      </c>
      <c r="H62" s="54">
        <v>0.63916283125265827</v>
      </c>
      <c r="I62" s="54">
        <v>0.63971672934862045</v>
      </c>
      <c r="J62" s="54">
        <v>0.75264994564233023</v>
      </c>
      <c r="K62" s="54">
        <v>0.75264994564233023</v>
      </c>
      <c r="L62" s="54">
        <v>0.75264994564233023</v>
      </c>
      <c r="M62" s="54">
        <v>0.75264994564233023</v>
      </c>
      <c r="N62" s="54">
        <v>0.75264994564233023</v>
      </c>
      <c r="O62" s="54">
        <v>0.75264994564233023</v>
      </c>
      <c r="P62" s="54">
        <v>0.75264994564233023</v>
      </c>
      <c r="Q62" s="54">
        <v>0.75264994564233023</v>
      </c>
      <c r="R62" s="54">
        <v>0.75264994564233023</v>
      </c>
      <c r="S62" s="54">
        <v>0.75264994564233023</v>
      </c>
      <c r="T62" s="54">
        <v>0.75264994564233023</v>
      </c>
      <c r="U62" s="54">
        <v>0.75264994564233023</v>
      </c>
      <c r="V62" s="54">
        <v>0.75264994564233023</v>
      </c>
      <c r="W62" s="54">
        <v>0.75264994564233023</v>
      </c>
      <c r="X62" s="54">
        <v>0.75264994564233023</v>
      </c>
      <c r="Y62" s="54">
        <v>0.75264994564233023</v>
      </c>
      <c r="Z62" s="54">
        <v>0.75264994564233023</v>
      </c>
      <c r="AA62" s="54">
        <v>0.75264994564233023</v>
      </c>
      <c r="AB62" s="54">
        <v>0.75264994564233023</v>
      </c>
      <c r="AC62" s="54">
        <v>0.75264994564233023</v>
      </c>
      <c r="AD62" s="54">
        <v>0.75264994564233023</v>
      </c>
      <c r="AE62" s="54">
        <v>0.75264994564233023</v>
      </c>
      <c r="AF62" s="54">
        <v>0.75264994564233023</v>
      </c>
      <c r="AG62" s="54">
        <v>0.75264994564233023</v>
      </c>
      <c r="AH62" s="54">
        <v>0.75264994564233023</v>
      </c>
      <c r="AI62" s="54">
        <v>0.75264994564233023</v>
      </c>
      <c r="AJ62" s="54">
        <v>0.75264994564233023</v>
      </c>
      <c r="AK62" s="54">
        <v>0.75264994564233023</v>
      </c>
      <c r="AL62" s="54">
        <v>0.75264994564233023</v>
      </c>
      <c r="AM62" s="54">
        <v>0.75264994564233023</v>
      </c>
      <c r="AN62" s="54">
        <v>0.75264994564233023</v>
      </c>
      <c r="AO62" s="54">
        <v>0.75264994564233023</v>
      </c>
      <c r="AP62" s="54">
        <v>0.75264994564233023</v>
      </c>
      <c r="AQ62" s="54">
        <v>0.75264994564233023</v>
      </c>
      <c r="AR62" s="54">
        <v>0.75264994564233023</v>
      </c>
      <c r="AS62" s="54">
        <v>0.75264994564233023</v>
      </c>
      <c r="AT62" s="54">
        <v>0.75264994564233023</v>
      </c>
      <c r="AU62" s="54">
        <v>0.75264994564233023</v>
      </c>
      <c r="AV62" s="54">
        <v>0.75264994564233023</v>
      </c>
      <c r="AW62" s="54">
        <v>0.75264994564233023</v>
      </c>
      <c r="AX62" s="54">
        <v>0.75264994564233023</v>
      </c>
      <c r="AY62" s="54">
        <v>0.75264994564233023</v>
      </c>
      <c r="AZ62" s="54">
        <v>0.81537052037686619</v>
      </c>
      <c r="BA62" s="54">
        <v>0.84673080774413412</v>
      </c>
      <c r="BB62" s="54">
        <v>0.84673080774413412</v>
      </c>
      <c r="BC62" s="54">
        <v>0.84673080774413412</v>
      </c>
      <c r="BD62" s="54">
        <v>0.84673080774413412</v>
      </c>
      <c r="BE62" s="54">
        <v>0.84673080774413412</v>
      </c>
      <c r="BF62" s="54">
        <v>0.84673080774413412</v>
      </c>
      <c r="BG62" s="54">
        <v>0.84673080774413412</v>
      </c>
      <c r="BH62" s="54">
        <v>0.84673080774413412</v>
      </c>
      <c r="BI62" s="54">
        <v>0.83844450249348212</v>
      </c>
      <c r="BJ62" s="54">
        <v>0.77770468976501361</v>
      </c>
      <c r="BK62" s="54">
        <v>0.76565562078628169</v>
      </c>
      <c r="BL62" s="54">
        <v>0.76284270275875865</v>
      </c>
      <c r="BM62" s="54">
        <v>0.76994040196906965</v>
      </c>
      <c r="BN62" s="54">
        <v>0.7294589671682824</v>
      </c>
      <c r="BO62" s="54">
        <v>0.67537009177438767</v>
      </c>
      <c r="BP62" s="54">
        <v>0.63865430156040415</v>
      </c>
      <c r="BQ62" s="54">
        <v>0.67180418059540192</v>
      </c>
      <c r="BR62" s="54">
        <v>0.75201485639115673</v>
      </c>
      <c r="BS62" s="54">
        <v>0.74379370037720149</v>
      </c>
      <c r="BT62" s="54">
        <v>0.72911368116460384</v>
      </c>
      <c r="BU62" s="54">
        <v>0.70796419996210114</v>
      </c>
      <c r="BV62" s="54">
        <v>0.65270810096294873</v>
      </c>
      <c r="BW62" s="54">
        <v>0.62307130399046129</v>
      </c>
      <c r="BX62" s="54">
        <v>0.66439031320102226</v>
      </c>
      <c r="BY62" s="54">
        <v>0.67451357076637808</v>
      </c>
      <c r="BZ62" s="54">
        <v>0.68947576202520444</v>
      </c>
      <c r="CA62" s="54">
        <v>0.72414263056673234</v>
      </c>
      <c r="CB62" s="54">
        <v>0.7555068005004002</v>
      </c>
      <c r="CC62" s="54">
        <v>0.75965115243830006</v>
      </c>
      <c r="CD62" s="54">
        <v>0.7585672769699584</v>
      </c>
      <c r="CE62" s="54">
        <v>0.74935696578557587</v>
      </c>
      <c r="CF62" s="54">
        <v>0.74606394414218757</v>
      </c>
      <c r="CG62" s="54">
        <v>0.73716722269904877</v>
      </c>
      <c r="CH62" s="54">
        <v>0.72511358706947715</v>
      </c>
      <c r="CI62" s="54">
        <v>0.70216492844297274</v>
      </c>
      <c r="CJ62" s="54">
        <v>0.66880908342060985</v>
      </c>
      <c r="CK62" s="54">
        <v>0.65598303943703618</v>
      </c>
      <c r="CL62" s="54">
        <v>0.65069814017280547</v>
      </c>
      <c r="CM62" s="54">
        <v>0.66685265431524776</v>
      </c>
      <c r="CN62" s="54">
        <v>0.64546913898319558</v>
      </c>
      <c r="CO62" s="54">
        <v>0.63130662518020697</v>
      </c>
      <c r="CP62" s="54">
        <v>0.63253129890119775</v>
      </c>
      <c r="CQ62" s="54">
        <v>0.64213050535324734</v>
      </c>
      <c r="CR62" s="54">
        <v>0.62830337948981418</v>
      </c>
      <c r="CS62" s="54">
        <v>0.67377383974864213</v>
      </c>
      <c r="CT62" s="54">
        <v>0.74086157060091895</v>
      </c>
      <c r="CU62" s="54">
        <v>0.8260602447009987</v>
      </c>
      <c r="CV62" s="54">
        <v>0.88548487156932543</v>
      </c>
      <c r="CW62" s="54">
        <v>0.86159611061903907</v>
      </c>
      <c r="CX62" s="54">
        <v>0.91391153165019512</v>
      </c>
      <c r="CY62" s="54">
        <v>0.95717656279298802</v>
      </c>
      <c r="CZ62" s="54">
        <v>1.058265506072299</v>
      </c>
      <c r="DA62" s="54">
        <v>1.0782871436694783</v>
      </c>
      <c r="DB62" s="54">
        <v>1.0499722795345838</v>
      </c>
      <c r="DC62" s="54">
        <v>1.1387839953940075</v>
      </c>
      <c r="DD62" s="54">
        <v>1.2135145035929686</v>
      </c>
      <c r="DE62" s="54">
        <v>1.2451629195714553</v>
      </c>
      <c r="DF62" s="54">
        <v>1.2661907207840346</v>
      </c>
      <c r="DG62" s="54">
        <v>1.2695598441157989</v>
      </c>
      <c r="DH62" s="54">
        <v>1.3659787657829203</v>
      </c>
      <c r="DI62" s="54">
        <v>1.4273394952209779</v>
      </c>
      <c r="DJ62" s="54">
        <v>1.5184125381186069</v>
      </c>
      <c r="DK62" s="54">
        <v>1.4341031500032273</v>
      </c>
      <c r="DL62" s="54">
        <v>1.324299204571844</v>
      </c>
      <c r="DM62" s="54">
        <v>1.2023399907819157</v>
      </c>
      <c r="DN62" s="54">
        <v>1.0988016999081753</v>
      </c>
      <c r="DO62" s="54">
        <v>1.0895175547584171</v>
      </c>
      <c r="DP62" s="54">
        <v>1.0332537041299963</v>
      </c>
      <c r="DQ62" s="54">
        <v>1.0019305127216158</v>
      </c>
      <c r="DR62" s="54">
        <v>0.93417200619349583</v>
      </c>
      <c r="DS62" s="54">
        <v>0.91856122682838515</v>
      </c>
      <c r="DT62" s="54">
        <v>0.93531029218886763</v>
      </c>
      <c r="DU62" s="54">
        <v>0.87726278805877067</v>
      </c>
      <c r="DV62" s="54">
        <v>0.86420298891543201</v>
      </c>
      <c r="DW62" s="54">
        <v>0.88095205427591594</v>
      </c>
      <c r="DX62" s="54">
        <v>0.96331009502147247</v>
      </c>
      <c r="DY62" s="54">
        <v>0.92405447308283928</v>
      </c>
      <c r="DZ62" s="54">
        <v>0.95952935939398476</v>
      </c>
      <c r="EA62" s="54">
        <v>0.99916610387571136</v>
      </c>
      <c r="EB62" s="54">
        <v>0.99185871431613193</v>
      </c>
      <c r="EC62" s="54">
        <v>0.94003113008931993</v>
      </c>
      <c r="ED62" s="54">
        <v>0.87442215470424589</v>
      </c>
      <c r="EE62" s="54">
        <v>0.86046290635920808</v>
      </c>
      <c r="EF62" s="54">
        <v>0.81464181341154984</v>
      </c>
      <c r="EG62" s="54">
        <v>0.77098041487475544</v>
      </c>
      <c r="EH62" s="54">
        <v>0.79425429817300064</v>
      </c>
      <c r="EI62" s="54">
        <v>0.89625793560655198</v>
      </c>
      <c r="EJ62" s="54">
        <v>0.90363138640693363</v>
      </c>
      <c r="EK62" s="54">
        <v>0.84639694370210239</v>
      </c>
      <c r="EL62" s="54">
        <v>0.84003981968330244</v>
      </c>
      <c r="EM62" s="54">
        <v>0.82941361501846456</v>
      </c>
      <c r="EN62" s="54">
        <v>0.75614204386364803</v>
      </c>
      <c r="EO62" s="54">
        <v>0.80255260634462322</v>
      </c>
      <c r="EP62" s="54">
        <v>0.84558388227683678</v>
      </c>
      <c r="EQ62" s="54">
        <v>0.83210738915304971</v>
      </c>
      <c r="ER62" s="54">
        <v>0.8860753575818735</v>
      </c>
      <c r="ES62" s="54">
        <v>0.8896487625459184</v>
      </c>
      <c r="ET62" s="54">
        <v>0.89365817169926232</v>
      </c>
      <c r="EU62" s="54">
        <v>0.86705226104759925</v>
      </c>
      <c r="EV62" s="54">
        <v>0.8161500423554181</v>
      </c>
      <c r="EW62" s="54">
        <v>0.80875474052923124</v>
      </c>
      <c r="EX62" s="54">
        <v>0.78798508642080656</v>
      </c>
      <c r="EY62" s="54">
        <v>0.74969904023180334</v>
      </c>
      <c r="EZ62" s="54">
        <v>0.75446764549098955</v>
      </c>
      <c r="FA62" s="54">
        <v>0.75163463458732804</v>
      </c>
      <c r="FB62" s="54">
        <v>0.76760062016260211</v>
      </c>
      <c r="FC62" s="54">
        <v>0.78634219417837914</v>
      </c>
      <c r="FD62" s="54">
        <v>0.77656258972259928</v>
      </c>
      <c r="FE62" s="54">
        <v>0.78892010705986371</v>
      </c>
      <c r="FF62" s="54">
        <v>0.85326680458221049</v>
      </c>
      <c r="FG62" s="54">
        <v>0.8808793869110324</v>
      </c>
      <c r="FH62" s="54">
        <v>0.92808065162807929</v>
      </c>
      <c r="FI62" s="54">
        <v>0.89696479088314185</v>
      </c>
      <c r="FJ62" s="54">
        <v>0.92943236624758485</v>
      </c>
      <c r="FK62" s="54">
        <v>0.91704740808721752</v>
      </c>
      <c r="FL62" s="54">
        <v>0.90069359221209166</v>
      </c>
      <c r="FM62" s="54">
        <v>0.85032809569326495</v>
      </c>
      <c r="FN62" s="54">
        <v>0.89157209634072199</v>
      </c>
      <c r="FO62" s="54">
        <v>0.94615228976132904</v>
      </c>
      <c r="FP62" s="54">
        <v>0.95368280509899395</v>
      </c>
      <c r="FQ62" s="54">
        <v>0.96339542046280102</v>
      </c>
      <c r="FR62" s="54">
        <v>1.01373375296713</v>
      </c>
      <c r="FS62" s="54">
        <v>1.0715835066014401</v>
      </c>
      <c r="FT62" s="54">
        <v>1.1046812994450601</v>
      </c>
      <c r="FU62" s="54">
        <v>1.15167358280166</v>
      </c>
      <c r="FV62" s="54">
        <v>1.0831705756713099</v>
      </c>
      <c r="FW62" s="54">
        <v>1.1461084995036399</v>
      </c>
      <c r="FX62" s="54">
        <v>1.1232537724045499</v>
      </c>
      <c r="FY62" s="54">
        <v>1.11622171352431</v>
      </c>
      <c r="FZ62" s="54">
        <v>1.1407753592523</v>
      </c>
      <c r="GA62" s="54">
        <v>1.0883554603484</v>
      </c>
      <c r="GB62" s="54">
        <v>1.0165168587780999</v>
      </c>
      <c r="GC62" s="54">
        <v>1.0006379066655</v>
      </c>
      <c r="GD62" s="54">
        <v>0.93184652044071503</v>
      </c>
      <c r="GE62" s="54">
        <v>0.87932161755469795</v>
      </c>
      <c r="GF62" s="54">
        <v>0.88907807991465304</v>
      </c>
      <c r="GG62" s="54">
        <v>0.84105284045884698</v>
      </c>
      <c r="GH62" s="54">
        <v>0.80017603872851994</v>
      </c>
      <c r="GI62" s="54">
        <v>0.83014561808296805</v>
      </c>
      <c r="GJ62" s="54">
        <v>0.81833872279642295</v>
      </c>
      <c r="GK62" s="54">
        <v>0.77060672436097299</v>
      </c>
      <c r="GL62" s="54">
        <v>0.76260387402770802</v>
      </c>
      <c r="GM62" s="54">
        <v>0.79404733255066795</v>
      </c>
      <c r="GN62" s="54">
        <v>0.81972506917983601</v>
      </c>
      <c r="GO62" s="54">
        <v>0.84147526391425398</v>
      </c>
      <c r="GP62" s="54">
        <v>0.83173810230637202</v>
      </c>
      <c r="GQ62" s="54">
        <v>0.794758694596023</v>
      </c>
      <c r="GR62" s="54">
        <v>0.78474646049165198</v>
      </c>
      <c r="GS62" s="54">
        <v>0.77597961267528903</v>
      </c>
      <c r="GT62" s="54">
        <v>0.76301749575273503</v>
      </c>
      <c r="GU62" s="54">
        <v>0.74176343489112695</v>
      </c>
      <c r="GV62" s="54">
        <v>0.72789250483490198</v>
      </c>
      <c r="GW62" s="54">
        <v>0.69031796692729797</v>
      </c>
      <c r="GX62" s="54">
        <v>0.66773360444751495</v>
      </c>
      <c r="GY62" s="54">
        <v>0.64011778167182798</v>
      </c>
      <c r="GZ62" s="54">
        <v>0.66444179338881604</v>
      </c>
      <c r="HA62" s="54">
        <v>0.758753226183151</v>
      </c>
      <c r="HB62" s="54">
        <v>0.76754198942011398</v>
      </c>
      <c r="HC62" s="54">
        <v>0.73357415074003296</v>
      </c>
      <c r="HD62" s="54">
        <v>0.69915180174599501</v>
      </c>
      <c r="HE62" s="54">
        <v>0.67661604537698405</v>
      </c>
      <c r="HF62" s="54">
        <v>0.72311393520901002</v>
      </c>
      <c r="HG62" s="54">
        <v>0.78693635683441299</v>
      </c>
      <c r="HH62" s="54">
        <v>0.77456970305813799</v>
      </c>
      <c r="HI62" s="54">
        <v>0.73623081059012097</v>
      </c>
      <c r="HJ62" s="54">
        <v>0.73099999657343795</v>
      </c>
      <c r="HK62" s="54">
        <v>0.69489713867830805</v>
      </c>
      <c r="HL62" s="54">
        <v>0.70786285478945798</v>
      </c>
      <c r="HM62" s="54">
        <v>0.74175464378971701</v>
      </c>
      <c r="HN62" s="54">
        <v>0.76287945917713296</v>
      </c>
      <c r="HO62" s="54">
        <v>0.78038367185624002</v>
      </c>
      <c r="HP62" s="54">
        <v>0.79984347678424506</v>
      </c>
      <c r="HQ62" s="54">
        <v>0.77119211841655</v>
      </c>
      <c r="HR62" s="54">
        <v>0.75721491469116997</v>
      </c>
      <c r="HS62" s="54">
        <v>0.76556093743547105</v>
      </c>
      <c r="HT62" s="54">
        <v>0.75518503177497498</v>
      </c>
      <c r="HU62" s="54">
        <v>0.73476482359329898</v>
      </c>
      <c r="HV62" s="54">
        <v>0.73012326334969102</v>
      </c>
      <c r="HW62" s="54">
        <v>0.72935599042424104</v>
      </c>
      <c r="HX62" s="54">
        <v>0.75439865854201704</v>
      </c>
      <c r="HY62" s="54">
        <v>0.80012501953430204</v>
      </c>
      <c r="HZ62" s="54">
        <v>0.88798680705311905</v>
      </c>
      <c r="IA62" s="54">
        <v>0.90475551171223501</v>
      </c>
      <c r="IB62" s="54">
        <v>0.89956371159987403</v>
      </c>
      <c r="IC62" s="54">
        <v>0.91301624045193197</v>
      </c>
      <c r="ID62" s="54">
        <v>0.90744367262948999</v>
      </c>
      <c r="IE62" s="54">
        <v>0.88555496367179898</v>
      </c>
      <c r="IF62" s="54">
        <v>0.89555276637605497</v>
      </c>
      <c r="IG62" s="54">
        <v>0.92683103435791603</v>
      </c>
      <c r="IH62" s="54">
        <v>0.93914621495180595</v>
      </c>
      <c r="II62" s="54">
        <v>0.907333449432982</v>
      </c>
      <c r="IJ62" s="54">
        <v>0.85134807693566505</v>
      </c>
      <c r="IK62" s="54">
        <v>0.84933933533131301</v>
      </c>
      <c r="IL62" s="54">
        <v>0.81352780521819001</v>
      </c>
      <c r="IM62" s="54">
        <v>0.83928492924026998</v>
      </c>
      <c r="IN62" s="54">
        <v>0.85991802996750999</v>
      </c>
      <c r="IO62" s="54">
        <v>0.87610745457930395</v>
      </c>
      <c r="IP62" s="54">
        <v>0.88045884483801795</v>
      </c>
      <c r="IQ62" s="54">
        <v>0.88991723769689401</v>
      </c>
      <c r="IR62" s="54">
        <v>0.89932713978543499</v>
      </c>
      <c r="IS62" s="54">
        <v>0.90325567216335401</v>
      </c>
      <c r="IT62" s="54">
        <v>0.90689709410332697</v>
      </c>
      <c r="IU62" s="54">
        <v>0.90792471839690303</v>
      </c>
      <c r="IV62" s="54">
        <v>0.85549741341653696</v>
      </c>
      <c r="IW62" s="54">
        <v>0.83829431610657301</v>
      </c>
      <c r="IX62" s="54">
        <v>0.82998047569739397</v>
      </c>
      <c r="IY62" s="54">
        <v>0.82929436264124101</v>
      </c>
      <c r="IZ62" s="54">
        <v>0.84832141613120604</v>
      </c>
      <c r="JA62" s="54">
        <v>0.87448839116657495</v>
      </c>
      <c r="JB62" s="54">
        <v>0.89151638579257197</v>
      </c>
      <c r="JC62" s="54">
        <v>0.93927371777954005</v>
      </c>
      <c r="JD62" s="54">
        <v>0.99308750906569099</v>
      </c>
      <c r="JE62" s="54">
        <v>0.97989380400899095</v>
      </c>
      <c r="JF62" s="54">
        <v>0.93196110424482803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vt:i4>
      </vt:variant>
    </vt:vector>
  </HeadingPairs>
  <TitlesOfParts>
    <vt:vector size="20" baseType="lpstr">
      <vt:lpstr>G.1</vt:lpstr>
      <vt:lpstr>G.2</vt:lpstr>
      <vt:lpstr>G.3</vt:lpstr>
      <vt:lpstr>G.4</vt:lpstr>
      <vt:lpstr>G.5</vt:lpstr>
      <vt:lpstr>G.6</vt:lpstr>
      <vt:lpstr>Tab.2</vt:lpstr>
      <vt:lpstr>G.7</vt:lpstr>
      <vt:lpstr>Sources G.7</vt:lpstr>
      <vt:lpstr>Graph8</vt:lpstr>
      <vt:lpstr>Tableau 3</vt:lpstr>
      <vt:lpstr>Graph9</vt:lpstr>
      <vt:lpstr>Graph10</vt:lpstr>
      <vt:lpstr>G.A.1</vt:lpstr>
      <vt:lpstr>G.A.2</vt:lpstr>
      <vt:lpstr>G.A.3</vt:lpstr>
      <vt:lpstr>G.A.4</vt:lpstr>
      <vt:lpstr>G.2!_ftn1</vt:lpstr>
      <vt:lpstr>G.4!_ftn2</vt:lpstr>
      <vt:lpstr>G.2!_ftnref1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Olivier de Broca</cp:lastModifiedBy>
  <dcterms:created xsi:type="dcterms:W3CDTF">2023-05-02T10:09:50Z</dcterms:created>
  <dcterms:modified xsi:type="dcterms:W3CDTF">2023-10-23T11:49:06Z</dcterms:modified>
</cp:coreProperties>
</file>