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3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6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7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8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9.xml" ContentType="application/vnd.openxmlformats-officedocument.drawing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10.xml" ContentType="application/vnd.openxmlformats-officedocument.drawing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11.xml" ContentType="application/vnd.openxmlformats-officedocument.drawing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12.xml" ContentType="application/vnd.openxmlformats-officedocument.drawing+xml"/>
  <Override PartName="/xl/comments4.xml" ContentType="application/vnd.openxmlformats-officedocument.spreadsheetml.comments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13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drawings/drawing14.xml" ContentType="application/vnd.openxmlformats-officedocument.drawing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drawings/drawing15.xml" ContentType="application/vnd.openxmlformats-officedocument.drawing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drawings/drawing16.xml" ContentType="application/vnd.openxmlformats-officedocument.drawing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drawings/drawing17.xml" ContentType="application/vnd.openxmlformats-officedocument.drawing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drawings/drawing18.xml" ContentType="application/vnd.openxmlformats-officedocument.drawing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imi/Dropbox (Personal)/France Strategie/CNP 2021/Chapitre 1 - Situation Macro/"/>
    </mc:Choice>
  </mc:AlternateContent>
  <xr:revisionPtr revIDLastSave="0" documentId="13_ncr:1_{784208C2-0D29-2C4E-A628-8534C69A7009}" xr6:coauthVersionLast="47" xr6:coauthVersionMax="47" xr10:uidLastSave="{00000000-0000-0000-0000-000000000000}"/>
  <bookViews>
    <workbookView xWindow="0" yWindow="760" windowWidth="30240" windowHeight="17520" tabRatio="894" xr2:uid="{F357DF04-0245-423F-9231-5734BAE4CFEF}"/>
  </bookViews>
  <sheets>
    <sheet name="Graph1_PIB" sheetId="23" r:id="rId1"/>
    <sheet name="Graph2_PIBComposantes" sheetId="22" r:id="rId2"/>
    <sheet name="Tableau 1 PIB" sheetId="3" r:id="rId3"/>
    <sheet name="Graoh3 PIB Potentiel" sheetId="29" r:id="rId4"/>
    <sheet name="Graph5_Chomage" sheetId="5" r:id="rId5"/>
    <sheet name="Graph6&amp;7&amp;14&amp;Tab2_Emploi_Heures" sheetId="7" r:id="rId6"/>
    <sheet name="Graph 8_PouvAchat " sheetId="24" r:id="rId7"/>
    <sheet name="Graph9 Bal Courante" sheetId="25" r:id="rId8"/>
    <sheet name="Graph10_CompCrises" sheetId="10" r:id="rId9"/>
    <sheet name="Graph11_climat affaires" sheetId="12" r:id="rId10"/>
    <sheet name="Graph12_Confia.Menages" sheetId="13" r:id="rId11"/>
    <sheet name="Graph13&amp;Tab1_VA" sheetId="15" r:id="rId12"/>
    <sheet name="Graph 15 climat affai-secteu" sheetId="26" r:id="rId13"/>
    <sheet name="Graph16_HICP" sheetId="27" r:id="rId14"/>
    <sheet name="Graph17a_PPI" sheetId="18" r:id="rId15"/>
    <sheet name="Graph17b_Couts intrants" sheetId="28" r:id="rId16"/>
    <sheet name="Graph18_Pénuries" sheetId="19" r:id="rId17"/>
    <sheet name="Graph19_TauxMarge" sheetId="21" r:id="rId18"/>
    <sheet name="Graph20_DetteNette" sheetId="20" r:id="rId19"/>
  </sheets>
  <externalReferences>
    <externalReference r:id="rId20"/>
    <externalReference r:id="rId21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3" i="29" l="1"/>
  <c r="T43" i="29"/>
  <c r="S43" i="29"/>
  <c r="R43" i="29"/>
  <c r="Q43" i="29"/>
  <c r="P43" i="29"/>
  <c r="O43" i="29"/>
  <c r="N43" i="29"/>
  <c r="M43" i="29"/>
  <c r="L43" i="29"/>
  <c r="K43" i="29"/>
  <c r="J43" i="29"/>
  <c r="I43" i="29"/>
  <c r="H43" i="29"/>
  <c r="G43" i="29"/>
  <c r="F43" i="29"/>
  <c r="E43" i="29"/>
  <c r="D43" i="29"/>
  <c r="C43" i="29"/>
  <c r="U42" i="29"/>
  <c r="T42" i="29"/>
  <c r="S42" i="29"/>
  <c r="R42" i="29"/>
  <c r="Q42" i="29"/>
  <c r="P42" i="29"/>
  <c r="O42" i="29"/>
  <c r="N42" i="29"/>
  <c r="M42" i="29"/>
  <c r="L42" i="29"/>
  <c r="K42" i="29"/>
  <c r="J42" i="29"/>
  <c r="I42" i="29"/>
  <c r="H42" i="29"/>
  <c r="G42" i="29"/>
  <c r="F42" i="29"/>
  <c r="E42" i="29"/>
  <c r="D42" i="29"/>
  <c r="C42" i="29"/>
  <c r="U41" i="29"/>
  <c r="T41" i="29"/>
  <c r="S41" i="29"/>
  <c r="R41" i="29"/>
  <c r="Q41" i="29"/>
  <c r="P41" i="29"/>
  <c r="O41" i="29"/>
  <c r="N41" i="29"/>
  <c r="M41" i="29"/>
  <c r="L41" i="29"/>
  <c r="K41" i="29"/>
  <c r="J41" i="29"/>
  <c r="I41" i="29"/>
  <c r="H41" i="29"/>
  <c r="G41" i="29"/>
  <c r="F41" i="29"/>
  <c r="E41" i="29"/>
  <c r="D41" i="29"/>
  <c r="C41" i="29"/>
  <c r="U40" i="29"/>
  <c r="T40" i="29"/>
  <c r="S40" i="29"/>
  <c r="R40" i="29"/>
  <c r="Q40" i="29"/>
  <c r="P40" i="29"/>
  <c r="O40" i="29"/>
  <c r="N40" i="29"/>
  <c r="M40" i="29"/>
  <c r="L40" i="29"/>
  <c r="K40" i="29"/>
  <c r="J40" i="29"/>
  <c r="I40" i="29"/>
  <c r="H40" i="29"/>
  <c r="G40" i="29"/>
  <c r="F40" i="29"/>
  <c r="E40" i="29"/>
  <c r="D40" i="29"/>
  <c r="C40" i="29"/>
  <c r="U39" i="29"/>
  <c r="T39" i="29"/>
  <c r="S39" i="29"/>
  <c r="R39" i="29"/>
  <c r="Q39" i="29"/>
  <c r="P39" i="29"/>
  <c r="O39" i="29"/>
  <c r="N39" i="29"/>
  <c r="M39" i="29"/>
  <c r="L39" i="29"/>
  <c r="K39" i="29"/>
  <c r="J39" i="29"/>
  <c r="I39" i="29"/>
  <c r="H39" i="29"/>
  <c r="G39" i="29"/>
  <c r="F39" i="29"/>
  <c r="E39" i="29"/>
  <c r="D39" i="29"/>
  <c r="C39" i="29"/>
  <c r="U38" i="29"/>
  <c r="T38" i="29"/>
  <c r="S38" i="29"/>
  <c r="R38" i="29"/>
  <c r="Q38" i="29"/>
  <c r="P38" i="29"/>
  <c r="O38" i="29"/>
  <c r="N38" i="29"/>
  <c r="M38" i="29"/>
  <c r="L38" i="29"/>
  <c r="K38" i="29"/>
  <c r="J38" i="29"/>
  <c r="I38" i="29"/>
  <c r="H38" i="29"/>
  <c r="G38" i="29"/>
  <c r="F38" i="29"/>
  <c r="E38" i="29"/>
  <c r="D38" i="29"/>
  <c r="C38" i="29"/>
  <c r="U37" i="29"/>
  <c r="T37" i="29"/>
  <c r="S37" i="29"/>
  <c r="R37" i="29"/>
  <c r="Q37" i="29"/>
  <c r="P37" i="29"/>
  <c r="O37" i="29"/>
  <c r="N37" i="29"/>
  <c r="M37" i="29"/>
  <c r="L37" i="29"/>
  <c r="K37" i="29"/>
  <c r="J37" i="29"/>
  <c r="I37" i="29"/>
  <c r="H37" i="29"/>
  <c r="G37" i="29"/>
  <c r="F37" i="29"/>
  <c r="E37" i="29"/>
  <c r="D37" i="29"/>
  <c r="C37" i="29"/>
  <c r="U36" i="29"/>
  <c r="T36" i="29"/>
  <c r="S36" i="29"/>
  <c r="R36" i="29"/>
  <c r="Q36" i="29"/>
  <c r="P36" i="29"/>
  <c r="O36" i="29"/>
  <c r="N36" i="29"/>
  <c r="M36" i="29"/>
  <c r="L36" i="29"/>
  <c r="K36" i="29"/>
  <c r="J36" i="29"/>
  <c r="I36" i="29"/>
  <c r="H36" i="29"/>
  <c r="G36" i="29"/>
  <c r="F36" i="29"/>
  <c r="E36" i="29"/>
  <c r="D36" i="29"/>
  <c r="C36" i="29"/>
  <c r="U35" i="29"/>
  <c r="T35" i="29"/>
  <c r="S35" i="29"/>
  <c r="R35" i="29"/>
  <c r="Q35" i="29"/>
  <c r="P35" i="29"/>
  <c r="O35" i="29"/>
  <c r="N35" i="29"/>
  <c r="M35" i="29"/>
  <c r="L35" i="29"/>
  <c r="K35" i="29"/>
  <c r="J35" i="29"/>
  <c r="I35" i="29"/>
  <c r="H35" i="29"/>
  <c r="G35" i="29"/>
  <c r="F35" i="29"/>
  <c r="E35" i="29"/>
  <c r="D35" i="29"/>
  <c r="C35" i="29"/>
  <c r="U34" i="29"/>
  <c r="T34" i="29"/>
  <c r="S34" i="29"/>
  <c r="R34" i="29"/>
  <c r="Q34" i="29"/>
  <c r="P34" i="29"/>
  <c r="O34" i="29"/>
  <c r="N34" i="29"/>
  <c r="M34" i="29"/>
  <c r="L34" i="29"/>
  <c r="K34" i="29"/>
  <c r="J34" i="29"/>
  <c r="I34" i="29"/>
  <c r="H34" i="29"/>
  <c r="G34" i="29"/>
  <c r="F34" i="29"/>
  <c r="E34" i="29"/>
  <c r="D34" i="29"/>
  <c r="C34" i="29"/>
  <c r="U33" i="29"/>
  <c r="T33" i="29"/>
  <c r="S33" i="29"/>
  <c r="R33" i="29"/>
  <c r="Q33" i="29"/>
  <c r="P33" i="29"/>
  <c r="O33" i="29"/>
  <c r="N33" i="29"/>
  <c r="M33" i="29"/>
  <c r="L33" i="29"/>
  <c r="K33" i="29"/>
  <c r="J33" i="29"/>
  <c r="I33" i="29"/>
  <c r="H33" i="29"/>
  <c r="G33" i="29"/>
  <c r="F33" i="29"/>
  <c r="E33" i="29"/>
  <c r="D33" i="29"/>
  <c r="C33" i="29"/>
  <c r="U32" i="29"/>
  <c r="T32" i="29"/>
  <c r="S32" i="29"/>
  <c r="R32" i="29"/>
  <c r="Q32" i="29"/>
  <c r="P32" i="29"/>
  <c r="O32" i="29"/>
  <c r="N32" i="29"/>
  <c r="M32" i="29"/>
  <c r="L32" i="29"/>
  <c r="K32" i="29"/>
  <c r="J32" i="29"/>
  <c r="I32" i="29"/>
  <c r="H32" i="29"/>
  <c r="G32" i="29"/>
  <c r="F32" i="29"/>
  <c r="E32" i="29"/>
  <c r="D32" i="29"/>
  <c r="C32" i="29"/>
  <c r="U28" i="29"/>
  <c r="T28" i="29"/>
  <c r="S28" i="29"/>
  <c r="R28" i="29"/>
  <c r="Q28" i="29"/>
  <c r="P28" i="29"/>
  <c r="O28" i="29"/>
  <c r="N28" i="29"/>
  <c r="M28" i="29"/>
  <c r="L28" i="29"/>
  <c r="K28" i="29"/>
  <c r="J28" i="29"/>
  <c r="I28" i="29"/>
  <c r="H28" i="29"/>
  <c r="G28" i="29"/>
  <c r="F28" i="29"/>
  <c r="E28" i="29"/>
  <c r="D28" i="29"/>
  <c r="C28" i="29"/>
  <c r="U27" i="29"/>
  <c r="T27" i="29"/>
  <c r="S27" i="29"/>
  <c r="R27" i="29"/>
  <c r="Q27" i="29"/>
  <c r="P27" i="29"/>
  <c r="O27" i="29"/>
  <c r="N27" i="29"/>
  <c r="M27" i="29"/>
  <c r="L27" i="29"/>
  <c r="K27" i="29"/>
  <c r="J27" i="29"/>
  <c r="I27" i="29"/>
  <c r="H27" i="29"/>
  <c r="G27" i="29"/>
  <c r="F27" i="29"/>
  <c r="E27" i="29"/>
  <c r="D27" i="29"/>
  <c r="C27" i="29"/>
  <c r="U26" i="29"/>
  <c r="T26" i="29"/>
  <c r="S26" i="29"/>
  <c r="R26" i="29"/>
  <c r="Q26" i="29"/>
  <c r="P26" i="29"/>
  <c r="O26" i="29"/>
  <c r="N26" i="29"/>
  <c r="M26" i="29"/>
  <c r="L26" i="29"/>
  <c r="K26" i="29"/>
  <c r="J26" i="29"/>
  <c r="I26" i="29"/>
  <c r="H26" i="29"/>
  <c r="G26" i="29"/>
  <c r="F26" i="29"/>
  <c r="E26" i="29"/>
  <c r="D26" i="29"/>
  <c r="C26" i="29"/>
  <c r="U25" i="29"/>
  <c r="T25" i="29"/>
  <c r="S25" i="29"/>
  <c r="R25" i="29"/>
  <c r="Q25" i="29"/>
  <c r="P25" i="29"/>
  <c r="O25" i="29"/>
  <c r="N25" i="29"/>
  <c r="M25" i="29"/>
  <c r="L25" i="29"/>
  <c r="K25" i="29"/>
  <c r="J25" i="29"/>
  <c r="I25" i="29"/>
  <c r="H25" i="29"/>
  <c r="G25" i="29"/>
  <c r="F25" i="29"/>
  <c r="E25" i="29"/>
  <c r="D25" i="29"/>
  <c r="C25" i="29"/>
  <c r="U24" i="29"/>
  <c r="T24" i="29"/>
  <c r="S24" i="29"/>
  <c r="R24" i="29"/>
  <c r="Q24" i="29"/>
  <c r="P24" i="29"/>
  <c r="O24" i="29"/>
  <c r="N24" i="29"/>
  <c r="M24" i="29"/>
  <c r="L24" i="29"/>
  <c r="K24" i="29"/>
  <c r="J24" i="29"/>
  <c r="I24" i="29"/>
  <c r="H24" i="29"/>
  <c r="G24" i="29"/>
  <c r="F24" i="29"/>
  <c r="E24" i="29"/>
  <c r="D24" i="29"/>
  <c r="C24" i="29"/>
  <c r="U23" i="29"/>
  <c r="T23" i="29"/>
  <c r="S23" i="29"/>
  <c r="R23" i="29"/>
  <c r="Q23" i="29"/>
  <c r="P23" i="29"/>
  <c r="O23" i="29"/>
  <c r="N23" i="29"/>
  <c r="M23" i="29"/>
  <c r="L23" i="29"/>
  <c r="K23" i="29"/>
  <c r="J23" i="29"/>
  <c r="I23" i="29"/>
  <c r="H23" i="29"/>
  <c r="G23" i="29"/>
  <c r="F23" i="29"/>
  <c r="E23" i="29"/>
  <c r="D23" i="29"/>
  <c r="C23" i="29"/>
  <c r="U22" i="29"/>
  <c r="T22" i="29"/>
  <c r="S22" i="29"/>
  <c r="R22" i="29"/>
  <c r="Q22" i="29"/>
  <c r="P22" i="29"/>
  <c r="O22" i="29"/>
  <c r="N22" i="29"/>
  <c r="M22" i="29"/>
  <c r="L22" i="29"/>
  <c r="K22" i="29"/>
  <c r="J22" i="29"/>
  <c r="I22" i="29"/>
  <c r="H22" i="29"/>
  <c r="G22" i="29"/>
  <c r="F22" i="29"/>
  <c r="E22" i="29"/>
  <c r="D22" i="29"/>
  <c r="C22" i="29"/>
  <c r="U21" i="29"/>
  <c r="T21" i="29"/>
  <c r="S21" i="29"/>
  <c r="R21" i="29"/>
  <c r="Q21" i="29"/>
  <c r="P21" i="29"/>
  <c r="O21" i="29"/>
  <c r="N21" i="29"/>
  <c r="M21" i="29"/>
  <c r="L21" i="29"/>
  <c r="K21" i="29"/>
  <c r="J21" i="29"/>
  <c r="I21" i="29"/>
  <c r="H21" i="29"/>
  <c r="G21" i="29"/>
  <c r="F21" i="29"/>
  <c r="E21" i="29"/>
  <c r="D21" i="29"/>
  <c r="C21" i="29"/>
  <c r="U20" i="29"/>
  <c r="T20" i="29"/>
  <c r="S20" i="29"/>
  <c r="R20" i="29"/>
  <c r="Q20" i="29"/>
  <c r="P20" i="29"/>
  <c r="O20" i="29"/>
  <c r="N20" i="29"/>
  <c r="M20" i="29"/>
  <c r="L20" i="29"/>
  <c r="K20" i="29"/>
  <c r="J20" i="29"/>
  <c r="I20" i="29"/>
  <c r="H20" i="29"/>
  <c r="G20" i="29"/>
  <c r="F20" i="29"/>
  <c r="E20" i="29"/>
  <c r="D20" i="29"/>
  <c r="C20" i="29"/>
  <c r="U19" i="29"/>
  <c r="T19" i="29"/>
  <c r="S19" i="29"/>
  <c r="R19" i="29"/>
  <c r="Q19" i="29"/>
  <c r="P19" i="29"/>
  <c r="O19" i="29"/>
  <c r="N19" i="29"/>
  <c r="M19" i="29"/>
  <c r="L19" i="29"/>
  <c r="K19" i="29"/>
  <c r="J19" i="29"/>
  <c r="I19" i="29"/>
  <c r="H19" i="29"/>
  <c r="G19" i="29"/>
  <c r="F19" i="29"/>
  <c r="E19" i="29"/>
  <c r="D19" i="29"/>
  <c r="C19" i="29"/>
  <c r="U18" i="29"/>
  <c r="T18" i="29"/>
  <c r="S18" i="29"/>
  <c r="R18" i="29"/>
  <c r="Q18" i="29"/>
  <c r="P18" i="29"/>
  <c r="O18" i="29"/>
  <c r="N18" i="29"/>
  <c r="M18" i="29"/>
  <c r="L18" i="29"/>
  <c r="K18" i="29"/>
  <c r="J18" i="29"/>
  <c r="I18" i="29"/>
  <c r="H18" i="29"/>
  <c r="G18" i="29"/>
  <c r="F18" i="29"/>
  <c r="E18" i="29"/>
  <c r="D18" i="29"/>
  <c r="C18" i="29"/>
  <c r="U17" i="29"/>
  <c r="T17" i="29"/>
  <c r="S17" i="29"/>
  <c r="R17" i="29"/>
  <c r="Q17" i="29"/>
  <c r="P17" i="29"/>
  <c r="O17" i="29"/>
  <c r="N17" i="29"/>
  <c r="M17" i="29"/>
  <c r="L17" i="29"/>
  <c r="K17" i="29"/>
  <c r="J17" i="29"/>
  <c r="I17" i="29"/>
  <c r="H17" i="29"/>
  <c r="G17" i="29"/>
  <c r="F17" i="29"/>
  <c r="E17" i="29"/>
  <c r="D17" i="29"/>
  <c r="C17" i="29"/>
  <c r="U13" i="29"/>
  <c r="T13" i="29"/>
  <c r="S13" i="29"/>
  <c r="R13" i="29"/>
  <c r="Q13" i="29"/>
  <c r="P13" i="29"/>
  <c r="O13" i="29"/>
  <c r="N13" i="29"/>
  <c r="M13" i="29"/>
  <c r="L13" i="29"/>
  <c r="K13" i="29"/>
  <c r="J13" i="29"/>
  <c r="I13" i="29"/>
  <c r="H13" i="29"/>
  <c r="G13" i="29"/>
  <c r="F13" i="29"/>
  <c r="E13" i="29"/>
  <c r="D13" i="29"/>
  <c r="C13" i="29"/>
  <c r="U12" i="29"/>
  <c r="T12" i="29"/>
  <c r="S12" i="29"/>
  <c r="R12" i="29"/>
  <c r="Q12" i="29"/>
  <c r="P12" i="29"/>
  <c r="O12" i="29"/>
  <c r="N12" i="29"/>
  <c r="M12" i="29"/>
  <c r="L12" i="29"/>
  <c r="K12" i="29"/>
  <c r="J12" i="29"/>
  <c r="I12" i="29"/>
  <c r="H12" i="29"/>
  <c r="G12" i="29"/>
  <c r="F12" i="29"/>
  <c r="E12" i="29"/>
  <c r="D12" i="29"/>
  <c r="C12" i="29"/>
  <c r="U11" i="29"/>
  <c r="T11" i="29"/>
  <c r="S11" i="29"/>
  <c r="R11" i="29"/>
  <c r="Q11" i="29"/>
  <c r="P11" i="29"/>
  <c r="O11" i="29"/>
  <c r="N11" i="29"/>
  <c r="M11" i="29"/>
  <c r="L11" i="29"/>
  <c r="K11" i="29"/>
  <c r="J11" i="29"/>
  <c r="I11" i="29"/>
  <c r="H11" i="29"/>
  <c r="G11" i="29"/>
  <c r="F11" i="29"/>
  <c r="E11" i="29"/>
  <c r="D11" i="29"/>
  <c r="C11" i="29"/>
  <c r="U10" i="29"/>
  <c r="T10" i="29"/>
  <c r="S10" i="29"/>
  <c r="R10" i="29"/>
  <c r="Q10" i="29"/>
  <c r="P10" i="29"/>
  <c r="O10" i="29"/>
  <c r="N10" i="29"/>
  <c r="M10" i="29"/>
  <c r="L10" i="29"/>
  <c r="K10" i="29"/>
  <c r="J10" i="29"/>
  <c r="I10" i="29"/>
  <c r="H10" i="29"/>
  <c r="G10" i="29"/>
  <c r="F10" i="29"/>
  <c r="E10" i="29"/>
  <c r="D10" i="29"/>
  <c r="C10" i="29"/>
  <c r="U9" i="29"/>
  <c r="T9" i="29"/>
  <c r="S9" i="29"/>
  <c r="R9" i="29"/>
  <c r="Q9" i="29"/>
  <c r="P9" i="29"/>
  <c r="O9" i="29"/>
  <c r="N9" i="29"/>
  <c r="M9" i="29"/>
  <c r="L9" i="29"/>
  <c r="K9" i="29"/>
  <c r="J9" i="29"/>
  <c r="I9" i="29"/>
  <c r="H9" i="29"/>
  <c r="G9" i="29"/>
  <c r="F9" i="29"/>
  <c r="E9" i="29"/>
  <c r="D9" i="29"/>
  <c r="C9" i="29"/>
  <c r="U8" i="29"/>
  <c r="T8" i="29"/>
  <c r="S8" i="29"/>
  <c r="R8" i="29"/>
  <c r="Q8" i="29"/>
  <c r="P8" i="29"/>
  <c r="O8" i="29"/>
  <c r="N8" i="29"/>
  <c r="M8" i="29"/>
  <c r="L8" i="29"/>
  <c r="K8" i="29"/>
  <c r="J8" i="29"/>
  <c r="I8" i="29"/>
  <c r="H8" i="29"/>
  <c r="G8" i="29"/>
  <c r="F8" i="29"/>
  <c r="E8" i="29"/>
  <c r="D8" i="29"/>
  <c r="C8" i="29"/>
  <c r="U7" i="29"/>
  <c r="T7" i="29"/>
  <c r="S7" i="29"/>
  <c r="R7" i="29"/>
  <c r="Q7" i="29"/>
  <c r="P7" i="29"/>
  <c r="O7" i="29"/>
  <c r="N7" i="29"/>
  <c r="M7" i="29"/>
  <c r="L7" i="29"/>
  <c r="K7" i="29"/>
  <c r="J7" i="29"/>
  <c r="I7" i="29"/>
  <c r="H7" i="29"/>
  <c r="G7" i="29"/>
  <c r="F7" i="29"/>
  <c r="E7" i="29"/>
  <c r="D7" i="29"/>
  <c r="C7" i="29"/>
  <c r="U6" i="29"/>
  <c r="T6" i="29"/>
  <c r="S6" i="29"/>
  <c r="R6" i="29"/>
  <c r="Q6" i="29"/>
  <c r="P6" i="29"/>
  <c r="O6" i="29"/>
  <c r="N6" i="29"/>
  <c r="M6" i="29"/>
  <c r="L6" i="29"/>
  <c r="K6" i="29"/>
  <c r="J6" i="29"/>
  <c r="I6" i="29"/>
  <c r="H6" i="29"/>
  <c r="G6" i="29"/>
  <c r="F6" i="29"/>
  <c r="E6" i="29"/>
  <c r="D6" i="29"/>
  <c r="C6" i="29"/>
  <c r="U5" i="29"/>
  <c r="T5" i="29"/>
  <c r="S5" i="29"/>
  <c r="R5" i="29"/>
  <c r="Q5" i="29"/>
  <c r="P5" i="29"/>
  <c r="O5" i="29"/>
  <c r="N5" i="29"/>
  <c r="M5" i="29"/>
  <c r="L5" i="29"/>
  <c r="K5" i="29"/>
  <c r="J5" i="29"/>
  <c r="I5" i="29"/>
  <c r="H5" i="29"/>
  <c r="G5" i="29"/>
  <c r="F5" i="29"/>
  <c r="E5" i="29"/>
  <c r="D5" i="29"/>
  <c r="C5" i="29"/>
  <c r="U4" i="29"/>
  <c r="T4" i="29"/>
  <c r="S4" i="29"/>
  <c r="R4" i="29"/>
  <c r="Q4" i="29"/>
  <c r="P4" i="29"/>
  <c r="O4" i="29"/>
  <c r="N4" i="29"/>
  <c r="M4" i="29"/>
  <c r="L4" i="29"/>
  <c r="K4" i="29"/>
  <c r="J4" i="29"/>
  <c r="I4" i="29"/>
  <c r="H4" i="29"/>
  <c r="G4" i="29"/>
  <c r="F4" i="29"/>
  <c r="E4" i="29"/>
  <c r="D4" i="29"/>
  <c r="C4" i="29"/>
  <c r="U3" i="29"/>
  <c r="T3" i="29"/>
  <c r="S3" i="29"/>
  <c r="R3" i="29"/>
  <c r="Q3" i="29"/>
  <c r="P3" i="29"/>
  <c r="O3" i="29"/>
  <c r="N3" i="29"/>
  <c r="M3" i="29"/>
  <c r="L3" i="29"/>
  <c r="K3" i="29"/>
  <c r="J3" i="29"/>
  <c r="I3" i="29"/>
  <c r="H3" i="29"/>
  <c r="G3" i="29"/>
  <c r="F3" i="29"/>
  <c r="E3" i="29"/>
  <c r="D3" i="29"/>
  <c r="C3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C2" i="29"/>
  <c r="C10" i="3" l="1"/>
  <c r="H28" i="3"/>
  <c r="I28" i="3" s="1"/>
  <c r="J28" i="3" s="1"/>
  <c r="K28" i="3" s="1"/>
  <c r="F7" i="3" s="1"/>
  <c r="H29" i="3"/>
  <c r="C8" i="3" s="1"/>
  <c r="I29" i="3"/>
  <c r="J29" i="3" s="1"/>
  <c r="K29" i="3" s="1"/>
  <c r="F8" i="3" s="1"/>
  <c r="H30" i="3"/>
  <c r="I30" i="3" s="1"/>
  <c r="J30" i="3" s="1"/>
  <c r="K30" i="3" s="1"/>
  <c r="F9" i="3" s="1"/>
  <c r="H31" i="3"/>
  <c r="I31" i="3"/>
  <c r="J31" i="3" s="1"/>
  <c r="K31" i="3" s="1"/>
  <c r="F10" i="3" s="1"/>
  <c r="H32" i="3"/>
  <c r="I32" i="3" s="1"/>
  <c r="J32" i="3" s="1"/>
  <c r="K32" i="3" s="1"/>
  <c r="F11" i="3" s="1"/>
  <c r="H33" i="3"/>
  <c r="C12" i="3" s="1"/>
  <c r="I33" i="3"/>
  <c r="J33" i="3" s="1"/>
  <c r="K33" i="3" s="1"/>
  <c r="F12" i="3" s="1"/>
  <c r="H34" i="3"/>
  <c r="I34" i="3" s="1"/>
  <c r="J34" i="3" s="1"/>
  <c r="K34" i="3" s="1"/>
  <c r="F13" i="3" s="1"/>
  <c r="H35" i="3"/>
  <c r="C14" i="3" s="1"/>
  <c r="H36" i="3"/>
  <c r="C15" i="3" s="1"/>
  <c r="H37" i="3"/>
  <c r="C16" i="3" s="1"/>
  <c r="H38" i="3"/>
  <c r="I38" i="3"/>
  <c r="J38" i="3" s="1"/>
  <c r="K38" i="3" s="1"/>
  <c r="I17" i="23"/>
  <c r="Z94" i="27"/>
  <c r="Y94" i="27"/>
  <c r="X94" i="27"/>
  <c r="W94" i="27"/>
  <c r="V94" i="27"/>
  <c r="U94" i="27"/>
  <c r="T94" i="27"/>
  <c r="S94" i="27"/>
  <c r="R94" i="27"/>
  <c r="Q94" i="27"/>
  <c r="P94" i="27"/>
  <c r="O94" i="27"/>
  <c r="N94" i="27"/>
  <c r="M94" i="27"/>
  <c r="L94" i="27"/>
  <c r="K94" i="27"/>
  <c r="J94" i="27"/>
  <c r="I94" i="27"/>
  <c r="H94" i="27"/>
  <c r="G94" i="27"/>
  <c r="F94" i="27"/>
  <c r="E94" i="27"/>
  <c r="D94" i="27"/>
  <c r="C94" i="27"/>
  <c r="Y93" i="27"/>
  <c r="X93" i="27"/>
  <c r="W93" i="27"/>
  <c r="V93" i="27"/>
  <c r="U93" i="27"/>
  <c r="T93" i="27"/>
  <c r="S93" i="27"/>
  <c r="R93" i="27"/>
  <c r="Q93" i="27"/>
  <c r="P93" i="27"/>
  <c r="O93" i="27"/>
  <c r="N93" i="27"/>
  <c r="M93" i="27"/>
  <c r="L93" i="27"/>
  <c r="K93" i="27"/>
  <c r="J93" i="27"/>
  <c r="I93" i="27"/>
  <c r="H93" i="27"/>
  <c r="G93" i="27"/>
  <c r="F93" i="27"/>
  <c r="E93" i="27"/>
  <c r="D93" i="27"/>
  <c r="C93" i="27"/>
  <c r="Y92" i="27"/>
  <c r="X92" i="27"/>
  <c r="W92" i="27"/>
  <c r="V92" i="27"/>
  <c r="U92" i="27"/>
  <c r="T92" i="27"/>
  <c r="S92" i="27"/>
  <c r="R92" i="27"/>
  <c r="Q92" i="27"/>
  <c r="P92" i="27"/>
  <c r="O92" i="27"/>
  <c r="N92" i="27"/>
  <c r="M92" i="27"/>
  <c r="L92" i="27"/>
  <c r="K92" i="27"/>
  <c r="J92" i="27"/>
  <c r="I92" i="27"/>
  <c r="H92" i="27"/>
  <c r="G92" i="27"/>
  <c r="F92" i="27"/>
  <c r="E92" i="27"/>
  <c r="D92" i="27"/>
  <c r="C92" i="27"/>
  <c r="AC91" i="27"/>
  <c r="AB91" i="27"/>
  <c r="AA91" i="27"/>
  <c r="Z91" i="27"/>
  <c r="Y91" i="27"/>
  <c r="X91" i="27"/>
  <c r="W91" i="27"/>
  <c r="V91" i="27"/>
  <c r="U91" i="27"/>
  <c r="T91" i="27"/>
  <c r="S91" i="27"/>
  <c r="R91" i="27"/>
  <c r="Q91" i="27"/>
  <c r="P91" i="27"/>
  <c r="O91" i="27"/>
  <c r="N91" i="27"/>
  <c r="M91" i="27"/>
  <c r="L91" i="27"/>
  <c r="K91" i="27"/>
  <c r="J91" i="27"/>
  <c r="I91" i="27"/>
  <c r="H91" i="27"/>
  <c r="G91" i="27"/>
  <c r="F91" i="27"/>
  <c r="E91" i="27"/>
  <c r="D91" i="27"/>
  <c r="C91" i="27"/>
  <c r="AD90" i="27"/>
  <c r="AC90" i="27"/>
  <c r="AB90" i="27"/>
  <c r="AA90" i="27"/>
  <c r="Z90" i="27"/>
  <c r="Y90" i="27"/>
  <c r="X90" i="27"/>
  <c r="W90" i="27"/>
  <c r="V90" i="27"/>
  <c r="U90" i="27"/>
  <c r="T90" i="27"/>
  <c r="S90" i="27"/>
  <c r="R90" i="27"/>
  <c r="Q90" i="27"/>
  <c r="P90" i="27"/>
  <c r="O90" i="27"/>
  <c r="N90" i="27"/>
  <c r="M90" i="27"/>
  <c r="L90" i="27"/>
  <c r="K90" i="27"/>
  <c r="J90" i="27"/>
  <c r="I90" i="27"/>
  <c r="H90" i="27"/>
  <c r="G90" i="27"/>
  <c r="F90" i="27"/>
  <c r="E90" i="27"/>
  <c r="D90" i="27"/>
  <c r="C90" i="27"/>
  <c r="AC89" i="27"/>
  <c r="AB89" i="27"/>
  <c r="AA89" i="27"/>
  <c r="Z89" i="27"/>
  <c r="Y89" i="27"/>
  <c r="X89" i="27"/>
  <c r="W89" i="27"/>
  <c r="V89" i="27"/>
  <c r="U89" i="27"/>
  <c r="T89" i="27"/>
  <c r="S89" i="27"/>
  <c r="R89" i="27"/>
  <c r="Q89" i="27"/>
  <c r="P89" i="27"/>
  <c r="O89" i="27"/>
  <c r="N89" i="27"/>
  <c r="M89" i="27"/>
  <c r="L89" i="27"/>
  <c r="K89" i="27"/>
  <c r="J89" i="27"/>
  <c r="I89" i="27"/>
  <c r="H89" i="27"/>
  <c r="G89" i="27"/>
  <c r="F89" i="27"/>
  <c r="E89" i="27"/>
  <c r="D89" i="27"/>
  <c r="C89" i="27"/>
  <c r="AC88" i="27"/>
  <c r="AB88" i="27"/>
  <c r="AA88" i="27"/>
  <c r="Z88" i="27"/>
  <c r="Y88" i="27"/>
  <c r="X88" i="27"/>
  <c r="W88" i="27"/>
  <c r="V88" i="27"/>
  <c r="U88" i="27"/>
  <c r="T88" i="27"/>
  <c r="S88" i="27"/>
  <c r="R88" i="27"/>
  <c r="Q88" i="27"/>
  <c r="P88" i="27"/>
  <c r="O88" i="27"/>
  <c r="N88" i="27"/>
  <c r="M88" i="27"/>
  <c r="L88" i="27"/>
  <c r="K88" i="27"/>
  <c r="J88" i="27"/>
  <c r="I88" i="27"/>
  <c r="H88" i="27"/>
  <c r="G88" i="27"/>
  <c r="F88" i="27"/>
  <c r="E88" i="27"/>
  <c r="D88" i="27"/>
  <c r="C88" i="27"/>
  <c r="AD87" i="27"/>
  <c r="AC87" i="27"/>
  <c r="AB87" i="27"/>
  <c r="AA87" i="27"/>
  <c r="Z87" i="27"/>
  <c r="Y87" i="27"/>
  <c r="X87" i="27"/>
  <c r="W87" i="27"/>
  <c r="V87" i="27"/>
  <c r="U87" i="27"/>
  <c r="T87" i="27"/>
  <c r="S87" i="27"/>
  <c r="R87" i="27"/>
  <c r="Q87" i="27"/>
  <c r="P87" i="27"/>
  <c r="O87" i="27"/>
  <c r="N87" i="27"/>
  <c r="M87" i="27"/>
  <c r="L87" i="27"/>
  <c r="K87" i="27"/>
  <c r="J87" i="27"/>
  <c r="I87" i="27"/>
  <c r="H87" i="27"/>
  <c r="G87" i="27"/>
  <c r="F87" i="27"/>
  <c r="E87" i="27"/>
  <c r="D87" i="27"/>
  <c r="C87" i="27"/>
  <c r="AD86" i="27"/>
  <c r="AC86" i="27"/>
  <c r="AB86" i="27"/>
  <c r="AA86" i="27"/>
  <c r="Z86" i="27"/>
  <c r="Y86" i="27"/>
  <c r="X86" i="27"/>
  <c r="W86" i="27"/>
  <c r="V86" i="27"/>
  <c r="U86" i="27"/>
  <c r="T86" i="27"/>
  <c r="S86" i="27"/>
  <c r="R86" i="27"/>
  <c r="Q86" i="27"/>
  <c r="P86" i="27"/>
  <c r="O86" i="27"/>
  <c r="N86" i="27"/>
  <c r="M86" i="27"/>
  <c r="L86" i="27"/>
  <c r="K86" i="27"/>
  <c r="J86" i="27"/>
  <c r="I86" i="27"/>
  <c r="H86" i="27"/>
  <c r="G86" i="27"/>
  <c r="F86" i="27"/>
  <c r="E86" i="27"/>
  <c r="D86" i="27"/>
  <c r="C86" i="27"/>
  <c r="AC85" i="27"/>
  <c r="AB85" i="27"/>
  <c r="AA85" i="27"/>
  <c r="Z85" i="27"/>
  <c r="Y85" i="27"/>
  <c r="X85" i="27"/>
  <c r="W85" i="27"/>
  <c r="V85" i="27"/>
  <c r="U85" i="27"/>
  <c r="T85" i="27"/>
  <c r="S85" i="27"/>
  <c r="R85" i="27"/>
  <c r="Q85" i="27"/>
  <c r="P85" i="27"/>
  <c r="O85" i="27"/>
  <c r="N85" i="27"/>
  <c r="M85" i="27"/>
  <c r="L85" i="27"/>
  <c r="K85" i="27"/>
  <c r="J85" i="27"/>
  <c r="I85" i="27"/>
  <c r="H85" i="27"/>
  <c r="G85" i="27"/>
  <c r="F85" i="27"/>
  <c r="E85" i="27"/>
  <c r="D85" i="27"/>
  <c r="C85" i="27"/>
  <c r="AD84" i="27"/>
  <c r="AC84" i="27"/>
  <c r="AB84" i="27"/>
  <c r="AA84" i="27"/>
  <c r="Z84" i="27"/>
  <c r="Y84" i="27"/>
  <c r="X84" i="27"/>
  <c r="W84" i="27"/>
  <c r="V84" i="27"/>
  <c r="U84" i="27"/>
  <c r="T84" i="27"/>
  <c r="S84" i="27"/>
  <c r="R84" i="27"/>
  <c r="Q84" i="27"/>
  <c r="P84" i="27"/>
  <c r="O84" i="27"/>
  <c r="N84" i="27"/>
  <c r="M84" i="27"/>
  <c r="L84" i="27"/>
  <c r="K84" i="27"/>
  <c r="J84" i="27"/>
  <c r="I84" i="27"/>
  <c r="H84" i="27"/>
  <c r="G84" i="27"/>
  <c r="F84" i="27"/>
  <c r="E84" i="27"/>
  <c r="D84" i="27"/>
  <c r="C84" i="27"/>
  <c r="Y83" i="27"/>
  <c r="X83" i="27"/>
  <c r="W83" i="27"/>
  <c r="V83" i="27"/>
  <c r="U83" i="27"/>
  <c r="T83" i="27"/>
  <c r="S83" i="27"/>
  <c r="R83" i="27"/>
  <c r="Q83" i="27"/>
  <c r="P83" i="27"/>
  <c r="O83" i="27"/>
  <c r="N83" i="27"/>
  <c r="M83" i="27"/>
  <c r="L83" i="27"/>
  <c r="K83" i="27"/>
  <c r="J83" i="27"/>
  <c r="I83" i="27"/>
  <c r="H83" i="27"/>
  <c r="G83" i="27"/>
  <c r="F83" i="27"/>
  <c r="E83" i="27"/>
  <c r="D83" i="27"/>
  <c r="C83" i="27"/>
  <c r="Z82" i="27"/>
  <c r="Y82" i="27"/>
  <c r="X82" i="27"/>
  <c r="W82" i="27"/>
  <c r="V82" i="27"/>
  <c r="U82" i="27"/>
  <c r="T82" i="27"/>
  <c r="S82" i="27"/>
  <c r="R82" i="27"/>
  <c r="Q82" i="27"/>
  <c r="P82" i="27"/>
  <c r="O82" i="27"/>
  <c r="N82" i="27"/>
  <c r="M82" i="27"/>
  <c r="L82" i="27"/>
  <c r="K82" i="27"/>
  <c r="J82" i="27"/>
  <c r="I82" i="27"/>
  <c r="H82" i="27"/>
  <c r="G82" i="27"/>
  <c r="F82" i="27"/>
  <c r="E82" i="27"/>
  <c r="D82" i="27"/>
  <c r="C82" i="27"/>
  <c r="AC81" i="27"/>
  <c r="AB81" i="27"/>
  <c r="AA81" i="27"/>
  <c r="Z81" i="27"/>
  <c r="Y81" i="27"/>
  <c r="X81" i="27"/>
  <c r="W81" i="27"/>
  <c r="V81" i="27"/>
  <c r="U81" i="27"/>
  <c r="T81" i="27"/>
  <c r="S81" i="27"/>
  <c r="R81" i="27"/>
  <c r="Q81" i="27"/>
  <c r="P81" i="27"/>
  <c r="O81" i="27"/>
  <c r="N81" i="27"/>
  <c r="M81" i="27"/>
  <c r="L81" i="27"/>
  <c r="K81" i="27"/>
  <c r="J81" i="27"/>
  <c r="I81" i="27"/>
  <c r="H81" i="27"/>
  <c r="G81" i="27"/>
  <c r="F81" i="27"/>
  <c r="E81" i="27"/>
  <c r="D81" i="27"/>
  <c r="C81" i="27"/>
  <c r="AA80" i="27"/>
  <c r="Z80" i="27"/>
  <c r="Y80" i="27"/>
  <c r="X80" i="27"/>
  <c r="W80" i="27"/>
  <c r="V80" i="27"/>
  <c r="U80" i="27"/>
  <c r="T80" i="27"/>
  <c r="S80" i="27"/>
  <c r="R80" i="27"/>
  <c r="Q80" i="27"/>
  <c r="P80" i="27"/>
  <c r="O80" i="27"/>
  <c r="N80" i="27"/>
  <c r="M80" i="27"/>
  <c r="L80" i="27"/>
  <c r="K80" i="27"/>
  <c r="J80" i="27"/>
  <c r="I80" i="27"/>
  <c r="H80" i="27"/>
  <c r="G80" i="27"/>
  <c r="F80" i="27"/>
  <c r="E80" i="27"/>
  <c r="D80" i="27"/>
  <c r="C80" i="27"/>
  <c r="AD79" i="27"/>
  <c r="AC79" i="27"/>
  <c r="AB79" i="27"/>
  <c r="AA79" i="27"/>
  <c r="Z79" i="27"/>
  <c r="Y79" i="27"/>
  <c r="X79" i="27"/>
  <c r="W79" i="27"/>
  <c r="V79" i="27"/>
  <c r="U79" i="27"/>
  <c r="T79" i="27"/>
  <c r="S79" i="27"/>
  <c r="R79" i="27"/>
  <c r="Q79" i="27"/>
  <c r="P79" i="27"/>
  <c r="O79" i="27"/>
  <c r="N79" i="27"/>
  <c r="M79" i="27"/>
  <c r="L79" i="27"/>
  <c r="K79" i="27"/>
  <c r="J79" i="27"/>
  <c r="I79" i="27"/>
  <c r="H79" i="27"/>
  <c r="G79" i="27"/>
  <c r="F79" i="27"/>
  <c r="E79" i="27"/>
  <c r="D79" i="27"/>
  <c r="C79" i="27"/>
  <c r="AC78" i="27"/>
  <c r="AB78" i="27"/>
  <c r="AA78" i="27"/>
  <c r="Z78" i="27"/>
  <c r="Y78" i="27"/>
  <c r="X78" i="27"/>
  <c r="W78" i="27"/>
  <c r="V78" i="27"/>
  <c r="U78" i="27"/>
  <c r="T78" i="27"/>
  <c r="S78" i="27"/>
  <c r="R78" i="27"/>
  <c r="Q78" i="27"/>
  <c r="P78" i="27"/>
  <c r="O78" i="27"/>
  <c r="N78" i="27"/>
  <c r="M78" i="27"/>
  <c r="L78" i="27"/>
  <c r="K78" i="27"/>
  <c r="J78" i="27"/>
  <c r="I78" i="27"/>
  <c r="H78" i="27"/>
  <c r="G78" i="27"/>
  <c r="F78" i="27"/>
  <c r="E78" i="27"/>
  <c r="D78" i="27"/>
  <c r="C78" i="27"/>
  <c r="AD77" i="27"/>
  <c r="AC77" i="27"/>
  <c r="AB77" i="27"/>
  <c r="AA77" i="27"/>
  <c r="Z77" i="27"/>
  <c r="Y77" i="27"/>
  <c r="X77" i="27"/>
  <c r="W77" i="27"/>
  <c r="V77" i="27"/>
  <c r="U77" i="27"/>
  <c r="T77" i="27"/>
  <c r="S77" i="27"/>
  <c r="R77" i="27"/>
  <c r="Q77" i="27"/>
  <c r="P77" i="27"/>
  <c r="O77" i="27"/>
  <c r="N77" i="27"/>
  <c r="M77" i="27"/>
  <c r="L77" i="27"/>
  <c r="K77" i="27"/>
  <c r="J77" i="27"/>
  <c r="I77" i="27"/>
  <c r="H77" i="27"/>
  <c r="G77" i="27"/>
  <c r="F77" i="27"/>
  <c r="E77" i="27"/>
  <c r="D77" i="27"/>
  <c r="C77" i="27"/>
  <c r="AD76" i="27"/>
  <c r="AC76" i="27"/>
  <c r="AB76" i="27"/>
  <c r="AA76" i="27"/>
  <c r="Z76" i="27"/>
  <c r="Y76" i="27"/>
  <c r="X76" i="27"/>
  <c r="W76" i="27"/>
  <c r="V76" i="27"/>
  <c r="U76" i="27"/>
  <c r="T76" i="27"/>
  <c r="S76" i="27"/>
  <c r="R76" i="27"/>
  <c r="Q76" i="27"/>
  <c r="P76" i="27"/>
  <c r="O76" i="27"/>
  <c r="N76" i="27"/>
  <c r="M76" i="27"/>
  <c r="L76" i="27"/>
  <c r="K76" i="27"/>
  <c r="J76" i="27"/>
  <c r="I76" i="27"/>
  <c r="H76" i="27"/>
  <c r="G76" i="27"/>
  <c r="F76" i="27"/>
  <c r="E76" i="27"/>
  <c r="D76" i="27"/>
  <c r="C76" i="27"/>
  <c r="Z75" i="27"/>
  <c r="Y75" i="27"/>
  <c r="X75" i="27"/>
  <c r="W75" i="27"/>
  <c r="V75" i="27"/>
  <c r="U75" i="27"/>
  <c r="T75" i="27"/>
  <c r="S75" i="27"/>
  <c r="R75" i="27"/>
  <c r="Q75" i="27"/>
  <c r="P75" i="27"/>
  <c r="O75" i="27"/>
  <c r="N75" i="27"/>
  <c r="M75" i="27"/>
  <c r="L75" i="27"/>
  <c r="K75" i="27"/>
  <c r="J75" i="27"/>
  <c r="I75" i="27"/>
  <c r="H75" i="27"/>
  <c r="G75" i="27"/>
  <c r="F75" i="27"/>
  <c r="E75" i="27"/>
  <c r="D75" i="27"/>
  <c r="C75" i="27"/>
  <c r="AD74" i="27"/>
  <c r="AC74" i="27"/>
  <c r="AB74" i="27"/>
  <c r="AA74" i="27"/>
  <c r="Z74" i="27"/>
  <c r="Y74" i="27"/>
  <c r="X74" i="27"/>
  <c r="W74" i="27"/>
  <c r="V74" i="27"/>
  <c r="U74" i="27"/>
  <c r="T74" i="27"/>
  <c r="S74" i="27"/>
  <c r="R74" i="27"/>
  <c r="Q74" i="27"/>
  <c r="P74" i="27"/>
  <c r="O74" i="27"/>
  <c r="N74" i="27"/>
  <c r="M74" i="27"/>
  <c r="L74" i="27"/>
  <c r="K74" i="27"/>
  <c r="J74" i="27"/>
  <c r="I74" i="27"/>
  <c r="H74" i="27"/>
  <c r="G74" i="27"/>
  <c r="F74" i="27"/>
  <c r="E74" i="27"/>
  <c r="D74" i="27"/>
  <c r="C74" i="27"/>
  <c r="AC73" i="27"/>
  <c r="AB73" i="27"/>
  <c r="AA73" i="27"/>
  <c r="Z73" i="27"/>
  <c r="Y73" i="27"/>
  <c r="X73" i="27"/>
  <c r="W73" i="27"/>
  <c r="V73" i="27"/>
  <c r="U73" i="27"/>
  <c r="T73" i="27"/>
  <c r="S73" i="27"/>
  <c r="R73" i="27"/>
  <c r="Q73" i="27"/>
  <c r="P73" i="27"/>
  <c r="O73" i="27"/>
  <c r="N73" i="27"/>
  <c r="M73" i="27"/>
  <c r="L73" i="27"/>
  <c r="K73" i="27"/>
  <c r="J73" i="27"/>
  <c r="I73" i="27"/>
  <c r="H73" i="27"/>
  <c r="G73" i="27"/>
  <c r="F73" i="27"/>
  <c r="E73" i="27"/>
  <c r="D73" i="27"/>
  <c r="C73" i="27"/>
  <c r="AD72" i="27"/>
  <c r="AC72" i="27"/>
  <c r="AB72" i="27"/>
  <c r="AA72" i="27"/>
  <c r="Z72" i="27"/>
  <c r="Y72" i="27"/>
  <c r="X72" i="27"/>
  <c r="W72" i="27"/>
  <c r="V72" i="27"/>
  <c r="U72" i="27"/>
  <c r="T72" i="27"/>
  <c r="S72" i="27"/>
  <c r="R72" i="27"/>
  <c r="Q72" i="27"/>
  <c r="P72" i="27"/>
  <c r="O72" i="27"/>
  <c r="N72" i="27"/>
  <c r="M72" i="27"/>
  <c r="L72" i="27"/>
  <c r="K72" i="27"/>
  <c r="J72" i="27"/>
  <c r="I72" i="27"/>
  <c r="H72" i="27"/>
  <c r="G72" i="27"/>
  <c r="F72" i="27"/>
  <c r="E72" i="27"/>
  <c r="D72" i="27"/>
  <c r="C72" i="27"/>
  <c r="Y71" i="27"/>
  <c r="X71" i="27"/>
  <c r="W71" i="27"/>
  <c r="V71" i="27"/>
  <c r="U71" i="27"/>
  <c r="T71" i="27"/>
  <c r="S71" i="27"/>
  <c r="R71" i="27"/>
  <c r="Q71" i="27"/>
  <c r="P71" i="27"/>
  <c r="O71" i="27"/>
  <c r="N71" i="27"/>
  <c r="M71" i="27"/>
  <c r="L71" i="27"/>
  <c r="K71" i="27"/>
  <c r="J71" i="27"/>
  <c r="I71" i="27"/>
  <c r="H71" i="27"/>
  <c r="G71" i="27"/>
  <c r="F71" i="27"/>
  <c r="E71" i="27"/>
  <c r="D71" i="27"/>
  <c r="C71" i="27"/>
  <c r="Z32" i="27"/>
  <c r="Y32" i="27"/>
  <c r="X32" i="27"/>
  <c r="W32" i="27"/>
  <c r="V32" i="27"/>
  <c r="U32" i="27"/>
  <c r="T32" i="27"/>
  <c r="S32" i="27"/>
  <c r="R32" i="27"/>
  <c r="Q32" i="27"/>
  <c r="P32" i="27"/>
  <c r="O32" i="27"/>
  <c r="N32" i="27"/>
  <c r="M32" i="27"/>
  <c r="L32" i="27"/>
  <c r="K32" i="27"/>
  <c r="J32" i="27"/>
  <c r="I32" i="27"/>
  <c r="H32" i="27"/>
  <c r="G32" i="27"/>
  <c r="F32" i="27"/>
  <c r="E32" i="27"/>
  <c r="D32" i="27"/>
  <c r="C32" i="27"/>
  <c r="Y31" i="27"/>
  <c r="X31" i="27"/>
  <c r="W31" i="27"/>
  <c r="V31" i="27"/>
  <c r="U31" i="27"/>
  <c r="T31" i="27"/>
  <c r="S31" i="27"/>
  <c r="R31" i="27"/>
  <c r="Q31" i="27"/>
  <c r="P31" i="27"/>
  <c r="O31" i="27"/>
  <c r="N31" i="27"/>
  <c r="M31" i="27"/>
  <c r="L31" i="27"/>
  <c r="K31" i="27"/>
  <c r="J31" i="27"/>
  <c r="I31" i="27"/>
  <c r="H31" i="27"/>
  <c r="G31" i="27"/>
  <c r="F31" i="27"/>
  <c r="E31" i="27"/>
  <c r="D31" i="27"/>
  <c r="C31" i="27"/>
  <c r="Y30" i="27"/>
  <c r="X30" i="27"/>
  <c r="W30" i="27"/>
  <c r="V30" i="27"/>
  <c r="U30" i="27"/>
  <c r="T30" i="27"/>
  <c r="S30" i="27"/>
  <c r="R30" i="27"/>
  <c r="Q30" i="27"/>
  <c r="P30" i="27"/>
  <c r="O30" i="27"/>
  <c r="N30" i="27"/>
  <c r="M30" i="27"/>
  <c r="L30" i="27"/>
  <c r="K30" i="27"/>
  <c r="J30" i="27"/>
  <c r="I30" i="27"/>
  <c r="H30" i="27"/>
  <c r="G30" i="27"/>
  <c r="F30" i="27"/>
  <c r="E30" i="27"/>
  <c r="D30" i="27"/>
  <c r="C30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9" i="27"/>
  <c r="C29" i="27"/>
  <c r="AD28" i="27"/>
  <c r="AC28" i="27"/>
  <c r="AB28" i="27"/>
  <c r="AA28" i="27"/>
  <c r="Z28" i="27"/>
  <c r="Y28" i="27"/>
  <c r="X28" i="27"/>
  <c r="W28" i="27"/>
  <c r="V28" i="27"/>
  <c r="U28" i="27"/>
  <c r="T28" i="27"/>
  <c r="S28" i="27"/>
  <c r="R28" i="27"/>
  <c r="Q28" i="27"/>
  <c r="P28" i="27"/>
  <c r="O28" i="27"/>
  <c r="N28" i="27"/>
  <c r="M28" i="27"/>
  <c r="L28" i="27"/>
  <c r="K28" i="27"/>
  <c r="J28" i="27"/>
  <c r="I28" i="27"/>
  <c r="H28" i="27"/>
  <c r="G28" i="27"/>
  <c r="F28" i="27"/>
  <c r="E28" i="27"/>
  <c r="D28" i="27"/>
  <c r="C28" i="27"/>
  <c r="AC27" i="27"/>
  <c r="AB27" i="27"/>
  <c r="AA27" i="27"/>
  <c r="Z27" i="27"/>
  <c r="Y27" i="27"/>
  <c r="X27" i="27"/>
  <c r="W27" i="27"/>
  <c r="V27" i="27"/>
  <c r="U27" i="27"/>
  <c r="T27" i="27"/>
  <c r="S27" i="27"/>
  <c r="R27" i="27"/>
  <c r="Q27" i="27"/>
  <c r="P27" i="27"/>
  <c r="O27" i="27"/>
  <c r="N27" i="27"/>
  <c r="M27" i="27"/>
  <c r="L27" i="27"/>
  <c r="K27" i="27"/>
  <c r="J27" i="27"/>
  <c r="I27" i="27"/>
  <c r="H27" i="27"/>
  <c r="G27" i="27"/>
  <c r="F27" i="27"/>
  <c r="E27" i="27"/>
  <c r="D27" i="27"/>
  <c r="C27" i="27"/>
  <c r="AC26" i="27"/>
  <c r="AB26" i="27"/>
  <c r="AA26" i="27"/>
  <c r="Z26" i="27"/>
  <c r="Y26" i="27"/>
  <c r="X26" i="27"/>
  <c r="W26" i="27"/>
  <c r="V26" i="27"/>
  <c r="U26" i="27"/>
  <c r="T26" i="27"/>
  <c r="S26" i="27"/>
  <c r="R26" i="27"/>
  <c r="Q26" i="27"/>
  <c r="P26" i="27"/>
  <c r="O26" i="27"/>
  <c r="N26" i="27"/>
  <c r="M26" i="27"/>
  <c r="L26" i="27"/>
  <c r="K26" i="27"/>
  <c r="J26" i="27"/>
  <c r="I26" i="27"/>
  <c r="H26" i="27"/>
  <c r="G26" i="27"/>
  <c r="F26" i="27"/>
  <c r="E26" i="27"/>
  <c r="D26" i="27"/>
  <c r="C26" i="27"/>
  <c r="AC25" i="27"/>
  <c r="AB25" i="27"/>
  <c r="AA25" i="27"/>
  <c r="Z25" i="27"/>
  <c r="Y25" i="27"/>
  <c r="X25" i="27"/>
  <c r="W25" i="27"/>
  <c r="V25" i="27"/>
  <c r="U25" i="27"/>
  <c r="T25" i="27"/>
  <c r="S25" i="27"/>
  <c r="R25" i="27"/>
  <c r="Q25" i="27"/>
  <c r="P25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AD24" i="27"/>
  <c r="AC24" i="27"/>
  <c r="AB24" i="27"/>
  <c r="AA24" i="27"/>
  <c r="Z24" i="27"/>
  <c r="Y24" i="27"/>
  <c r="X24" i="27"/>
  <c r="W24" i="27"/>
  <c r="V24" i="27"/>
  <c r="U24" i="27"/>
  <c r="T24" i="27"/>
  <c r="S24" i="27"/>
  <c r="R24" i="27"/>
  <c r="Q24" i="27"/>
  <c r="P24" i="27"/>
  <c r="O24" i="27"/>
  <c r="N24" i="27"/>
  <c r="M24" i="27"/>
  <c r="L24" i="27"/>
  <c r="K24" i="27"/>
  <c r="J24" i="27"/>
  <c r="I24" i="27"/>
  <c r="H24" i="27"/>
  <c r="G24" i="27"/>
  <c r="F24" i="27"/>
  <c r="E24" i="27"/>
  <c r="D24" i="27"/>
  <c r="C24" i="27"/>
  <c r="AC23" i="27"/>
  <c r="AB23" i="27"/>
  <c r="AA23" i="27"/>
  <c r="Z23" i="27"/>
  <c r="Y23" i="27"/>
  <c r="X23" i="27"/>
  <c r="W23" i="27"/>
  <c r="V23" i="27"/>
  <c r="U23" i="27"/>
  <c r="T23" i="27"/>
  <c r="S23" i="27"/>
  <c r="R23" i="27"/>
  <c r="Q23" i="27"/>
  <c r="P23" i="27"/>
  <c r="O23" i="27"/>
  <c r="N23" i="27"/>
  <c r="M23" i="27"/>
  <c r="L23" i="27"/>
  <c r="K23" i="27"/>
  <c r="J23" i="27"/>
  <c r="I23" i="27"/>
  <c r="H23" i="27"/>
  <c r="G23" i="27"/>
  <c r="F23" i="27"/>
  <c r="E23" i="27"/>
  <c r="D23" i="27"/>
  <c r="C23" i="27"/>
  <c r="AD22" i="27"/>
  <c r="AC22" i="27"/>
  <c r="AB22" i="27"/>
  <c r="AA22" i="27"/>
  <c r="Z22" i="27"/>
  <c r="Y22" i="27"/>
  <c r="X22" i="27"/>
  <c r="W22" i="27"/>
  <c r="V22" i="27"/>
  <c r="U22" i="27"/>
  <c r="T22" i="27"/>
  <c r="S22" i="27"/>
  <c r="R22" i="27"/>
  <c r="Q22" i="27"/>
  <c r="P22" i="27"/>
  <c r="O22" i="27"/>
  <c r="N22" i="27"/>
  <c r="M22" i="27"/>
  <c r="L22" i="27"/>
  <c r="K22" i="27"/>
  <c r="J22" i="27"/>
  <c r="I22" i="27"/>
  <c r="H22" i="27"/>
  <c r="G22" i="27"/>
  <c r="F22" i="27"/>
  <c r="E22" i="27"/>
  <c r="D22" i="27"/>
  <c r="C22" i="27"/>
  <c r="Y21" i="27"/>
  <c r="X21" i="27"/>
  <c r="W21" i="27"/>
  <c r="V21" i="27"/>
  <c r="U21" i="27"/>
  <c r="T21" i="27"/>
  <c r="S21" i="27"/>
  <c r="R21" i="27"/>
  <c r="Q21" i="27"/>
  <c r="P21" i="27"/>
  <c r="O21" i="27"/>
  <c r="N21" i="27"/>
  <c r="M21" i="27"/>
  <c r="L21" i="27"/>
  <c r="K21" i="27"/>
  <c r="J21" i="27"/>
  <c r="I21" i="27"/>
  <c r="H21" i="27"/>
  <c r="G21" i="27"/>
  <c r="F21" i="27"/>
  <c r="E21" i="27"/>
  <c r="D21" i="27"/>
  <c r="C21" i="27"/>
  <c r="Z17" i="27"/>
  <c r="Y17" i="27"/>
  <c r="X17" i="27"/>
  <c r="W17" i="27"/>
  <c r="V17" i="27"/>
  <c r="U17" i="27"/>
  <c r="T17" i="27"/>
  <c r="S17" i="27"/>
  <c r="R17" i="27"/>
  <c r="Q17" i="27"/>
  <c r="P17" i="27"/>
  <c r="O17" i="27"/>
  <c r="N17" i="27"/>
  <c r="M17" i="27"/>
  <c r="L17" i="27"/>
  <c r="K17" i="27"/>
  <c r="J17" i="27"/>
  <c r="I17" i="27"/>
  <c r="H17" i="27"/>
  <c r="G17" i="27"/>
  <c r="F17" i="27"/>
  <c r="E17" i="27"/>
  <c r="D17" i="27"/>
  <c r="C17" i="27"/>
  <c r="AC16" i="27"/>
  <c r="AB16" i="27"/>
  <c r="AA16" i="27"/>
  <c r="Z16" i="27"/>
  <c r="Y16" i="27"/>
  <c r="X16" i="27"/>
  <c r="W16" i="27"/>
  <c r="V16" i="27"/>
  <c r="U16" i="27"/>
  <c r="T16" i="27"/>
  <c r="S16" i="27"/>
  <c r="R16" i="27"/>
  <c r="Q16" i="27"/>
  <c r="P16" i="27"/>
  <c r="O16" i="27"/>
  <c r="N16" i="27"/>
  <c r="M16" i="27"/>
  <c r="L16" i="27"/>
  <c r="K16" i="27"/>
  <c r="J16" i="27"/>
  <c r="I16" i="27"/>
  <c r="H16" i="27"/>
  <c r="G16" i="27"/>
  <c r="F16" i="27"/>
  <c r="E16" i="27"/>
  <c r="D16" i="27"/>
  <c r="C16" i="27"/>
  <c r="AA15" i="27"/>
  <c r="Z15" i="27"/>
  <c r="Y15" i="27"/>
  <c r="X15" i="27"/>
  <c r="W15" i="27"/>
  <c r="V15" i="27"/>
  <c r="U15" i="27"/>
  <c r="T15" i="27"/>
  <c r="S15" i="27"/>
  <c r="R15" i="27"/>
  <c r="Q15" i="27"/>
  <c r="P15" i="27"/>
  <c r="O15" i="27"/>
  <c r="N15" i="27"/>
  <c r="M15" i="27"/>
  <c r="L15" i="27"/>
  <c r="K15" i="27"/>
  <c r="J15" i="27"/>
  <c r="I15" i="27"/>
  <c r="H15" i="27"/>
  <c r="G15" i="27"/>
  <c r="F15" i="27"/>
  <c r="E15" i="27"/>
  <c r="D15" i="27"/>
  <c r="C15" i="27"/>
  <c r="AD14" i="27"/>
  <c r="AC14" i="27"/>
  <c r="AB14" i="27"/>
  <c r="AA14" i="27"/>
  <c r="Z14" i="27"/>
  <c r="Y14" i="27"/>
  <c r="X14" i="27"/>
  <c r="W14" i="27"/>
  <c r="V14" i="27"/>
  <c r="U14" i="27"/>
  <c r="T14" i="27"/>
  <c r="S14" i="27"/>
  <c r="R14" i="27"/>
  <c r="Q14" i="27"/>
  <c r="P14" i="27"/>
  <c r="O14" i="27"/>
  <c r="N14" i="27"/>
  <c r="M14" i="27"/>
  <c r="L14" i="27"/>
  <c r="K14" i="27"/>
  <c r="J14" i="27"/>
  <c r="I14" i="27"/>
  <c r="H14" i="27"/>
  <c r="G14" i="27"/>
  <c r="F14" i="27"/>
  <c r="E14" i="27"/>
  <c r="D14" i="27"/>
  <c r="C14" i="27"/>
  <c r="AC13" i="27"/>
  <c r="AB13" i="27"/>
  <c r="AA13" i="27"/>
  <c r="Z13" i="27"/>
  <c r="Y13" i="27"/>
  <c r="X13" i="27"/>
  <c r="W13" i="27"/>
  <c r="V13" i="27"/>
  <c r="U13" i="27"/>
  <c r="T13" i="27"/>
  <c r="S13" i="27"/>
  <c r="R13" i="27"/>
  <c r="Q13" i="27"/>
  <c r="P13" i="27"/>
  <c r="O13" i="27"/>
  <c r="N13" i="27"/>
  <c r="M13" i="27"/>
  <c r="L13" i="27"/>
  <c r="K13" i="27"/>
  <c r="J13" i="27"/>
  <c r="I13" i="27"/>
  <c r="H13" i="27"/>
  <c r="G13" i="27"/>
  <c r="F13" i="27"/>
  <c r="E13" i="27"/>
  <c r="D13" i="27"/>
  <c r="C13" i="27"/>
  <c r="AD12" i="27"/>
  <c r="AC12" i="27"/>
  <c r="AB12" i="27"/>
  <c r="AA12" i="27"/>
  <c r="Z12" i="27"/>
  <c r="Y12" i="27"/>
  <c r="X12" i="27"/>
  <c r="W12" i="27"/>
  <c r="V12" i="27"/>
  <c r="U12" i="27"/>
  <c r="T12" i="27"/>
  <c r="S12" i="27"/>
  <c r="R12" i="27"/>
  <c r="Q12" i="27"/>
  <c r="P12" i="27"/>
  <c r="O12" i="27"/>
  <c r="N12" i="27"/>
  <c r="M12" i="27"/>
  <c r="L12" i="27"/>
  <c r="K12" i="27"/>
  <c r="J12" i="27"/>
  <c r="I12" i="27"/>
  <c r="H12" i="27"/>
  <c r="G12" i="27"/>
  <c r="F12" i="27"/>
  <c r="E12" i="27"/>
  <c r="D12" i="27"/>
  <c r="C12" i="27"/>
  <c r="AD11" i="27"/>
  <c r="AC11" i="27"/>
  <c r="AB11" i="27"/>
  <c r="AA11" i="27"/>
  <c r="Z11" i="27"/>
  <c r="Y11" i="27"/>
  <c r="X11" i="27"/>
  <c r="W11" i="27"/>
  <c r="V11" i="27"/>
  <c r="U11" i="27"/>
  <c r="T11" i="27"/>
  <c r="S11" i="27"/>
  <c r="R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Z10" i="27"/>
  <c r="Y10" i="27"/>
  <c r="X10" i="27"/>
  <c r="W10" i="27"/>
  <c r="V10" i="27"/>
  <c r="U10" i="27"/>
  <c r="T10" i="27"/>
  <c r="S10" i="27"/>
  <c r="R10" i="27"/>
  <c r="Q10" i="27"/>
  <c r="P10" i="27"/>
  <c r="O10" i="27"/>
  <c r="N10" i="27"/>
  <c r="M10" i="27"/>
  <c r="L10" i="27"/>
  <c r="K10" i="27"/>
  <c r="J10" i="27"/>
  <c r="I10" i="27"/>
  <c r="H10" i="27"/>
  <c r="G10" i="27"/>
  <c r="F10" i="27"/>
  <c r="E10" i="27"/>
  <c r="D10" i="27"/>
  <c r="C10" i="27"/>
  <c r="AD9" i="27"/>
  <c r="AC9" i="27"/>
  <c r="AB9" i="27"/>
  <c r="AA9" i="27"/>
  <c r="Z9" i="27"/>
  <c r="Y9" i="27"/>
  <c r="X9" i="27"/>
  <c r="W9" i="27"/>
  <c r="V9" i="27"/>
  <c r="U9" i="27"/>
  <c r="T9" i="27"/>
  <c r="S9" i="27"/>
  <c r="R9" i="27"/>
  <c r="Q9" i="27"/>
  <c r="P9" i="27"/>
  <c r="O9" i="27"/>
  <c r="N9" i="27"/>
  <c r="M9" i="27"/>
  <c r="L9" i="27"/>
  <c r="K9" i="27"/>
  <c r="J9" i="27"/>
  <c r="I9" i="27"/>
  <c r="H9" i="27"/>
  <c r="G9" i="27"/>
  <c r="F9" i="27"/>
  <c r="E9" i="27"/>
  <c r="D9" i="27"/>
  <c r="C9" i="27"/>
  <c r="AC8" i="27"/>
  <c r="AB8" i="27"/>
  <c r="AA8" i="27"/>
  <c r="Z8" i="27"/>
  <c r="Y8" i="27"/>
  <c r="X8" i="27"/>
  <c r="W8" i="27"/>
  <c r="V8" i="27"/>
  <c r="U8" i="27"/>
  <c r="T8" i="27"/>
  <c r="S8" i="27"/>
  <c r="R8" i="27"/>
  <c r="Q8" i="27"/>
  <c r="P8" i="27"/>
  <c r="O8" i="27"/>
  <c r="N8" i="27"/>
  <c r="M8" i="27"/>
  <c r="L8" i="27"/>
  <c r="K8" i="27"/>
  <c r="J8" i="27"/>
  <c r="I8" i="27"/>
  <c r="H8" i="27"/>
  <c r="G8" i="27"/>
  <c r="F8" i="27"/>
  <c r="E8" i="27"/>
  <c r="D8" i="27"/>
  <c r="C8" i="27"/>
  <c r="AD7" i="27"/>
  <c r="AC7" i="27"/>
  <c r="AB7" i="27"/>
  <c r="AA7" i="27"/>
  <c r="Z7" i="27"/>
  <c r="Y7" i="27"/>
  <c r="X7" i="27"/>
  <c r="W7" i="27"/>
  <c r="V7" i="27"/>
  <c r="U7" i="27"/>
  <c r="T7" i="27"/>
  <c r="S7" i="27"/>
  <c r="R7" i="27"/>
  <c r="Q7" i="27"/>
  <c r="P7" i="27"/>
  <c r="O7" i="27"/>
  <c r="N7" i="27"/>
  <c r="M7" i="27"/>
  <c r="L7" i="27"/>
  <c r="K7" i="27"/>
  <c r="J7" i="27"/>
  <c r="I7" i="27"/>
  <c r="H7" i="27"/>
  <c r="G7" i="27"/>
  <c r="F7" i="27"/>
  <c r="E7" i="27"/>
  <c r="D7" i="27"/>
  <c r="C7" i="27"/>
  <c r="Y6" i="27"/>
  <c r="X6" i="27"/>
  <c r="W6" i="27"/>
  <c r="V6" i="27"/>
  <c r="U6" i="27"/>
  <c r="T6" i="27"/>
  <c r="S6" i="27"/>
  <c r="R6" i="27"/>
  <c r="Q6" i="27"/>
  <c r="P6" i="27"/>
  <c r="O6" i="27"/>
  <c r="N6" i="27"/>
  <c r="M6" i="27"/>
  <c r="L6" i="27"/>
  <c r="K6" i="27"/>
  <c r="J6" i="27"/>
  <c r="I6" i="27"/>
  <c r="H6" i="27"/>
  <c r="G6" i="27"/>
  <c r="F6" i="27"/>
  <c r="E6" i="27"/>
  <c r="D6" i="27"/>
  <c r="C6" i="27"/>
  <c r="AD90" i="26"/>
  <c r="AC90" i="26"/>
  <c r="AB90" i="26"/>
  <c r="AA90" i="26"/>
  <c r="Z90" i="26"/>
  <c r="Y90" i="26"/>
  <c r="X90" i="26"/>
  <c r="W90" i="26"/>
  <c r="V90" i="26"/>
  <c r="U90" i="26"/>
  <c r="T90" i="26"/>
  <c r="S90" i="26"/>
  <c r="R90" i="26"/>
  <c r="Q90" i="26"/>
  <c r="P90" i="26"/>
  <c r="O90" i="26"/>
  <c r="N90" i="26"/>
  <c r="M90" i="26"/>
  <c r="L90" i="26"/>
  <c r="K90" i="26"/>
  <c r="J90" i="26"/>
  <c r="I90" i="26"/>
  <c r="H90" i="26"/>
  <c r="G90" i="26"/>
  <c r="F90" i="26"/>
  <c r="E90" i="26"/>
  <c r="D90" i="26"/>
  <c r="C90" i="26"/>
  <c r="AD89" i="26"/>
  <c r="AC89" i="26"/>
  <c r="AB89" i="26"/>
  <c r="AA89" i="26"/>
  <c r="Z89" i="26"/>
  <c r="Y89" i="26"/>
  <c r="X89" i="26"/>
  <c r="W89" i="26"/>
  <c r="V89" i="26"/>
  <c r="U89" i="26"/>
  <c r="T89" i="26"/>
  <c r="S89" i="26"/>
  <c r="R89" i="26"/>
  <c r="Q89" i="26"/>
  <c r="P89" i="26"/>
  <c r="O89" i="26"/>
  <c r="N89" i="26"/>
  <c r="M89" i="26"/>
  <c r="L89" i="26"/>
  <c r="K89" i="26"/>
  <c r="J89" i="26"/>
  <c r="I89" i="26"/>
  <c r="H89" i="26"/>
  <c r="G89" i="26"/>
  <c r="F89" i="26"/>
  <c r="E89" i="26"/>
  <c r="D89" i="26"/>
  <c r="C89" i="26"/>
  <c r="AD88" i="26"/>
  <c r="AC88" i="26"/>
  <c r="AB88" i="26"/>
  <c r="AA88" i="26"/>
  <c r="Z88" i="26"/>
  <c r="Y88" i="26"/>
  <c r="X88" i="26"/>
  <c r="W88" i="26"/>
  <c r="V88" i="26"/>
  <c r="U88" i="26"/>
  <c r="T88" i="26"/>
  <c r="S88" i="26"/>
  <c r="R88" i="26"/>
  <c r="Q88" i="26"/>
  <c r="P88" i="26"/>
  <c r="O88" i="26"/>
  <c r="N88" i="26"/>
  <c r="M88" i="26"/>
  <c r="L88" i="26"/>
  <c r="K88" i="26"/>
  <c r="J88" i="26"/>
  <c r="I88" i="26"/>
  <c r="H88" i="26"/>
  <c r="G88" i="26"/>
  <c r="F88" i="26"/>
  <c r="E88" i="26"/>
  <c r="D88" i="26"/>
  <c r="C88" i="26"/>
  <c r="AD87" i="26"/>
  <c r="AC87" i="26"/>
  <c r="AB87" i="26"/>
  <c r="AA87" i="26"/>
  <c r="Z87" i="26"/>
  <c r="Y87" i="26"/>
  <c r="X87" i="26"/>
  <c r="W87" i="26"/>
  <c r="V87" i="26"/>
  <c r="U87" i="26"/>
  <c r="T87" i="26"/>
  <c r="S87" i="26"/>
  <c r="R87" i="26"/>
  <c r="Q87" i="26"/>
  <c r="P87" i="26"/>
  <c r="O87" i="26"/>
  <c r="N87" i="26"/>
  <c r="M87" i="26"/>
  <c r="L87" i="26"/>
  <c r="K87" i="26"/>
  <c r="J87" i="26"/>
  <c r="I87" i="26"/>
  <c r="H87" i="26"/>
  <c r="G87" i="26"/>
  <c r="F87" i="26"/>
  <c r="E87" i="26"/>
  <c r="D87" i="26"/>
  <c r="C87" i="26"/>
  <c r="AD86" i="26"/>
  <c r="AC86" i="26"/>
  <c r="AB86" i="26"/>
  <c r="AA86" i="26"/>
  <c r="Z86" i="26"/>
  <c r="Y86" i="26"/>
  <c r="X86" i="26"/>
  <c r="W86" i="26"/>
  <c r="V86" i="26"/>
  <c r="U86" i="26"/>
  <c r="T86" i="26"/>
  <c r="S86" i="26"/>
  <c r="R86" i="26"/>
  <c r="Q86" i="26"/>
  <c r="P86" i="26"/>
  <c r="O86" i="26"/>
  <c r="N86" i="26"/>
  <c r="M86" i="26"/>
  <c r="L86" i="26"/>
  <c r="K86" i="26"/>
  <c r="J86" i="26"/>
  <c r="I86" i="26"/>
  <c r="H86" i="26"/>
  <c r="G86" i="26"/>
  <c r="F86" i="26"/>
  <c r="E86" i="26"/>
  <c r="D86" i="26"/>
  <c r="C86" i="26"/>
  <c r="AD85" i="26"/>
  <c r="AC85" i="26"/>
  <c r="AB85" i="26"/>
  <c r="AA85" i="26"/>
  <c r="Z85" i="26"/>
  <c r="Y85" i="26"/>
  <c r="X85" i="26"/>
  <c r="W85" i="26"/>
  <c r="V85" i="26"/>
  <c r="U85" i="26"/>
  <c r="T85" i="26"/>
  <c r="S85" i="26"/>
  <c r="R85" i="26"/>
  <c r="Q85" i="26"/>
  <c r="P85" i="26"/>
  <c r="O85" i="26"/>
  <c r="N85" i="26"/>
  <c r="M85" i="26"/>
  <c r="L85" i="26"/>
  <c r="K85" i="26"/>
  <c r="J85" i="26"/>
  <c r="I85" i="26"/>
  <c r="H85" i="26"/>
  <c r="G85" i="26"/>
  <c r="F85" i="26"/>
  <c r="E85" i="26"/>
  <c r="D85" i="26"/>
  <c r="C85" i="26"/>
  <c r="AD84" i="26"/>
  <c r="AC84" i="26"/>
  <c r="AB84" i="26"/>
  <c r="AA84" i="26"/>
  <c r="Z84" i="26"/>
  <c r="Y84" i="26"/>
  <c r="X84" i="26"/>
  <c r="W84" i="26"/>
  <c r="V84" i="26"/>
  <c r="U84" i="26"/>
  <c r="T84" i="26"/>
  <c r="S84" i="26"/>
  <c r="R84" i="26"/>
  <c r="Q84" i="26"/>
  <c r="P84" i="26"/>
  <c r="O84" i="26"/>
  <c r="N84" i="26"/>
  <c r="M84" i="26"/>
  <c r="L84" i="26"/>
  <c r="K84" i="26"/>
  <c r="J84" i="26"/>
  <c r="I84" i="26"/>
  <c r="H84" i="26"/>
  <c r="G84" i="26"/>
  <c r="F84" i="26"/>
  <c r="E84" i="26"/>
  <c r="D84" i="26"/>
  <c r="C84" i="26"/>
  <c r="T82" i="26"/>
  <c r="G82" i="26"/>
  <c r="AA80" i="26"/>
  <c r="S80" i="26"/>
  <c r="N79" i="26"/>
  <c r="AA78" i="26"/>
  <c r="K78" i="26"/>
  <c r="AA77" i="26"/>
  <c r="T77" i="26"/>
  <c r="AA76" i="26"/>
  <c r="U76" i="26"/>
  <c r="J76" i="26"/>
  <c r="P75" i="26"/>
  <c r="AD153" i="26"/>
  <c r="AD82" i="26" s="1"/>
  <c r="AC153" i="26"/>
  <c r="AB153" i="26"/>
  <c r="AA153" i="26"/>
  <c r="AA82" i="26" s="1"/>
  <c r="Z153" i="26"/>
  <c r="Z82" i="26" s="1"/>
  <c r="Y153" i="26"/>
  <c r="Y82" i="26" s="1"/>
  <c r="X153" i="26"/>
  <c r="W153" i="26"/>
  <c r="W82" i="26" s="1"/>
  <c r="V153" i="26"/>
  <c r="V82" i="26" s="1"/>
  <c r="U153" i="26"/>
  <c r="T153" i="26"/>
  <c r="S153" i="26"/>
  <c r="R153" i="26"/>
  <c r="R82" i="26" s="1"/>
  <c r="Q153" i="26"/>
  <c r="P153" i="26"/>
  <c r="O153" i="26"/>
  <c r="O82" i="26" s="1"/>
  <c r="N153" i="26"/>
  <c r="N82" i="26" s="1"/>
  <c r="M153" i="26"/>
  <c r="M82" i="26" s="1"/>
  <c r="L153" i="26"/>
  <c r="L82" i="26" s="1"/>
  <c r="K153" i="26"/>
  <c r="K82" i="26" s="1"/>
  <c r="J153" i="26"/>
  <c r="J82" i="26" s="1"/>
  <c r="I153" i="26"/>
  <c r="I82" i="26" s="1"/>
  <c r="H153" i="26"/>
  <c r="H82" i="26" s="1"/>
  <c r="G153" i="26"/>
  <c r="F153" i="26"/>
  <c r="F82" i="26" s="1"/>
  <c r="E153" i="26"/>
  <c r="E82" i="26" s="1"/>
  <c r="D153" i="26"/>
  <c r="D82" i="26" s="1"/>
  <c r="C153" i="26"/>
  <c r="R152" i="26"/>
  <c r="Q152" i="26"/>
  <c r="P152" i="26"/>
  <c r="P81" i="26" s="1"/>
  <c r="O152" i="26"/>
  <c r="O81" i="26" s="1"/>
  <c r="N152" i="26"/>
  <c r="N81" i="26" s="1"/>
  <c r="M152" i="26"/>
  <c r="M81" i="26" s="1"/>
  <c r="L152" i="26"/>
  <c r="L81" i="26" s="1"/>
  <c r="K152" i="26"/>
  <c r="K81" i="26" s="1"/>
  <c r="J152" i="26"/>
  <c r="J81" i="26" s="1"/>
  <c r="I152" i="26"/>
  <c r="I81" i="26" s="1"/>
  <c r="H152" i="26"/>
  <c r="H81" i="26" s="1"/>
  <c r="G152" i="26"/>
  <c r="F152" i="26"/>
  <c r="F81" i="26" s="1"/>
  <c r="E152" i="26"/>
  <c r="E81" i="26" s="1"/>
  <c r="D152" i="26"/>
  <c r="D81" i="26" s="1"/>
  <c r="C152" i="26"/>
  <c r="AD151" i="26"/>
  <c r="AD80" i="26" s="1"/>
  <c r="AC151" i="26"/>
  <c r="AB151" i="26"/>
  <c r="AA151" i="26"/>
  <c r="Z151" i="26"/>
  <c r="Z80" i="26" s="1"/>
  <c r="Y151" i="26"/>
  <c r="Y80" i="26" s="1"/>
  <c r="X151" i="26"/>
  <c r="W151" i="26"/>
  <c r="V151" i="26"/>
  <c r="V80" i="26" s="1"/>
  <c r="U151" i="26"/>
  <c r="T151" i="26"/>
  <c r="S151" i="26"/>
  <c r="R151" i="26"/>
  <c r="Q151" i="26"/>
  <c r="Q80" i="26" s="1"/>
  <c r="P151" i="26"/>
  <c r="P80" i="26" s="1"/>
  <c r="O151" i="26"/>
  <c r="O80" i="26" s="1"/>
  <c r="N151" i="26"/>
  <c r="N80" i="26" s="1"/>
  <c r="M151" i="26"/>
  <c r="M80" i="26" s="1"/>
  <c r="L151" i="26"/>
  <c r="L80" i="26" s="1"/>
  <c r="K151" i="26"/>
  <c r="K80" i="26" s="1"/>
  <c r="J151" i="26"/>
  <c r="J80" i="26" s="1"/>
  <c r="I151" i="26"/>
  <c r="I80" i="26" s="1"/>
  <c r="H151" i="26"/>
  <c r="H80" i="26" s="1"/>
  <c r="G151" i="26"/>
  <c r="F151" i="26"/>
  <c r="F80" i="26" s="1"/>
  <c r="E151" i="26"/>
  <c r="E80" i="26" s="1"/>
  <c r="D151" i="26"/>
  <c r="D80" i="26" s="1"/>
  <c r="C151" i="26"/>
  <c r="AD150" i="26"/>
  <c r="AD79" i="26" s="1"/>
  <c r="AC150" i="26"/>
  <c r="AC79" i="26" s="1"/>
  <c r="AB150" i="26"/>
  <c r="AB79" i="26" s="1"/>
  <c r="AA150" i="26"/>
  <c r="Z150" i="26"/>
  <c r="Z79" i="26" s="1"/>
  <c r="Y150" i="26"/>
  <c r="Y79" i="26" s="1"/>
  <c r="X150" i="26"/>
  <c r="X79" i="26" s="1"/>
  <c r="W150" i="26"/>
  <c r="V150" i="26"/>
  <c r="V79" i="26" s="1"/>
  <c r="U150" i="26"/>
  <c r="U79" i="26" s="1"/>
  <c r="T150" i="26"/>
  <c r="T79" i="26" s="1"/>
  <c r="S150" i="26"/>
  <c r="R150" i="26"/>
  <c r="Q150" i="26"/>
  <c r="Q79" i="26" s="1"/>
  <c r="P150" i="26"/>
  <c r="P79" i="26" s="1"/>
  <c r="O150" i="26"/>
  <c r="N150" i="26"/>
  <c r="M150" i="26"/>
  <c r="M79" i="26" s="1"/>
  <c r="L150" i="26"/>
  <c r="L79" i="26" s="1"/>
  <c r="K150" i="26"/>
  <c r="J150" i="26"/>
  <c r="J79" i="26" s="1"/>
  <c r="I150" i="26"/>
  <c r="I79" i="26" s="1"/>
  <c r="H150" i="26"/>
  <c r="H79" i="26" s="1"/>
  <c r="G150" i="26"/>
  <c r="F150" i="26"/>
  <c r="F79" i="26" s="1"/>
  <c r="E150" i="26"/>
  <c r="E79" i="26" s="1"/>
  <c r="D150" i="26"/>
  <c r="D79" i="26" s="1"/>
  <c r="C150" i="26"/>
  <c r="AD149" i="26"/>
  <c r="AD78" i="26" s="1"/>
  <c r="AC149" i="26"/>
  <c r="AC78" i="26" s="1"/>
  <c r="AB149" i="26"/>
  <c r="AB78" i="26" s="1"/>
  <c r="AA149" i="26"/>
  <c r="Z149" i="26"/>
  <c r="Z78" i="26" s="1"/>
  <c r="Y149" i="26"/>
  <c r="Y78" i="26" s="1"/>
  <c r="X149" i="26"/>
  <c r="X78" i="26" s="1"/>
  <c r="W149" i="26"/>
  <c r="W78" i="26" s="1"/>
  <c r="V149" i="26"/>
  <c r="V78" i="26" s="1"/>
  <c r="U149" i="26"/>
  <c r="U78" i="26" s="1"/>
  <c r="T149" i="26"/>
  <c r="T78" i="26" s="1"/>
  <c r="S149" i="26"/>
  <c r="R149" i="26"/>
  <c r="R78" i="26" s="1"/>
  <c r="Q149" i="26"/>
  <c r="Q78" i="26" s="1"/>
  <c r="P149" i="26"/>
  <c r="P78" i="26" s="1"/>
  <c r="O149" i="26"/>
  <c r="O78" i="26" s="1"/>
  <c r="N149" i="26"/>
  <c r="N78" i="26" s="1"/>
  <c r="M149" i="26"/>
  <c r="M78" i="26" s="1"/>
  <c r="L149" i="26"/>
  <c r="L78" i="26" s="1"/>
  <c r="K149" i="26"/>
  <c r="J149" i="26"/>
  <c r="J78" i="26" s="1"/>
  <c r="I149" i="26"/>
  <c r="I78" i="26" s="1"/>
  <c r="H149" i="26"/>
  <c r="H78" i="26" s="1"/>
  <c r="G149" i="26"/>
  <c r="G78" i="26" s="1"/>
  <c r="F149" i="26"/>
  <c r="F78" i="26" s="1"/>
  <c r="E149" i="26"/>
  <c r="E78" i="26" s="1"/>
  <c r="D149" i="26"/>
  <c r="D78" i="26" s="1"/>
  <c r="C149" i="26"/>
  <c r="AD148" i="26"/>
  <c r="AC148" i="26"/>
  <c r="AB148" i="26"/>
  <c r="AA148" i="26"/>
  <c r="Z148" i="26"/>
  <c r="Z77" i="26" s="1"/>
  <c r="Y148" i="26"/>
  <c r="X148" i="26"/>
  <c r="W148" i="26"/>
  <c r="W77" i="26" s="1"/>
  <c r="V148" i="26"/>
  <c r="V77" i="26" s="1"/>
  <c r="U148" i="26"/>
  <c r="T148" i="26"/>
  <c r="S148" i="26"/>
  <c r="R148" i="26"/>
  <c r="R77" i="26" s="1"/>
  <c r="Q148" i="26"/>
  <c r="Q77" i="26" s="1"/>
  <c r="P148" i="26"/>
  <c r="P77" i="26" s="1"/>
  <c r="O148" i="26"/>
  <c r="O77" i="26" s="1"/>
  <c r="N148" i="26"/>
  <c r="M148" i="26"/>
  <c r="M77" i="26" s="1"/>
  <c r="L148" i="26"/>
  <c r="L77" i="26" s="1"/>
  <c r="K148" i="26"/>
  <c r="K77" i="26" s="1"/>
  <c r="J148" i="26"/>
  <c r="J77" i="26" s="1"/>
  <c r="I148" i="26"/>
  <c r="I77" i="26" s="1"/>
  <c r="H148" i="26"/>
  <c r="H77" i="26" s="1"/>
  <c r="G148" i="26"/>
  <c r="G77" i="26" s="1"/>
  <c r="F148" i="26"/>
  <c r="F77" i="26" s="1"/>
  <c r="E148" i="26"/>
  <c r="E77" i="26" s="1"/>
  <c r="D148" i="26"/>
  <c r="D77" i="26" s="1"/>
  <c r="C148" i="26"/>
  <c r="AD147" i="26"/>
  <c r="AC147" i="26"/>
  <c r="AB147" i="26"/>
  <c r="AA147" i="26"/>
  <c r="Z147" i="26"/>
  <c r="Z76" i="26" s="1"/>
  <c r="Y147" i="26"/>
  <c r="Y76" i="26" s="1"/>
  <c r="X147" i="26"/>
  <c r="X76" i="26" s="1"/>
  <c r="W147" i="26"/>
  <c r="W76" i="26" s="1"/>
  <c r="V147" i="26"/>
  <c r="V76" i="26" s="1"/>
  <c r="U147" i="26"/>
  <c r="T147" i="26"/>
  <c r="T76" i="26" s="1"/>
  <c r="S147" i="26"/>
  <c r="R147" i="26"/>
  <c r="R76" i="26" s="1"/>
  <c r="Q147" i="26"/>
  <c r="Q76" i="26" s="1"/>
  <c r="P147" i="26"/>
  <c r="P76" i="26" s="1"/>
  <c r="O147" i="26"/>
  <c r="O76" i="26" s="1"/>
  <c r="N147" i="26"/>
  <c r="M147" i="26"/>
  <c r="M76" i="26" s="1"/>
  <c r="L147" i="26"/>
  <c r="L76" i="26" s="1"/>
  <c r="K147" i="26"/>
  <c r="K76" i="26" s="1"/>
  <c r="J147" i="26"/>
  <c r="I147" i="26"/>
  <c r="I76" i="26" s="1"/>
  <c r="H147" i="26"/>
  <c r="H76" i="26" s="1"/>
  <c r="G147" i="26"/>
  <c r="G76" i="26" s="1"/>
  <c r="F147" i="26"/>
  <c r="F76" i="26" s="1"/>
  <c r="E147" i="26"/>
  <c r="E76" i="26" s="1"/>
  <c r="D147" i="26"/>
  <c r="D76" i="26" s="1"/>
  <c r="C147" i="26"/>
  <c r="AD146" i="26"/>
  <c r="AC146" i="26"/>
  <c r="AC75" i="26" s="1"/>
  <c r="AB146" i="26"/>
  <c r="AB75" i="26" s="1"/>
  <c r="AA146" i="26"/>
  <c r="Z146" i="26"/>
  <c r="Z75" i="26" s="1"/>
  <c r="Y146" i="26"/>
  <c r="Y75" i="26" s="1"/>
  <c r="X146" i="26"/>
  <c r="X75" i="26" s="1"/>
  <c r="W146" i="26"/>
  <c r="V146" i="26"/>
  <c r="V75" i="26" s="1"/>
  <c r="U146" i="26"/>
  <c r="U75" i="26" s="1"/>
  <c r="T146" i="26"/>
  <c r="T75" i="26" s="1"/>
  <c r="S146" i="26"/>
  <c r="R146" i="26"/>
  <c r="R75" i="26" s="1"/>
  <c r="Q146" i="26"/>
  <c r="Q75" i="26" s="1"/>
  <c r="P146" i="26"/>
  <c r="O146" i="26"/>
  <c r="N146" i="26"/>
  <c r="M146" i="26"/>
  <c r="M75" i="26" s="1"/>
  <c r="L146" i="26"/>
  <c r="L75" i="26" s="1"/>
  <c r="K146" i="26"/>
  <c r="J146" i="26"/>
  <c r="J75" i="26" s="1"/>
  <c r="I146" i="26"/>
  <c r="I75" i="26" s="1"/>
  <c r="H146" i="26"/>
  <c r="H75" i="26" s="1"/>
  <c r="G146" i="26"/>
  <c r="F146" i="26"/>
  <c r="F75" i="26" s="1"/>
  <c r="E146" i="26"/>
  <c r="E75" i="26" s="1"/>
  <c r="D146" i="26"/>
  <c r="D75" i="26" s="1"/>
  <c r="C146" i="26"/>
  <c r="AA72" i="26"/>
  <c r="E72" i="26"/>
  <c r="K71" i="26"/>
  <c r="AA68" i="26"/>
  <c r="T66" i="26"/>
  <c r="D66" i="26"/>
  <c r="O65" i="26"/>
  <c r="AD143" i="26"/>
  <c r="AC143" i="26"/>
  <c r="AC72" i="26" s="1"/>
  <c r="AB143" i="26"/>
  <c r="AA143" i="26"/>
  <c r="Z143" i="26"/>
  <c r="Y143" i="26"/>
  <c r="Y72" i="26" s="1"/>
  <c r="X143" i="26"/>
  <c r="W143" i="26"/>
  <c r="V143" i="26"/>
  <c r="U143" i="26"/>
  <c r="U72" i="26" s="1"/>
  <c r="T143" i="26"/>
  <c r="T72" i="26" s="1"/>
  <c r="S143" i="26"/>
  <c r="R143" i="26"/>
  <c r="Q143" i="26"/>
  <c r="Q72" i="26" s="1"/>
  <c r="P143" i="26"/>
  <c r="P72" i="26" s="1"/>
  <c r="O143" i="26"/>
  <c r="N143" i="26"/>
  <c r="M143" i="26"/>
  <c r="M72" i="26" s="1"/>
  <c r="L143" i="26"/>
  <c r="K143" i="26"/>
  <c r="K72" i="26" s="1"/>
  <c r="J143" i="26"/>
  <c r="I143" i="26"/>
  <c r="I72" i="26" s="1"/>
  <c r="H143" i="26"/>
  <c r="G143" i="26"/>
  <c r="F143" i="26"/>
  <c r="E143" i="26"/>
  <c r="D143" i="26"/>
  <c r="D72" i="26" s="1"/>
  <c r="C143" i="26"/>
  <c r="AD142" i="26"/>
  <c r="AD71" i="26" s="1"/>
  <c r="AC142" i="26"/>
  <c r="AC71" i="26" s="1"/>
  <c r="AB142" i="26"/>
  <c r="AA142" i="26"/>
  <c r="AA71" i="26" s="1"/>
  <c r="Z142" i="26"/>
  <c r="Z71" i="26" s="1"/>
  <c r="Y142" i="26"/>
  <c r="Y71" i="26" s="1"/>
  <c r="X142" i="26"/>
  <c r="W142" i="26"/>
  <c r="V142" i="26"/>
  <c r="V71" i="26" s="1"/>
  <c r="U142" i="26"/>
  <c r="U71" i="26" s="1"/>
  <c r="T142" i="26"/>
  <c r="T71" i="26" s="1"/>
  <c r="S142" i="26"/>
  <c r="R142" i="26"/>
  <c r="R71" i="26" s="1"/>
  <c r="Q142" i="26"/>
  <c r="Q71" i="26" s="1"/>
  <c r="P142" i="26"/>
  <c r="P71" i="26" s="1"/>
  <c r="O142" i="26"/>
  <c r="N142" i="26"/>
  <c r="N71" i="26" s="1"/>
  <c r="M142" i="26"/>
  <c r="M71" i="26" s="1"/>
  <c r="L142" i="26"/>
  <c r="K142" i="26"/>
  <c r="J142" i="26"/>
  <c r="J71" i="26" s="1"/>
  <c r="I142" i="26"/>
  <c r="I71" i="26" s="1"/>
  <c r="H142" i="26"/>
  <c r="G142" i="26"/>
  <c r="F142" i="26"/>
  <c r="F71" i="26" s="1"/>
  <c r="E142" i="26"/>
  <c r="E71" i="26" s="1"/>
  <c r="D142" i="26"/>
  <c r="D71" i="26" s="1"/>
  <c r="C142" i="26"/>
  <c r="R141" i="26"/>
  <c r="R70" i="26" s="1"/>
  <c r="Q141" i="26"/>
  <c r="Q70" i="26" s="1"/>
  <c r="P141" i="26"/>
  <c r="O141" i="26"/>
  <c r="O70" i="26" s="1"/>
  <c r="N141" i="26"/>
  <c r="N70" i="26" s="1"/>
  <c r="M141" i="26"/>
  <c r="M70" i="26" s="1"/>
  <c r="L141" i="26"/>
  <c r="K141" i="26"/>
  <c r="J141" i="26"/>
  <c r="J70" i="26" s="1"/>
  <c r="I141" i="26"/>
  <c r="I70" i="26" s="1"/>
  <c r="H141" i="26"/>
  <c r="G141" i="26"/>
  <c r="F141" i="26"/>
  <c r="F70" i="26" s="1"/>
  <c r="E141" i="26"/>
  <c r="E70" i="26" s="1"/>
  <c r="D141" i="26"/>
  <c r="C141" i="26"/>
  <c r="AD140" i="26"/>
  <c r="AD69" i="26" s="1"/>
  <c r="AC140" i="26"/>
  <c r="AC69" i="26" s="1"/>
  <c r="AB140" i="26"/>
  <c r="AA140" i="26"/>
  <c r="Z140" i="26"/>
  <c r="Z69" i="26" s="1"/>
  <c r="Y140" i="26"/>
  <c r="Y69" i="26" s="1"/>
  <c r="X140" i="26"/>
  <c r="W140" i="26"/>
  <c r="V140" i="26"/>
  <c r="V69" i="26" s="1"/>
  <c r="U140" i="26"/>
  <c r="U69" i="26" s="1"/>
  <c r="T140" i="26"/>
  <c r="S140" i="26"/>
  <c r="R140" i="26"/>
  <c r="R69" i="26" s="1"/>
  <c r="Q140" i="26"/>
  <c r="Q69" i="26" s="1"/>
  <c r="P140" i="26"/>
  <c r="P69" i="26" s="1"/>
  <c r="O140" i="26"/>
  <c r="N140" i="26"/>
  <c r="N69" i="26" s="1"/>
  <c r="M140" i="26"/>
  <c r="M69" i="26" s="1"/>
  <c r="L140" i="26"/>
  <c r="K140" i="26"/>
  <c r="J140" i="26"/>
  <c r="J69" i="26" s="1"/>
  <c r="I140" i="26"/>
  <c r="I69" i="26" s="1"/>
  <c r="H140" i="26"/>
  <c r="G140" i="26"/>
  <c r="F140" i="26"/>
  <c r="F69" i="26" s="1"/>
  <c r="E140" i="26"/>
  <c r="E69" i="26" s="1"/>
  <c r="D140" i="26"/>
  <c r="D69" i="26" s="1"/>
  <c r="C140" i="26"/>
  <c r="X69" i="26" s="1"/>
  <c r="AD139" i="26"/>
  <c r="AC139" i="26"/>
  <c r="AC68" i="26" s="1"/>
  <c r="AB139" i="26"/>
  <c r="AA139" i="26"/>
  <c r="Z139" i="26"/>
  <c r="Y139" i="26"/>
  <c r="Y68" i="26" s="1"/>
  <c r="X139" i="26"/>
  <c r="W139" i="26"/>
  <c r="V139" i="26"/>
  <c r="U139" i="26"/>
  <c r="U68" i="26" s="1"/>
  <c r="T139" i="26"/>
  <c r="S139" i="26"/>
  <c r="R139" i="26"/>
  <c r="Q139" i="26"/>
  <c r="Q68" i="26" s="1"/>
  <c r="P139" i="26"/>
  <c r="P68" i="26" s="1"/>
  <c r="O139" i="26"/>
  <c r="N139" i="26"/>
  <c r="M139" i="26"/>
  <c r="M68" i="26" s="1"/>
  <c r="L139" i="26"/>
  <c r="K139" i="26"/>
  <c r="K68" i="26" s="1"/>
  <c r="J139" i="26"/>
  <c r="I139" i="26"/>
  <c r="I68" i="26" s="1"/>
  <c r="H139" i="26"/>
  <c r="G139" i="26"/>
  <c r="F139" i="26"/>
  <c r="E139" i="26"/>
  <c r="E68" i="26" s="1"/>
  <c r="D139" i="26"/>
  <c r="D68" i="26" s="1"/>
  <c r="C139" i="26"/>
  <c r="X68" i="26" s="1"/>
  <c r="AD138" i="26"/>
  <c r="AD67" i="26" s="1"/>
  <c r="AC138" i="26"/>
  <c r="AC67" i="26" s="1"/>
  <c r="AB138" i="26"/>
  <c r="AA138" i="26"/>
  <c r="AA67" i="26" s="1"/>
  <c r="Z138" i="26"/>
  <c r="Z67" i="26" s="1"/>
  <c r="Y138" i="26"/>
  <c r="Y67" i="26" s="1"/>
  <c r="X138" i="26"/>
  <c r="W138" i="26"/>
  <c r="V138" i="26"/>
  <c r="V67" i="26" s="1"/>
  <c r="U138" i="26"/>
  <c r="U67" i="26" s="1"/>
  <c r="T138" i="26"/>
  <c r="S138" i="26"/>
  <c r="R138" i="26"/>
  <c r="R67" i="26" s="1"/>
  <c r="Q138" i="26"/>
  <c r="Q67" i="26" s="1"/>
  <c r="P138" i="26"/>
  <c r="O138" i="26"/>
  <c r="N138" i="26"/>
  <c r="N67" i="26" s="1"/>
  <c r="M138" i="26"/>
  <c r="M67" i="26" s="1"/>
  <c r="L138" i="26"/>
  <c r="K138" i="26"/>
  <c r="J138" i="26"/>
  <c r="J67" i="26" s="1"/>
  <c r="I138" i="26"/>
  <c r="I67" i="26" s="1"/>
  <c r="H138" i="26"/>
  <c r="G138" i="26"/>
  <c r="F138" i="26"/>
  <c r="F67" i="26" s="1"/>
  <c r="E138" i="26"/>
  <c r="E67" i="26" s="1"/>
  <c r="D138" i="26"/>
  <c r="C138" i="26"/>
  <c r="X67" i="26" s="1"/>
  <c r="AD137" i="26"/>
  <c r="AD66" i="26" s="1"/>
  <c r="AC137" i="26"/>
  <c r="AC66" i="26" s="1"/>
  <c r="AB137" i="26"/>
  <c r="AB66" i="26" s="1"/>
  <c r="AA137" i="26"/>
  <c r="Z137" i="26"/>
  <c r="Z66" i="26" s="1"/>
  <c r="Y137" i="26"/>
  <c r="Y66" i="26" s="1"/>
  <c r="X137" i="26"/>
  <c r="X66" i="26" s="1"/>
  <c r="W137" i="26"/>
  <c r="V137" i="26"/>
  <c r="V66" i="26" s="1"/>
  <c r="U137" i="26"/>
  <c r="U66" i="26" s="1"/>
  <c r="T137" i="26"/>
  <c r="S137" i="26"/>
  <c r="R137" i="26"/>
  <c r="R66" i="26" s="1"/>
  <c r="Q137" i="26"/>
  <c r="Q66" i="26" s="1"/>
  <c r="P137" i="26"/>
  <c r="P66" i="26" s="1"/>
  <c r="O137" i="26"/>
  <c r="N137" i="26"/>
  <c r="N66" i="26" s="1"/>
  <c r="M137" i="26"/>
  <c r="M66" i="26" s="1"/>
  <c r="L137" i="26"/>
  <c r="L66" i="26" s="1"/>
  <c r="K137" i="26"/>
  <c r="J137" i="26"/>
  <c r="J66" i="26" s="1"/>
  <c r="I137" i="26"/>
  <c r="I66" i="26" s="1"/>
  <c r="H137" i="26"/>
  <c r="H66" i="26" s="1"/>
  <c r="G137" i="26"/>
  <c r="F137" i="26"/>
  <c r="F66" i="26" s="1"/>
  <c r="G66" i="26" s="1"/>
  <c r="E137" i="26"/>
  <c r="E66" i="26" s="1"/>
  <c r="D137" i="26"/>
  <c r="C137" i="26"/>
  <c r="AD136" i="26"/>
  <c r="AD65" i="26" s="1"/>
  <c r="AC136" i="26"/>
  <c r="AC65" i="26" s="1"/>
  <c r="AB136" i="26"/>
  <c r="AA136" i="26"/>
  <c r="AA65" i="26" s="1"/>
  <c r="Z136" i="26"/>
  <c r="Z65" i="26" s="1"/>
  <c r="Y136" i="26"/>
  <c r="Y65" i="26" s="1"/>
  <c r="X136" i="26"/>
  <c r="W136" i="26"/>
  <c r="W65" i="26" s="1"/>
  <c r="V136" i="26"/>
  <c r="V65" i="26" s="1"/>
  <c r="U136" i="26"/>
  <c r="U65" i="26" s="1"/>
  <c r="T136" i="26"/>
  <c r="S136" i="26"/>
  <c r="S65" i="26" s="1"/>
  <c r="R136" i="26"/>
  <c r="R65" i="26" s="1"/>
  <c r="Q136" i="26"/>
  <c r="Q65" i="26" s="1"/>
  <c r="P136" i="26"/>
  <c r="O136" i="26"/>
  <c r="N136" i="26"/>
  <c r="N65" i="26" s="1"/>
  <c r="M136" i="26"/>
  <c r="M65" i="26" s="1"/>
  <c r="L136" i="26"/>
  <c r="K136" i="26"/>
  <c r="K65" i="26" s="1"/>
  <c r="J136" i="26"/>
  <c r="J65" i="26" s="1"/>
  <c r="I136" i="26"/>
  <c r="I65" i="26" s="1"/>
  <c r="H136" i="26"/>
  <c r="G136" i="26"/>
  <c r="G65" i="26" s="1"/>
  <c r="F136" i="26"/>
  <c r="F65" i="26" s="1"/>
  <c r="E136" i="26"/>
  <c r="E65" i="26" s="1"/>
  <c r="D136" i="26"/>
  <c r="C136" i="26"/>
  <c r="AB65" i="26" s="1"/>
  <c r="AD135" i="26"/>
  <c r="AC135" i="26"/>
  <c r="AB135" i="26"/>
  <c r="AA135" i="26"/>
  <c r="Z135" i="26"/>
  <c r="Y135" i="26"/>
  <c r="X135" i="26"/>
  <c r="W135" i="26"/>
  <c r="V135" i="26"/>
  <c r="U135" i="26"/>
  <c r="U64" i="26" s="1"/>
  <c r="T135" i="26"/>
  <c r="S135" i="26"/>
  <c r="R135" i="26"/>
  <c r="R64" i="26" s="1"/>
  <c r="Q135" i="26"/>
  <c r="Q64" i="26" s="1"/>
  <c r="P135" i="26"/>
  <c r="O135" i="26"/>
  <c r="N135" i="26"/>
  <c r="M135" i="26"/>
  <c r="M64" i="26" s="1"/>
  <c r="L135" i="26"/>
  <c r="K135" i="26"/>
  <c r="J135" i="26"/>
  <c r="I135" i="26"/>
  <c r="I64" i="26" s="1"/>
  <c r="H135" i="26"/>
  <c r="G135" i="26"/>
  <c r="F135" i="26"/>
  <c r="E135" i="26"/>
  <c r="E64" i="26" s="1"/>
  <c r="D135" i="26"/>
  <c r="C135" i="26"/>
  <c r="AC61" i="26"/>
  <c r="I61" i="26"/>
  <c r="I60" i="26"/>
  <c r="Q59" i="26"/>
  <c r="AA58" i="26"/>
  <c r="G58" i="26"/>
  <c r="T56" i="26"/>
  <c r="I55" i="26"/>
  <c r="AD133" i="26"/>
  <c r="AD61" i="26" s="1"/>
  <c r="AC133" i="26"/>
  <c r="AB133" i="26"/>
  <c r="AA133" i="26"/>
  <c r="AA61" i="26" s="1"/>
  <c r="Z133" i="26"/>
  <c r="Z61" i="26" s="1"/>
  <c r="Y133" i="26"/>
  <c r="X133" i="26"/>
  <c r="W133" i="26"/>
  <c r="V133" i="26"/>
  <c r="V61" i="26" s="1"/>
  <c r="U133" i="26"/>
  <c r="T133" i="26"/>
  <c r="S133" i="26"/>
  <c r="S61" i="26" s="1"/>
  <c r="R133" i="26"/>
  <c r="R61" i="26" s="1"/>
  <c r="Q133" i="26"/>
  <c r="P133" i="26"/>
  <c r="O133" i="26"/>
  <c r="O61" i="26" s="1"/>
  <c r="N133" i="26"/>
  <c r="N61" i="26" s="1"/>
  <c r="M133" i="26"/>
  <c r="L133" i="26"/>
  <c r="K133" i="26"/>
  <c r="J133" i="26"/>
  <c r="J61" i="26" s="1"/>
  <c r="I133" i="26"/>
  <c r="H133" i="26"/>
  <c r="G133" i="26"/>
  <c r="G61" i="26" s="1"/>
  <c r="F133" i="26"/>
  <c r="F61" i="26" s="1"/>
  <c r="E133" i="26"/>
  <c r="D133" i="26"/>
  <c r="C133" i="26"/>
  <c r="AD132" i="26"/>
  <c r="AD60" i="26" s="1"/>
  <c r="AC132" i="26"/>
  <c r="AB132" i="26"/>
  <c r="AA132" i="26"/>
  <c r="Z132" i="26"/>
  <c r="Z60" i="26" s="1"/>
  <c r="Y132" i="26"/>
  <c r="X132" i="26"/>
  <c r="X60" i="26" s="1"/>
  <c r="W132" i="26"/>
  <c r="V132" i="26"/>
  <c r="V60" i="26" s="1"/>
  <c r="U132" i="26"/>
  <c r="T132" i="26"/>
  <c r="S132" i="26"/>
  <c r="R132" i="26"/>
  <c r="R60" i="26" s="1"/>
  <c r="Q132" i="26"/>
  <c r="P132" i="26"/>
  <c r="O132" i="26"/>
  <c r="N132" i="26"/>
  <c r="N60" i="26" s="1"/>
  <c r="M132" i="26"/>
  <c r="L132" i="26"/>
  <c r="K132" i="26"/>
  <c r="J132" i="26"/>
  <c r="J60" i="26" s="1"/>
  <c r="I132" i="26"/>
  <c r="H132" i="26"/>
  <c r="H60" i="26" s="1"/>
  <c r="G132" i="26"/>
  <c r="F132" i="26"/>
  <c r="F60" i="26" s="1"/>
  <c r="E132" i="26"/>
  <c r="D132" i="26"/>
  <c r="C132" i="26"/>
  <c r="AD131" i="26"/>
  <c r="AD59" i="26" s="1"/>
  <c r="AC131" i="26"/>
  <c r="AB131" i="26"/>
  <c r="AA131" i="26"/>
  <c r="Z131" i="26"/>
  <c r="Z59" i="26" s="1"/>
  <c r="Y131" i="26"/>
  <c r="X131" i="26"/>
  <c r="W131" i="26"/>
  <c r="V131" i="26"/>
  <c r="V59" i="26" s="1"/>
  <c r="U131" i="26"/>
  <c r="T131" i="26"/>
  <c r="S131" i="26"/>
  <c r="R131" i="26"/>
  <c r="R59" i="26" s="1"/>
  <c r="Q131" i="26"/>
  <c r="P131" i="26"/>
  <c r="O131" i="26"/>
  <c r="O59" i="26" s="1"/>
  <c r="N131" i="26"/>
  <c r="N59" i="26" s="1"/>
  <c r="M131" i="26"/>
  <c r="L131" i="26"/>
  <c r="K131" i="26"/>
  <c r="J131" i="26"/>
  <c r="J59" i="26" s="1"/>
  <c r="I131" i="26"/>
  <c r="H131" i="26"/>
  <c r="H59" i="26" s="1"/>
  <c r="G131" i="26"/>
  <c r="F131" i="26"/>
  <c r="F59" i="26" s="1"/>
  <c r="E131" i="26"/>
  <c r="D131" i="26"/>
  <c r="C131" i="26"/>
  <c r="Y59" i="26" s="1"/>
  <c r="AD130" i="26"/>
  <c r="AD58" i="26" s="1"/>
  <c r="AC130" i="26"/>
  <c r="AB130" i="26"/>
  <c r="AA130" i="26"/>
  <c r="Z130" i="26"/>
  <c r="Z58" i="26" s="1"/>
  <c r="Y130" i="26"/>
  <c r="X130" i="26"/>
  <c r="X58" i="26" s="1"/>
  <c r="W130" i="26"/>
  <c r="V130" i="26"/>
  <c r="V58" i="26" s="1"/>
  <c r="U130" i="26"/>
  <c r="T130" i="26"/>
  <c r="S130" i="26"/>
  <c r="R130" i="26"/>
  <c r="R58" i="26" s="1"/>
  <c r="Q130" i="26"/>
  <c r="P130" i="26"/>
  <c r="O130" i="26"/>
  <c r="O58" i="26" s="1"/>
  <c r="N130" i="26"/>
  <c r="N58" i="26" s="1"/>
  <c r="M130" i="26"/>
  <c r="L130" i="26"/>
  <c r="K130" i="26"/>
  <c r="J130" i="26"/>
  <c r="J58" i="26" s="1"/>
  <c r="I130" i="26"/>
  <c r="H130" i="26"/>
  <c r="G130" i="26"/>
  <c r="F130" i="26"/>
  <c r="F58" i="26" s="1"/>
  <c r="E130" i="26"/>
  <c r="D130" i="26"/>
  <c r="C130" i="26"/>
  <c r="AD129" i="26"/>
  <c r="AD57" i="26" s="1"/>
  <c r="AC129" i="26"/>
  <c r="AB129" i="26"/>
  <c r="AA129" i="26"/>
  <c r="Z129" i="26"/>
  <c r="Z57" i="26" s="1"/>
  <c r="Y129" i="26"/>
  <c r="Y57" i="26" s="1"/>
  <c r="X129" i="26"/>
  <c r="W129" i="26"/>
  <c r="W57" i="26" s="1"/>
  <c r="V129" i="26"/>
  <c r="V57" i="26" s="1"/>
  <c r="U129" i="26"/>
  <c r="T129" i="26"/>
  <c r="S129" i="26"/>
  <c r="R129" i="26"/>
  <c r="R57" i="26" s="1"/>
  <c r="Q129" i="26"/>
  <c r="P129" i="26"/>
  <c r="O129" i="26"/>
  <c r="N129" i="26"/>
  <c r="N57" i="26" s="1"/>
  <c r="M129" i="26"/>
  <c r="M57" i="26" s="1"/>
  <c r="L129" i="26"/>
  <c r="K129" i="26"/>
  <c r="J129" i="26"/>
  <c r="J57" i="26" s="1"/>
  <c r="I129" i="26"/>
  <c r="H129" i="26"/>
  <c r="G129" i="26"/>
  <c r="G57" i="26" s="1"/>
  <c r="F129" i="26"/>
  <c r="F57" i="26" s="1"/>
  <c r="E129" i="26"/>
  <c r="D129" i="26"/>
  <c r="C129" i="26"/>
  <c r="AD128" i="26"/>
  <c r="AD56" i="26" s="1"/>
  <c r="AC128" i="26"/>
  <c r="AB128" i="26"/>
  <c r="AA128" i="26"/>
  <c r="Z128" i="26"/>
  <c r="Z56" i="26" s="1"/>
  <c r="Y128" i="26"/>
  <c r="X128" i="26"/>
  <c r="W128" i="26"/>
  <c r="V128" i="26"/>
  <c r="V56" i="26" s="1"/>
  <c r="U128" i="26"/>
  <c r="T128" i="26"/>
  <c r="S128" i="26"/>
  <c r="R128" i="26"/>
  <c r="R56" i="26" s="1"/>
  <c r="Q128" i="26"/>
  <c r="P128" i="26"/>
  <c r="O128" i="26"/>
  <c r="N128" i="26"/>
  <c r="N56" i="26" s="1"/>
  <c r="M128" i="26"/>
  <c r="L128" i="26"/>
  <c r="K128" i="26"/>
  <c r="J128" i="26"/>
  <c r="J56" i="26" s="1"/>
  <c r="I128" i="26"/>
  <c r="H128" i="26"/>
  <c r="G128" i="26"/>
  <c r="F128" i="26"/>
  <c r="F56" i="26" s="1"/>
  <c r="E128" i="26"/>
  <c r="D128" i="26"/>
  <c r="D56" i="26" s="1"/>
  <c r="C128" i="26"/>
  <c r="AD127" i="26"/>
  <c r="AD55" i="26" s="1"/>
  <c r="AC127" i="26"/>
  <c r="AB127" i="26"/>
  <c r="AA127" i="26"/>
  <c r="Z127" i="26"/>
  <c r="Z55" i="26" s="1"/>
  <c r="Y127" i="26"/>
  <c r="X127" i="26"/>
  <c r="W127" i="26"/>
  <c r="V127" i="26"/>
  <c r="V55" i="26" s="1"/>
  <c r="U127" i="26"/>
  <c r="T127" i="26"/>
  <c r="S127" i="26"/>
  <c r="R127" i="26"/>
  <c r="R55" i="26" s="1"/>
  <c r="Q127" i="26"/>
  <c r="P127" i="26"/>
  <c r="O127" i="26"/>
  <c r="O55" i="26" s="1"/>
  <c r="N127" i="26"/>
  <c r="N55" i="26" s="1"/>
  <c r="M127" i="26"/>
  <c r="L127" i="26"/>
  <c r="K127" i="26"/>
  <c r="J127" i="26"/>
  <c r="J55" i="26" s="1"/>
  <c r="I127" i="26"/>
  <c r="H127" i="26"/>
  <c r="F127" i="26"/>
  <c r="F55" i="26" s="1"/>
  <c r="E127" i="26"/>
  <c r="E55" i="26" s="1"/>
  <c r="D127" i="26"/>
  <c r="D55" i="26" s="1"/>
  <c r="C127" i="26"/>
  <c r="AC55" i="26" s="1"/>
  <c r="AD126" i="26"/>
  <c r="AC126" i="26"/>
  <c r="AC54" i="26" s="1"/>
  <c r="AB126" i="26"/>
  <c r="AA126" i="26"/>
  <c r="Z126" i="26"/>
  <c r="Z54" i="26" s="1"/>
  <c r="Y126" i="26"/>
  <c r="Y54" i="26" s="1"/>
  <c r="X126" i="26"/>
  <c r="W126" i="26"/>
  <c r="V126" i="26"/>
  <c r="U126" i="26"/>
  <c r="U54" i="26" s="1"/>
  <c r="T126" i="26"/>
  <c r="S126" i="26"/>
  <c r="R126" i="26"/>
  <c r="Q126" i="26"/>
  <c r="Q54" i="26" s="1"/>
  <c r="P126" i="26"/>
  <c r="O126" i="26"/>
  <c r="O54" i="26" s="1"/>
  <c r="N126" i="26"/>
  <c r="M126" i="26"/>
  <c r="M54" i="26" s="1"/>
  <c r="L126" i="26"/>
  <c r="K126" i="26"/>
  <c r="J126" i="26"/>
  <c r="J54" i="26" s="1"/>
  <c r="I126" i="26"/>
  <c r="I54" i="26" s="1"/>
  <c r="H126" i="26"/>
  <c r="G126" i="26"/>
  <c r="F126" i="26"/>
  <c r="E126" i="26"/>
  <c r="E54" i="26" s="1"/>
  <c r="D126" i="26"/>
  <c r="C126" i="26"/>
  <c r="AD125" i="26"/>
  <c r="AC125" i="26"/>
  <c r="AC53" i="26" s="1"/>
  <c r="AB125" i="26"/>
  <c r="AA125" i="26"/>
  <c r="Z125" i="26"/>
  <c r="Z53" i="26" s="1"/>
  <c r="Y125" i="26"/>
  <c r="Y53" i="26" s="1"/>
  <c r="X125" i="26"/>
  <c r="W125" i="26"/>
  <c r="V125" i="26"/>
  <c r="U125" i="26"/>
  <c r="U53" i="26" s="1"/>
  <c r="T125" i="26"/>
  <c r="S125" i="26"/>
  <c r="R125" i="26"/>
  <c r="Q125" i="26"/>
  <c r="Q53" i="26" s="1"/>
  <c r="P125" i="26"/>
  <c r="O125" i="26"/>
  <c r="O53" i="26" s="1"/>
  <c r="N125" i="26"/>
  <c r="M125" i="26"/>
  <c r="M53" i="26" s="1"/>
  <c r="L125" i="26"/>
  <c r="K125" i="26"/>
  <c r="J125" i="26"/>
  <c r="J53" i="26" s="1"/>
  <c r="I125" i="26"/>
  <c r="I53" i="26" s="1"/>
  <c r="H125" i="26"/>
  <c r="G125" i="26"/>
  <c r="F125" i="26"/>
  <c r="E125" i="26"/>
  <c r="E53" i="26" s="1"/>
  <c r="D125" i="26"/>
  <c r="C125" i="26"/>
  <c r="A1" i="26"/>
  <c r="R18" i="25"/>
  <c r="Q18" i="25"/>
  <c r="P18" i="25"/>
  <c r="O18" i="25"/>
  <c r="N18" i="25"/>
  <c r="M18" i="25"/>
  <c r="L18" i="25"/>
  <c r="K18" i="25"/>
  <c r="J18" i="25"/>
  <c r="I18" i="25"/>
  <c r="H18" i="25"/>
  <c r="G18" i="25"/>
  <c r="F18" i="25"/>
  <c r="E18" i="25"/>
  <c r="D18" i="25"/>
  <c r="C18" i="25"/>
  <c r="B18" i="25"/>
  <c r="B32" i="25" s="1"/>
  <c r="R17" i="25"/>
  <c r="Q17" i="25"/>
  <c r="P17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B17" i="25"/>
  <c r="B31" i="25" s="1"/>
  <c r="R16" i="25"/>
  <c r="Q16" i="25"/>
  <c r="P16" i="25"/>
  <c r="O16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B16" i="25"/>
  <c r="B30" i="25" s="1"/>
  <c r="R15" i="25"/>
  <c r="Q15" i="25"/>
  <c r="P15" i="25"/>
  <c r="O15" i="25"/>
  <c r="N15" i="25"/>
  <c r="M15" i="25"/>
  <c r="L15" i="25"/>
  <c r="K15" i="25"/>
  <c r="J15" i="25"/>
  <c r="I15" i="25"/>
  <c r="H15" i="25"/>
  <c r="G15" i="25"/>
  <c r="F15" i="25"/>
  <c r="E15" i="25"/>
  <c r="D15" i="25"/>
  <c r="C15" i="25"/>
  <c r="B15" i="25"/>
  <c r="B29" i="25" s="1"/>
  <c r="R14" i="25"/>
  <c r="Q14" i="25"/>
  <c r="P14" i="25"/>
  <c r="O14" i="25"/>
  <c r="O28" i="25" s="1"/>
  <c r="N14" i="25"/>
  <c r="N28" i="25" s="1"/>
  <c r="M14" i="25"/>
  <c r="M28" i="25" s="1"/>
  <c r="L14" i="25"/>
  <c r="K14" i="25"/>
  <c r="J14" i="25"/>
  <c r="I14" i="25"/>
  <c r="H14" i="25"/>
  <c r="G14" i="25"/>
  <c r="G28" i="25" s="1"/>
  <c r="F14" i="25"/>
  <c r="F28" i="25" s="1"/>
  <c r="E14" i="25"/>
  <c r="E28" i="25" s="1"/>
  <c r="D14" i="25"/>
  <c r="C14" i="25"/>
  <c r="B14" i="25"/>
  <c r="B28" i="25" s="1"/>
  <c r="R13" i="25"/>
  <c r="Q13" i="25"/>
  <c r="P13" i="25"/>
  <c r="O13" i="25"/>
  <c r="N13" i="25"/>
  <c r="M13" i="25"/>
  <c r="L13" i="25"/>
  <c r="K13" i="25"/>
  <c r="J13" i="25"/>
  <c r="I13" i="25"/>
  <c r="H13" i="25"/>
  <c r="G13" i="25"/>
  <c r="G27" i="25" s="1"/>
  <c r="F13" i="25"/>
  <c r="E13" i="25"/>
  <c r="D13" i="25"/>
  <c r="C13" i="25"/>
  <c r="B13" i="25"/>
  <c r="B27" i="25" s="1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B12" i="25"/>
  <c r="B26" i="25" s="1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B25" i="25" s="1"/>
  <c r="R10" i="25"/>
  <c r="Q10" i="25"/>
  <c r="P10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B10" i="25"/>
  <c r="B24" i="25" s="1"/>
  <c r="R9" i="25"/>
  <c r="Q9" i="25"/>
  <c r="P9" i="25"/>
  <c r="O9" i="25"/>
  <c r="N9" i="25"/>
  <c r="M9" i="25"/>
  <c r="L9" i="25"/>
  <c r="K9" i="25"/>
  <c r="J9" i="25"/>
  <c r="I9" i="25"/>
  <c r="H9" i="25"/>
  <c r="G9" i="25"/>
  <c r="F9" i="25"/>
  <c r="E9" i="25"/>
  <c r="D9" i="25"/>
  <c r="C9" i="25"/>
  <c r="B9" i="25"/>
  <c r="B23" i="25" s="1"/>
  <c r="R8" i="25"/>
  <c r="Q8" i="25"/>
  <c r="P8" i="25"/>
  <c r="O8" i="25"/>
  <c r="N8" i="25"/>
  <c r="M8" i="25"/>
  <c r="L8" i="25"/>
  <c r="K8" i="25"/>
  <c r="J8" i="25"/>
  <c r="I8" i="25"/>
  <c r="H8" i="25"/>
  <c r="G8" i="25"/>
  <c r="F8" i="25"/>
  <c r="E8" i="25"/>
  <c r="D8" i="25"/>
  <c r="C8" i="25"/>
  <c r="B8" i="25"/>
  <c r="B22" i="25" s="1"/>
  <c r="R7" i="25"/>
  <c r="Q7" i="25"/>
  <c r="P7" i="25"/>
  <c r="O7" i="25"/>
  <c r="N7" i="25"/>
  <c r="M7" i="25"/>
  <c r="L7" i="25"/>
  <c r="K7" i="25"/>
  <c r="J7" i="25"/>
  <c r="I7" i="25"/>
  <c r="H7" i="25"/>
  <c r="G7" i="25"/>
  <c r="F7" i="25"/>
  <c r="E7" i="25"/>
  <c r="D7" i="25"/>
  <c r="C7" i="25"/>
  <c r="B7" i="25"/>
  <c r="B21" i="25" s="1"/>
  <c r="E13" i="3" l="1"/>
  <c r="E11" i="3"/>
  <c r="D11" i="3"/>
  <c r="I37" i="3"/>
  <c r="J37" i="3" s="1"/>
  <c r="K37" i="3" s="1"/>
  <c r="F16" i="3" s="1"/>
  <c r="E10" i="3"/>
  <c r="I36" i="3"/>
  <c r="E9" i="3"/>
  <c r="D9" i="3"/>
  <c r="C9" i="3"/>
  <c r="I35" i="3"/>
  <c r="C13" i="3"/>
  <c r="C11" i="3"/>
  <c r="C7" i="3"/>
  <c r="E16" i="3"/>
  <c r="E8" i="3"/>
  <c r="D7" i="3"/>
  <c r="E12" i="3"/>
  <c r="E7" i="3"/>
  <c r="D12" i="3"/>
  <c r="D10" i="3"/>
  <c r="D8" i="3"/>
  <c r="D13" i="3"/>
  <c r="C28" i="25"/>
  <c r="K28" i="25"/>
  <c r="D28" i="25"/>
  <c r="L28" i="25"/>
  <c r="H28" i="25"/>
  <c r="P28" i="25"/>
  <c r="I28" i="25"/>
  <c r="Q28" i="25"/>
  <c r="E27" i="25"/>
  <c r="F29" i="25"/>
  <c r="N29" i="25"/>
  <c r="O27" i="25"/>
  <c r="I27" i="25"/>
  <c r="I22" i="25"/>
  <c r="Q22" i="25"/>
  <c r="E26" i="25"/>
  <c r="M26" i="25"/>
  <c r="D27" i="25"/>
  <c r="L27" i="25"/>
  <c r="I30" i="25"/>
  <c r="Q30" i="25"/>
  <c r="J32" i="25"/>
  <c r="R32" i="25"/>
  <c r="F21" i="25"/>
  <c r="N21" i="25"/>
  <c r="E22" i="25"/>
  <c r="M22" i="25"/>
  <c r="L23" i="25"/>
  <c r="I26" i="25"/>
  <c r="Q26" i="25"/>
  <c r="H27" i="25"/>
  <c r="P27" i="25"/>
  <c r="E30" i="25"/>
  <c r="M30" i="25"/>
  <c r="L31" i="25"/>
  <c r="M27" i="25"/>
  <c r="I24" i="25"/>
  <c r="Q24" i="25"/>
  <c r="F27" i="25"/>
  <c r="N27" i="25"/>
  <c r="I32" i="25"/>
  <c r="Q32" i="25"/>
  <c r="F22" i="25"/>
  <c r="N22" i="25"/>
  <c r="Q27" i="25"/>
  <c r="R23" i="25"/>
  <c r="J31" i="25"/>
  <c r="K31" i="25"/>
  <c r="D23" i="25"/>
  <c r="R25" i="25"/>
  <c r="J21" i="25"/>
  <c r="R21" i="25"/>
  <c r="H23" i="25"/>
  <c r="P23" i="25"/>
  <c r="G24" i="25"/>
  <c r="O24" i="25"/>
  <c r="F25" i="25"/>
  <c r="N25" i="25"/>
  <c r="J29" i="25"/>
  <c r="R29" i="25"/>
  <c r="H31" i="25"/>
  <c r="P31" i="25"/>
  <c r="G32" i="25"/>
  <c r="O32" i="25"/>
  <c r="C21" i="25"/>
  <c r="K21" i="25"/>
  <c r="J22" i="25"/>
  <c r="R22" i="25"/>
  <c r="I23" i="25"/>
  <c r="Q23" i="25"/>
  <c r="H24" i="25"/>
  <c r="P24" i="25"/>
  <c r="I31" i="25"/>
  <c r="Q31" i="25"/>
  <c r="H32" i="25"/>
  <c r="P32" i="25"/>
  <c r="J23" i="25"/>
  <c r="R31" i="25"/>
  <c r="K23" i="25"/>
  <c r="J24" i="25"/>
  <c r="C31" i="25"/>
  <c r="K24" i="25"/>
  <c r="D31" i="25"/>
  <c r="C32" i="25"/>
  <c r="K32" i="25"/>
  <c r="G21" i="25"/>
  <c r="M23" i="25"/>
  <c r="E31" i="25"/>
  <c r="D32" i="25"/>
  <c r="F23" i="25"/>
  <c r="E24" i="25"/>
  <c r="M32" i="25"/>
  <c r="C23" i="25"/>
  <c r="R24" i="25"/>
  <c r="C24" i="25"/>
  <c r="J25" i="25"/>
  <c r="O21" i="25"/>
  <c r="E23" i="25"/>
  <c r="D24" i="25"/>
  <c r="L24" i="25"/>
  <c r="M31" i="25"/>
  <c r="L32" i="25"/>
  <c r="N23" i="25"/>
  <c r="M24" i="25"/>
  <c r="J27" i="25"/>
  <c r="R27" i="25"/>
  <c r="F31" i="25"/>
  <c r="N31" i="25"/>
  <c r="E32" i="25"/>
  <c r="G23" i="25"/>
  <c r="O23" i="25"/>
  <c r="F24" i="25"/>
  <c r="N24" i="25"/>
  <c r="C27" i="25"/>
  <c r="K27" i="25"/>
  <c r="J28" i="25"/>
  <c r="R28" i="25"/>
  <c r="G31" i="25"/>
  <c r="O31" i="25"/>
  <c r="F32" i="25"/>
  <c r="N32" i="25"/>
  <c r="G56" i="26"/>
  <c r="K56" i="26"/>
  <c r="O56" i="26"/>
  <c r="S56" i="26"/>
  <c r="W56" i="26"/>
  <c r="AA56" i="26"/>
  <c r="K57" i="26"/>
  <c r="O57" i="26"/>
  <c r="S57" i="26"/>
  <c r="AA57" i="26"/>
  <c r="K58" i="26"/>
  <c r="S58" i="26"/>
  <c r="W58" i="26"/>
  <c r="G59" i="26"/>
  <c r="K59" i="26"/>
  <c r="S59" i="26"/>
  <c r="W59" i="26"/>
  <c r="AA59" i="26"/>
  <c r="G60" i="26"/>
  <c r="K60" i="26"/>
  <c r="O60" i="26"/>
  <c r="S60" i="26"/>
  <c r="W60" i="26"/>
  <c r="AA60" i="26"/>
  <c r="K61" i="26"/>
  <c r="W61" i="26"/>
  <c r="Y55" i="26"/>
  <c r="X59" i="26"/>
  <c r="AD53" i="26"/>
  <c r="G53" i="26"/>
  <c r="K53" i="26"/>
  <c r="S53" i="26"/>
  <c r="W53" i="26"/>
  <c r="AA53" i="26"/>
  <c r="AD54" i="26"/>
  <c r="G54" i="26"/>
  <c r="K54" i="26"/>
  <c r="S54" i="26"/>
  <c r="W54" i="26"/>
  <c r="AA54" i="26"/>
  <c r="H55" i="26"/>
  <c r="G55" i="26" s="1"/>
  <c r="L55" i="26"/>
  <c r="P55" i="26"/>
  <c r="T55" i="26"/>
  <c r="X55" i="26"/>
  <c r="AB55" i="26"/>
  <c r="H56" i="26"/>
  <c r="L56" i="26"/>
  <c r="P56" i="26"/>
  <c r="X56" i="26"/>
  <c r="AB56" i="26"/>
  <c r="D57" i="26"/>
  <c r="H57" i="26"/>
  <c r="L57" i="26"/>
  <c r="P57" i="26"/>
  <c r="T57" i="26"/>
  <c r="X57" i="26"/>
  <c r="AB57" i="26"/>
  <c r="D58" i="26"/>
  <c r="H58" i="26"/>
  <c r="L58" i="26"/>
  <c r="P58" i="26"/>
  <c r="T58" i="26"/>
  <c r="AB58" i="26"/>
  <c r="D59" i="26"/>
  <c r="L59" i="26"/>
  <c r="P59" i="26"/>
  <c r="T59" i="26"/>
  <c r="AB59" i="26"/>
  <c r="D60" i="26"/>
  <c r="L60" i="26"/>
  <c r="P60" i="26"/>
  <c r="T60" i="26"/>
  <c r="AB60" i="26"/>
  <c r="D61" i="26"/>
  <c r="H61" i="26"/>
  <c r="L61" i="26"/>
  <c r="P61" i="26"/>
  <c r="T61" i="26"/>
  <c r="X61" i="26"/>
  <c r="AB61" i="26"/>
  <c r="I59" i="26"/>
  <c r="D54" i="26"/>
  <c r="L54" i="26"/>
  <c r="P54" i="26"/>
  <c r="T54" i="26"/>
  <c r="AB54" i="26"/>
  <c r="Q55" i="26"/>
  <c r="U55" i="26"/>
  <c r="E56" i="26"/>
  <c r="I56" i="26"/>
  <c r="M56" i="26"/>
  <c r="Q56" i="26"/>
  <c r="U56" i="26"/>
  <c r="Y56" i="26"/>
  <c r="AC56" i="26"/>
  <c r="E57" i="26"/>
  <c r="I57" i="26"/>
  <c r="Q57" i="26"/>
  <c r="U57" i="26"/>
  <c r="AC57" i="26"/>
  <c r="E58" i="26"/>
  <c r="I58" i="26"/>
  <c r="M58" i="26"/>
  <c r="Q58" i="26"/>
  <c r="U58" i="26"/>
  <c r="Y58" i="26"/>
  <c r="AC58" i="26"/>
  <c r="E59" i="26"/>
  <c r="M59" i="26"/>
  <c r="U59" i="26"/>
  <c r="AC59" i="26"/>
  <c r="E60" i="26"/>
  <c r="M60" i="26"/>
  <c r="Q60" i="26"/>
  <c r="U60" i="26"/>
  <c r="Y60" i="26"/>
  <c r="AC60" i="26"/>
  <c r="E61" i="26"/>
  <c r="M61" i="26"/>
  <c r="Q61" i="26"/>
  <c r="U61" i="26"/>
  <c r="Y61" i="26"/>
  <c r="K66" i="26"/>
  <c r="O66" i="26"/>
  <c r="S66" i="26"/>
  <c r="W66" i="26"/>
  <c r="AA66" i="26"/>
  <c r="G67" i="26"/>
  <c r="K67" i="26"/>
  <c r="O67" i="26"/>
  <c r="S67" i="26"/>
  <c r="W67" i="26"/>
  <c r="G68" i="26"/>
  <c r="O68" i="26"/>
  <c r="S68" i="26"/>
  <c r="W68" i="26"/>
  <c r="G70" i="26"/>
  <c r="K70" i="26"/>
  <c r="X71" i="26"/>
  <c r="G71" i="26"/>
  <c r="O71" i="26"/>
  <c r="S71" i="26"/>
  <c r="W71" i="26"/>
  <c r="X72" i="26"/>
  <c r="G72" i="26"/>
  <c r="O72" i="26"/>
  <c r="S72" i="26"/>
  <c r="W72" i="26"/>
  <c r="AD75" i="26"/>
  <c r="AD76" i="26"/>
  <c r="S76" i="26"/>
  <c r="AD77" i="26"/>
  <c r="S77" i="26"/>
  <c r="S78" i="26"/>
  <c r="R79" i="26"/>
  <c r="R80" i="26"/>
  <c r="G80" i="26"/>
  <c r="W80" i="26"/>
  <c r="R81" i="26"/>
  <c r="G81" i="26"/>
  <c r="S82" i="26"/>
  <c r="D67" i="26"/>
  <c r="H67" i="26"/>
  <c r="L67" i="26"/>
  <c r="P67" i="26"/>
  <c r="T67" i="26"/>
  <c r="T68" i="26"/>
  <c r="T69" i="26"/>
  <c r="AB76" i="26"/>
  <c r="X77" i="26"/>
  <c r="AB77" i="26"/>
  <c r="T80" i="26"/>
  <c r="X80" i="26"/>
  <c r="AB80" i="26"/>
  <c r="P82" i="26"/>
  <c r="X82" i="26"/>
  <c r="AB82" i="26"/>
  <c r="AC76" i="26"/>
  <c r="U77" i="26"/>
  <c r="Y77" i="26"/>
  <c r="AC77" i="26"/>
  <c r="U80" i="26"/>
  <c r="AC80" i="26"/>
  <c r="Q81" i="26"/>
  <c r="Q82" i="26"/>
  <c r="U82" i="26"/>
  <c r="AC82" i="26"/>
  <c r="F53" i="26"/>
  <c r="V53" i="26"/>
  <c r="F54" i="26"/>
  <c r="V54" i="26"/>
  <c r="K55" i="26"/>
  <c r="AA55" i="26"/>
  <c r="AB64" i="26"/>
  <c r="X64" i="26"/>
  <c r="T64" i="26"/>
  <c r="P64" i="26"/>
  <c r="L64" i="26"/>
  <c r="H64" i="26"/>
  <c r="D64" i="26"/>
  <c r="G64" i="26"/>
  <c r="K64" i="26"/>
  <c r="O64" i="26"/>
  <c r="S64" i="26"/>
  <c r="W64" i="26"/>
  <c r="AA64" i="26"/>
  <c r="F64" i="26"/>
  <c r="V64" i="26"/>
  <c r="D53" i="26"/>
  <c r="H53" i="26"/>
  <c r="L53" i="26"/>
  <c r="P53" i="26"/>
  <c r="T53" i="26"/>
  <c r="X53" i="26"/>
  <c r="AB53" i="26"/>
  <c r="R53" i="26"/>
  <c r="R54" i="26"/>
  <c r="W55" i="26"/>
  <c r="J64" i="26"/>
  <c r="Z64" i="26"/>
  <c r="N53" i="26"/>
  <c r="H54" i="26"/>
  <c r="N54" i="26"/>
  <c r="X54" i="26"/>
  <c r="M55" i="26"/>
  <c r="S55" i="26"/>
  <c r="Y64" i="26"/>
  <c r="AC64" i="26"/>
  <c r="N64" i="26"/>
  <c r="AD64" i="26"/>
  <c r="F68" i="26"/>
  <c r="J68" i="26"/>
  <c r="N68" i="26"/>
  <c r="R68" i="26"/>
  <c r="V68" i="26"/>
  <c r="Z68" i="26"/>
  <c r="AD68" i="26"/>
  <c r="F72" i="26"/>
  <c r="J72" i="26"/>
  <c r="N72" i="26"/>
  <c r="R72" i="26"/>
  <c r="V72" i="26"/>
  <c r="Z72" i="26"/>
  <c r="AD72" i="26"/>
  <c r="D65" i="26"/>
  <c r="H65" i="26"/>
  <c r="L65" i="26"/>
  <c r="P65" i="26"/>
  <c r="T65" i="26"/>
  <c r="X65" i="26"/>
  <c r="AB67" i="26"/>
  <c r="L68" i="26"/>
  <c r="AB68" i="26"/>
  <c r="L69" i="26"/>
  <c r="AB69" i="26"/>
  <c r="L71" i="26"/>
  <c r="AB71" i="26"/>
  <c r="L72" i="26"/>
  <c r="AB72" i="26"/>
  <c r="G69" i="26"/>
  <c r="K69" i="26"/>
  <c r="O69" i="26"/>
  <c r="S69" i="26"/>
  <c r="W69" i="26"/>
  <c r="AA69" i="26"/>
  <c r="H68" i="26"/>
  <c r="H69" i="26"/>
  <c r="H71" i="26"/>
  <c r="H72" i="26"/>
  <c r="D70" i="26"/>
  <c r="H70" i="26"/>
  <c r="L70" i="26"/>
  <c r="P70" i="26"/>
  <c r="G75" i="26"/>
  <c r="K75" i="26"/>
  <c r="O75" i="26"/>
  <c r="S75" i="26"/>
  <c r="W75" i="26"/>
  <c r="AA75" i="26"/>
  <c r="G79" i="26"/>
  <c r="K79" i="26"/>
  <c r="O79" i="26"/>
  <c r="S79" i="26"/>
  <c r="W79" i="26"/>
  <c r="AA79" i="26"/>
  <c r="N75" i="26"/>
  <c r="N76" i="26"/>
  <c r="N77" i="26"/>
  <c r="C25" i="25"/>
  <c r="G25" i="25"/>
  <c r="K25" i="25"/>
  <c r="O25" i="25"/>
  <c r="F26" i="25"/>
  <c r="J26" i="25"/>
  <c r="N26" i="25"/>
  <c r="R26" i="25"/>
  <c r="C29" i="25"/>
  <c r="G29" i="25"/>
  <c r="K29" i="25"/>
  <c r="O29" i="25"/>
  <c r="F30" i="25"/>
  <c r="J30" i="25"/>
  <c r="N30" i="25"/>
  <c r="R30" i="25"/>
  <c r="H21" i="25"/>
  <c r="P21" i="25"/>
  <c r="G22" i="25"/>
  <c r="O22" i="25"/>
  <c r="L25" i="25"/>
  <c r="C26" i="25"/>
  <c r="K26" i="25"/>
  <c r="D29" i="25"/>
  <c r="H29" i="25"/>
  <c r="L29" i="25"/>
  <c r="P29" i="25"/>
  <c r="C30" i="25"/>
  <c r="K30" i="25"/>
  <c r="O30" i="25"/>
  <c r="D21" i="25"/>
  <c r="L21" i="25"/>
  <c r="C22" i="25"/>
  <c r="K22" i="25"/>
  <c r="D25" i="25"/>
  <c r="H25" i="25"/>
  <c r="P25" i="25"/>
  <c r="G26" i="25"/>
  <c r="O26" i="25"/>
  <c r="G30" i="25"/>
  <c r="E21" i="25"/>
  <c r="I21" i="25"/>
  <c r="M21" i="25"/>
  <c r="Q21" i="25"/>
  <c r="D22" i="25"/>
  <c r="H22" i="25"/>
  <c r="L22" i="25"/>
  <c r="P22" i="25"/>
  <c r="E25" i="25"/>
  <c r="I25" i="25"/>
  <c r="M25" i="25"/>
  <c r="Q25" i="25"/>
  <c r="D26" i="25"/>
  <c r="H26" i="25"/>
  <c r="L26" i="25"/>
  <c r="P26" i="25"/>
  <c r="E29" i="25"/>
  <c r="I29" i="25"/>
  <c r="M29" i="25"/>
  <c r="Q29" i="25"/>
  <c r="D30" i="25"/>
  <c r="H30" i="25"/>
  <c r="L30" i="25"/>
  <c r="P30" i="25"/>
  <c r="D16" i="3" l="1"/>
  <c r="J36" i="3"/>
  <c r="D15" i="3"/>
  <c r="J35" i="3"/>
  <c r="D14" i="3"/>
  <c r="A38" i="13"/>
  <c r="A38" i="12"/>
  <c r="K36" i="3" l="1"/>
  <c r="F15" i="3" s="1"/>
  <c r="E15" i="3"/>
  <c r="K35" i="3"/>
  <c r="F14" i="3" s="1"/>
  <c r="E14" i="3"/>
  <c r="AG35" i="7"/>
  <c r="AW85" i="7"/>
  <c r="AX85" i="7"/>
  <c r="AY85" i="7"/>
  <c r="AW86" i="7"/>
  <c r="AX86" i="7"/>
  <c r="AY86" i="7"/>
  <c r="AW87" i="7"/>
  <c r="AX87" i="7"/>
  <c r="AY87" i="7"/>
  <c r="AW88" i="7"/>
  <c r="AX88" i="7"/>
  <c r="AY88" i="7"/>
  <c r="AW89" i="7"/>
  <c r="AX89" i="7"/>
  <c r="AY89" i="7"/>
  <c r="AW90" i="7"/>
  <c r="AX90" i="7"/>
  <c r="AY90" i="7"/>
  <c r="AY93" i="7"/>
  <c r="AX93" i="7"/>
  <c r="AW93" i="7"/>
  <c r="AO64" i="7"/>
  <c r="AO65" i="7"/>
  <c r="AO66" i="7"/>
  <c r="AO67" i="7"/>
  <c r="AO68" i="7"/>
  <c r="AO69" i="7"/>
  <c r="AO70" i="7"/>
  <c r="AO61" i="7"/>
  <c r="AO62" i="7"/>
  <c r="R79" i="7"/>
  <c r="AN71" i="7"/>
  <c r="AN70" i="7"/>
  <c r="AN69" i="7"/>
  <c r="AN68" i="7"/>
  <c r="AN67" i="7"/>
  <c r="AN66" i="7"/>
  <c r="AN65" i="7"/>
  <c r="AN64" i="7"/>
  <c r="AN62" i="7"/>
  <c r="AN61" i="7"/>
  <c r="AM71" i="7"/>
  <c r="AM70" i="7"/>
  <c r="AM69" i="7"/>
  <c r="AM68" i="7"/>
  <c r="AM67" i="7"/>
  <c r="AM66" i="7"/>
  <c r="AM65" i="7"/>
  <c r="AM64" i="7"/>
  <c r="AM63" i="7"/>
  <c r="AM62" i="7"/>
  <c r="AM61" i="7"/>
  <c r="R53" i="7"/>
  <c r="AO35" i="7"/>
  <c r="AP35" i="7"/>
  <c r="AQ35" i="7"/>
  <c r="AO36" i="7"/>
  <c r="AP36" i="7"/>
  <c r="AQ36" i="7"/>
  <c r="AO37" i="7"/>
  <c r="AP37" i="7"/>
  <c r="AQ37" i="7"/>
  <c r="AO38" i="7"/>
  <c r="AP38" i="7"/>
  <c r="AQ38" i="7"/>
  <c r="AO39" i="7"/>
  <c r="AP39" i="7"/>
  <c r="AQ39" i="7"/>
  <c r="AO40" i="7"/>
  <c r="AP40" i="7"/>
  <c r="AQ40" i="7"/>
  <c r="AO41" i="7"/>
  <c r="AP41" i="7"/>
  <c r="AQ41" i="7"/>
  <c r="AO42" i="7"/>
  <c r="AP42" i="7"/>
  <c r="AQ42" i="7"/>
  <c r="AO43" i="7"/>
  <c r="AP43" i="7"/>
  <c r="AQ43" i="7"/>
  <c r="AO44" i="7"/>
  <c r="AP44" i="7"/>
  <c r="AQ44" i="7"/>
  <c r="AQ34" i="7"/>
  <c r="AP34" i="7"/>
  <c r="AO34" i="7"/>
  <c r="R26" i="7"/>
  <c r="AK11" i="7"/>
  <c r="AL11" i="7"/>
  <c r="AM11" i="7"/>
  <c r="AK12" i="7"/>
  <c r="AL12" i="7"/>
  <c r="AM12" i="7"/>
  <c r="AK13" i="7"/>
  <c r="AL13" i="7"/>
  <c r="AM13" i="7"/>
  <c r="AK14" i="7"/>
  <c r="AL14" i="7"/>
  <c r="AM14" i="7"/>
  <c r="AK15" i="7"/>
  <c r="AL15" i="7"/>
  <c r="AM15" i="7"/>
  <c r="AK16" i="7"/>
  <c r="AL16" i="7"/>
  <c r="AM16" i="7"/>
  <c r="AK17" i="7"/>
  <c r="AL17" i="7"/>
  <c r="AM17" i="7"/>
  <c r="AK18" i="7"/>
  <c r="AL18" i="7"/>
  <c r="AM18" i="7"/>
  <c r="AK19" i="7"/>
  <c r="AL19" i="7"/>
  <c r="AM19" i="7"/>
  <c r="AL10" i="7"/>
  <c r="AM10" i="7"/>
  <c r="AK10" i="7"/>
  <c r="D9" i="5"/>
  <c r="C8" i="5"/>
  <c r="C7" i="5"/>
  <c r="C6" i="5"/>
  <c r="C5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C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O5" i="5"/>
  <c r="D5" i="5"/>
  <c r="E5" i="5"/>
  <c r="F5" i="5"/>
  <c r="G5" i="5"/>
  <c r="H5" i="5"/>
  <c r="I5" i="5"/>
  <c r="J5" i="5"/>
  <c r="K5" i="5"/>
  <c r="L5" i="5"/>
  <c r="M5" i="5"/>
  <c r="N5" i="5"/>
  <c r="J22" i="23"/>
  <c r="I22" i="23"/>
  <c r="H22" i="23"/>
  <c r="G22" i="23"/>
  <c r="F22" i="23"/>
  <c r="E22" i="23"/>
  <c r="D22" i="23"/>
  <c r="C22" i="23"/>
  <c r="J21" i="23"/>
  <c r="I21" i="23"/>
  <c r="H21" i="23"/>
  <c r="G21" i="23"/>
  <c r="F21" i="23"/>
  <c r="E21" i="23"/>
  <c r="D21" i="23"/>
  <c r="C21" i="23"/>
  <c r="J20" i="23"/>
  <c r="I20" i="23"/>
  <c r="H20" i="23"/>
  <c r="G20" i="23"/>
  <c r="F20" i="23"/>
  <c r="E20" i="23"/>
  <c r="D20" i="23"/>
  <c r="C20" i="23"/>
  <c r="J19" i="23"/>
  <c r="I19" i="23"/>
  <c r="H19" i="23"/>
  <c r="G19" i="23"/>
  <c r="F19" i="23"/>
  <c r="E19" i="23"/>
  <c r="D19" i="23"/>
  <c r="C19" i="23"/>
  <c r="J18" i="23"/>
  <c r="I18" i="23"/>
  <c r="H18" i="23"/>
  <c r="G18" i="23"/>
  <c r="F18" i="23"/>
  <c r="E18" i="23"/>
  <c r="D18" i="23"/>
  <c r="C18" i="23"/>
  <c r="J17" i="23"/>
  <c r="H17" i="23"/>
  <c r="G17" i="23"/>
  <c r="F17" i="23"/>
  <c r="E17" i="23"/>
  <c r="D17" i="23"/>
  <c r="C17" i="23"/>
  <c r="J16" i="23"/>
  <c r="I16" i="23"/>
  <c r="H16" i="23"/>
  <c r="G16" i="23"/>
  <c r="F16" i="23"/>
  <c r="E16" i="23"/>
  <c r="D16" i="23"/>
  <c r="C16" i="23"/>
  <c r="J15" i="23"/>
  <c r="I15" i="23"/>
  <c r="H15" i="23"/>
  <c r="G15" i="23"/>
  <c r="F15" i="23"/>
  <c r="E15" i="23"/>
  <c r="D15" i="23"/>
  <c r="C15" i="23"/>
  <c r="J14" i="23"/>
  <c r="I14" i="23"/>
  <c r="H14" i="23"/>
  <c r="G14" i="23"/>
  <c r="F14" i="23"/>
  <c r="E14" i="23"/>
  <c r="D14" i="23"/>
  <c r="C14" i="23"/>
  <c r="J13" i="23"/>
  <c r="I13" i="23"/>
  <c r="H13" i="23"/>
  <c r="G13" i="23"/>
  <c r="F13" i="23"/>
  <c r="E13" i="23"/>
  <c r="D13" i="23"/>
  <c r="C13" i="23"/>
  <c r="J12" i="23"/>
  <c r="I12" i="23"/>
  <c r="H12" i="23"/>
  <c r="G12" i="23"/>
  <c r="F12" i="23"/>
  <c r="E12" i="23"/>
  <c r="D12" i="23"/>
  <c r="C12" i="23"/>
  <c r="J11" i="23"/>
  <c r="I11" i="23"/>
  <c r="H11" i="23"/>
  <c r="G11" i="23"/>
  <c r="F11" i="23"/>
  <c r="E11" i="23"/>
  <c r="D11" i="23"/>
  <c r="C11" i="23"/>
  <c r="J10" i="23"/>
  <c r="I10" i="23"/>
  <c r="H10" i="23"/>
  <c r="G10" i="23"/>
  <c r="F10" i="23"/>
  <c r="E10" i="23"/>
  <c r="D10" i="23"/>
  <c r="C10" i="23"/>
  <c r="H7" i="23"/>
  <c r="G7" i="23"/>
  <c r="F7" i="23"/>
  <c r="E7" i="23"/>
  <c r="D7" i="23"/>
  <c r="C7" i="23"/>
  <c r="B7" i="23"/>
  <c r="L6" i="23"/>
  <c r="K6" i="23"/>
  <c r="J6" i="23"/>
  <c r="D91" i="7" l="1"/>
  <c r="C91" i="7"/>
  <c r="B91" i="7"/>
  <c r="D90" i="7"/>
  <c r="C90" i="7"/>
  <c r="B90" i="7"/>
  <c r="D89" i="7"/>
  <c r="C89" i="7"/>
  <c r="B89" i="7"/>
  <c r="D88" i="7"/>
  <c r="C88" i="7"/>
  <c r="B88" i="7"/>
  <c r="D87" i="7"/>
  <c r="C87" i="7"/>
  <c r="B87" i="7"/>
  <c r="D86" i="7"/>
  <c r="C86" i="7"/>
  <c r="B86" i="7"/>
  <c r="D85" i="7"/>
  <c r="C85" i="7"/>
  <c r="B85" i="7"/>
  <c r="D84" i="7"/>
  <c r="C84" i="7"/>
  <c r="B84" i="7"/>
  <c r="D83" i="7"/>
  <c r="C83" i="7"/>
  <c r="B83" i="7"/>
  <c r="D82" i="7"/>
  <c r="C82" i="7"/>
  <c r="B82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MyOECD</author>
  </authors>
  <commentList>
    <comment ref="D59" authorId="0" shapeId="0" xr:uid="{343B57CE-529C-D042-B786-75FE870633C8}">
      <text>
        <r>
          <rPr>
            <sz val="10"/>
            <color rgb="FF000000"/>
            <rFont val="Tahoma"/>
            <family val="2"/>
          </rPr>
          <t xml:space="preserve">P: Provisional value </t>
        </r>
      </text>
    </comment>
    <comment ref="E59" authorId="0" shapeId="0" xr:uid="{4343F17E-BA29-2B47-8A77-C48AB822C828}">
      <text>
        <r>
          <rPr>
            <sz val="10"/>
            <color rgb="FF000000"/>
            <rFont val="Tahoma"/>
            <family val="2"/>
          </rPr>
          <t xml:space="preserve">P: Provisional value </t>
        </r>
      </text>
    </comment>
    <comment ref="F59" authorId="0" shapeId="0" xr:uid="{887874A9-0D69-F64C-8C45-4A7B396F4E5A}">
      <text>
        <r>
          <rPr>
            <sz val="10"/>
            <color rgb="FF000000"/>
            <rFont val="Tahoma"/>
            <family val="2"/>
          </rPr>
          <t xml:space="preserve">P: Provisional value </t>
        </r>
      </text>
    </comment>
    <comment ref="G59" authorId="0" shapeId="0" xr:uid="{C3823A0C-2124-874A-99C3-D2683EE2BC3E}">
      <text>
        <r>
          <rPr>
            <sz val="10"/>
            <color rgb="FF000000"/>
            <rFont val="Tahoma"/>
            <family val="2"/>
          </rPr>
          <t xml:space="preserve">P: Provisional value </t>
        </r>
      </text>
    </comment>
    <comment ref="H59" authorId="0" shapeId="0" xr:uid="{BD522C0B-278A-5949-9CD4-8D3D2AF50A4F}">
      <text>
        <r>
          <rPr>
            <sz val="10"/>
            <color rgb="FF000000"/>
            <rFont val="Tahoma"/>
            <family val="2"/>
          </rPr>
          <t xml:space="preserve">P: Provisional value </t>
        </r>
      </text>
    </comment>
    <comment ref="I59" authorId="0" shapeId="0" xr:uid="{D5DDE54B-347A-0346-B265-EA3A5C5B70E5}">
      <text>
        <r>
          <rPr>
            <sz val="10"/>
            <color rgb="FF000000"/>
            <rFont val="Tahoma"/>
            <family val="2"/>
          </rPr>
          <t xml:space="preserve">P: Provisional value </t>
        </r>
      </text>
    </comment>
    <comment ref="J59" authorId="0" shapeId="0" xr:uid="{83D5675B-1013-B443-B904-11C8BD0BD9DB}">
      <text>
        <r>
          <rPr>
            <sz val="10"/>
            <color rgb="FF000000"/>
            <rFont val="Tahoma"/>
            <family val="2"/>
          </rPr>
          <t xml:space="preserve">P: Provisional value </t>
        </r>
      </text>
    </comment>
    <comment ref="K59" authorId="0" shapeId="0" xr:uid="{0D3B0E3C-1CD2-B24A-9773-CC0658BAB4FE}">
      <text>
        <r>
          <rPr>
            <sz val="10"/>
            <color rgb="FF000000"/>
            <rFont val="Tahoma"/>
            <family val="2"/>
          </rPr>
          <t xml:space="preserve">P: Provisional value </t>
        </r>
      </text>
    </comment>
    <comment ref="L59" authorId="0" shapeId="0" xr:uid="{77D923E3-A256-6C43-91F2-08C63E0E3481}">
      <text>
        <r>
          <rPr>
            <sz val="10"/>
            <color rgb="FF000000"/>
            <rFont val="Tahoma"/>
            <family val="2"/>
          </rPr>
          <t xml:space="preserve">P: Provisional value </t>
        </r>
      </text>
    </comment>
    <comment ref="M59" authorId="0" shapeId="0" xr:uid="{F4834791-94EE-8345-8446-D3A266E166DD}">
      <text>
        <r>
          <rPr>
            <sz val="10"/>
            <color rgb="FF000000"/>
            <rFont val="Tahoma"/>
            <family val="2"/>
          </rPr>
          <t xml:space="preserve">P: Provisional value </t>
        </r>
      </text>
    </comment>
    <comment ref="N59" authorId="0" shapeId="0" xr:uid="{61A93AF0-A4A7-9849-B142-062338F0BB33}">
      <text>
        <r>
          <rPr>
            <sz val="10"/>
            <color rgb="FF000000"/>
            <rFont val="Tahoma"/>
            <family val="2"/>
          </rPr>
          <t xml:space="preserve">P: Provisional value </t>
        </r>
      </text>
    </comment>
    <comment ref="O59" authorId="0" shapeId="0" xr:uid="{9543229B-2170-2541-8D64-8330C4E08D6D}">
      <text>
        <r>
          <rPr>
            <sz val="10"/>
            <color rgb="FF000000"/>
            <rFont val="Tahoma"/>
            <family val="2"/>
          </rPr>
          <t xml:space="preserve">P: Provisional value </t>
        </r>
      </text>
    </comment>
    <comment ref="D62" authorId="0" shapeId="0" xr:uid="{2372AB7A-A24A-464F-9ED3-1B5576E9041A}">
      <text>
        <r>
          <rPr>
            <sz val="10"/>
            <color rgb="FF000000"/>
            <rFont val="Tahoma"/>
            <family val="2"/>
          </rPr>
          <t xml:space="preserve">P: Provisional value </t>
        </r>
      </text>
    </comment>
    <comment ref="E62" authorId="0" shapeId="0" xr:uid="{B44C0F68-AFF6-9047-83D1-DD880439AC5F}">
      <text>
        <r>
          <rPr>
            <sz val="10"/>
            <color rgb="FF000000"/>
            <rFont val="Tahoma"/>
            <family val="2"/>
          </rPr>
          <t xml:space="preserve">P: Provisional value </t>
        </r>
      </text>
    </comment>
    <comment ref="F62" authorId="0" shapeId="0" xr:uid="{82FFB90D-00D0-2442-BBB2-18DF43F01860}">
      <text>
        <r>
          <rPr>
            <sz val="10"/>
            <color rgb="FF000000"/>
            <rFont val="Tahoma"/>
            <family val="2"/>
          </rPr>
          <t xml:space="preserve">P: Provisional value </t>
        </r>
      </text>
    </comment>
    <comment ref="G62" authorId="0" shapeId="0" xr:uid="{9CD6F8FC-4027-C346-9A08-3B3614CAD6A5}">
      <text>
        <r>
          <rPr>
            <sz val="10"/>
            <color rgb="FF000000"/>
            <rFont val="Tahoma"/>
            <family val="2"/>
          </rPr>
          <t xml:space="preserve">P: Provisional value </t>
        </r>
      </text>
    </comment>
    <comment ref="H62" authorId="0" shapeId="0" xr:uid="{849652DB-3611-A744-A966-3BC9A20D9BEB}">
      <text>
        <r>
          <rPr>
            <sz val="10"/>
            <color rgb="FF000000"/>
            <rFont val="Tahoma"/>
            <family val="2"/>
          </rPr>
          <t xml:space="preserve">P: Provisional value </t>
        </r>
      </text>
    </comment>
    <comment ref="I62" authorId="0" shapeId="0" xr:uid="{54B4F2CD-8F53-0C42-93D8-30DCB75C6268}">
      <text>
        <r>
          <rPr>
            <sz val="10"/>
            <color rgb="FF000000"/>
            <rFont val="Tahoma"/>
            <family val="2"/>
          </rPr>
          <t xml:space="preserve">P: Provisional value </t>
        </r>
      </text>
    </comment>
    <comment ref="J62" authorId="0" shapeId="0" xr:uid="{8C586F6B-C1C0-E542-918A-D21BC283DA7F}">
      <text>
        <r>
          <rPr>
            <sz val="10"/>
            <color rgb="FF000000"/>
            <rFont val="Tahoma"/>
            <family val="2"/>
          </rPr>
          <t xml:space="preserve">P: Provisional value </t>
        </r>
      </text>
    </comment>
    <comment ref="K62" authorId="0" shapeId="0" xr:uid="{65E74B73-DC01-6440-AFF0-A4F075B14762}">
      <text>
        <r>
          <rPr>
            <sz val="10"/>
            <color rgb="FF000000"/>
            <rFont val="Tahoma"/>
            <family val="2"/>
          </rPr>
          <t xml:space="preserve">P: Provisional value </t>
        </r>
      </text>
    </comment>
    <comment ref="L62" authorId="0" shapeId="0" xr:uid="{445CB0A1-A439-2140-B3B6-B03AB2AA90D8}">
      <text>
        <r>
          <rPr>
            <sz val="10"/>
            <color rgb="FF000000"/>
            <rFont val="Tahoma"/>
            <family val="2"/>
          </rPr>
          <t xml:space="preserve">P: Provisional value </t>
        </r>
      </text>
    </comment>
    <comment ref="M62" authorId="0" shapeId="0" xr:uid="{FD648B0A-42D3-9048-86C2-16C9F64A569C}">
      <text>
        <r>
          <rPr>
            <sz val="10"/>
            <color rgb="FF000000"/>
            <rFont val="Tahoma"/>
            <family val="2"/>
          </rPr>
          <t xml:space="preserve">P: Provisional value </t>
        </r>
      </text>
    </comment>
    <comment ref="N62" authorId="0" shapeId="0" xr:uid="{3A4954FB-D49A-2045-9652-E22470363613}">
      <text>
        <r>
          <rPr>
            <sz val="10"/>
            <color rgb="FF000000"/>
            <rFont val="Tahoma"/>
            <family val="2"/>
          </rPr>
          <t xml:space="preserve">P: Provisional value </t>
        </r>
      </text>
    </comment>
    <comment ref="O62" authorId="0" shapeId="0" xr:uid="{4F18FDC6-D94A-244D-9CF7-FDA84C250F1F}">
      <text>
        <r>
          <rPr>
            <sz val="10"/>
            <color rgb="FF000000"/>
            <rFont val="Tahoma"/>
            <family val="2"/>
          </rPr>
          <t xml:space="preserve">P: Provisional value </t>
        </r>
      </text>
    </comment>
    <comment ref="D63" authorId="0" shapeId="0" xr:uid="{B0B7F69E-AC93-B24F-821E-FB6C46E7CC2A}">
      <text>
        <r>
          <rPr>
            <sz val="10"/>
            <color rgb="FF000000"/>
            <rFont val="Tahoma"/>
            <family val="2"/>
          </rPr>
          <t xml:space="preserve">P: Provisional value </t>
        </r>
      </text>
    </comment>
    <comment ref="E63" authorId="0" shapeId="0" xr:uid="{FE39E22B-FB88-1C42-9803-0EC5E447D559}">
      <text>
        <r>
          <rPr>
            <sz val="10"/>
            <color rgb="FF000000"/>
            <rFont val="Tahoma"/>
            <family val="2"/>
          </rPr>
          <t xml:space="preserve">P: Provisional value </t>
        </r>
      </text>
    </comment>
    <comment ref="F63" authorId="0" shapeId="0" xr:uid="{6F40F042-759D-C549-BF5A-8F1EB059EE2A}">
      <text>
        <r>
          <rPr>
            <sz val="10"/>
            <color rgb="FF000000"/>
            <rFont val="Tahoma"/>
            <family val="2"/>
          </rPr>
          <t xml:space="preserve">P: Provisional value </t>
        </r>
      </text>
    </comment>
    <comment ref="G63" authorId="0" shapeId="0" xr:uid="{74955AAC-F4EF-824B-8CB5-8CB3C3C5F145}">
      <text>
        <r>
          <rPr>
            <sz val="10"/>
            <color rgb="FF000000"/>
            <rFont val="Tahoma"/>
            <family val="2"/>
          </rPr>
          <t xml:space="preserve">P: Provisional value </t>
        </r>
      </text>
    </comment>
    <comment ref="H63" authorId="0" shapeId="0" xr:uid="{1F38D76D-46DE-5842-AD67-031E29933332}">
      <text>
        <r>
          <rPr>
            <sz val="10"/>
            <color rgb="FF000000"/>
            <rFont val="Tahoma"/>
            <family val="2"/>
          </rPr>
          <t xml:space="preserve">P: Provisional value </t>
        </r>
      </text>
    </comment>
    <comment ref="I63" authorId="0" shapeId="0" xr:uid="{5E158F15-6FA7-1F49-ACF4-24E321E337FB}">
      <text>
        <r>
          <rPr>
            <sz val="10"/>
            <color rgb="FF000000"/>
            <rFont val="Tahoma"/>
            <family val="2"/>
          </rPr>
          <t xml:space="preserve">P: Provisional value </t>
        </r>
      </text>
    </comment>
    <comment ref="J63" authorId="0" shapeId="0" xr:uid="{E483779F-D980-1B46-86BE-2BF07163F669}">
      <text>
        <r>
          <rPr>
            <sz val="10"/>
            <color rgb="FF000000"/>
            <rFont val="Tahoma"/>
            <family val="2"/>
          </rPr>
          <t xml:space="preserve">P: Provisional value </t>
        </r>
      </text>
    </comment>
    <comment ref="K63" authorId="0" shapeId="0" xr:uid="{FD972E17-583F-4F47-92D6-E4B33DDFDAFC}">
      <text>
        <r>
          <rPr>
            <sz val="10"/>
            <color rgb="FF000000"/>
            <rFont val="Tahoma"/>
            <family val="2"/>
          </rPr>
          <t xml:space="preserve">P: Provisional value </t>
        </r>
      </text>
    </comment>
    <comment ref="L63" authorId="0" shapeId="0" xr:uid="{E6652C34-0020-BD48-8666-CC12C2CCBD9A}">
      <text>
        <r>
          <rPr>
            <sz val="10"/>
            <color rgb="FF000000"/>
            <rFont val="Tahoma"/>
            <family val="2"/>
          </rPr>
          <t xml:space="preserve">P: Provisional value </t>
        </r>
      </text>
    </comment>
    <comment ref="M63" authorId="0" shapeId="0" xr:uid="{1E88B444-235D-C94B-840C-9A595BD35D41}">
      <text>
        <r>
          <rPr>
            <sz val="10"/>
            <color rgb="FF000000"/>
            <rFont val="Tahoma"/>
            <family val="2"/>
          </rPr>
          <t xml:space="preserve">P: Provisional value </t>
        </r>
      </text>
    </comment>
    <comment ref="N63" authorId="0" shapeId="0" xr:uid="{815CBA72-5648-B54C-8146-512F6C6604B2}">
      <text>
        <r>
          <rPr>
            <sz val="10"/>
            <color rgb="FF000000"/>
            <rFont val="Tahoma"/>
            <family val="2"/>
          </rPr>
          <t xml:space="preserve">P: Provisional value </t>
        </r>
      </text>
    </comment>
    <comment ref="O63" authorId="0" shapeId="0" xr:uid="{6DB02CDB-F4E0-F944-8297-3FC7160E5274}">
      <text>
        <r>
          <rPr>
            <sz val="10"/>
            <color rgb="FF000000"/>
            <rFont val="Tahoma"/>
            <family val="2"/>
          </rPr>
          <t xml:space="preserve">P: Provisional value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MyOECD</author>
  </authors>
  <commentList>
    <comment ref="AD107" authorId="0" shapeId="0" xr:uid="{BE6F7C96-2AB1-6348-B465-6A8022ADFD1C}">
      <text>
        <r>
          <rPr>
            <sz val="10"/>
            <color rgb="FF000000"/>
            <rFont val="Tahoma"/>
            <family val="2"/>
          </rPr>
          <t xml:space="preserve">B: Break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MyOECD</author>
    <author>OECD.Stat</author>
  </authors>
  <commentList>
    <comment ref="T12" authorId="0" shapeId="0" xr:uid="{6CF7114D-DE5F-D24F-B365-3C0115DE505F}">
      <text>
        <r>
          <rPr>
            <sz val="10"/>
            <color rgb="FF000000"/>
            <rFont val="Tahoma"/>
            <family val="2"/>
          </rPr>
          <t xml:space="preserve">B: Break </t>
        </r>
      </text>
    </comment>
    <comment ref="U12" authorId="0" shapeId="0" xr:uid="{100001AC-8EF1-4140-A677-8BCBDFCC14E7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V12" authorId="0" shapeId="0" xr:uid="{23508CC0-19E1-504B-9327-9AE72FEB12FA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W12" authorId="0" shapeId="0" xr:uid="{88E569C4-01A0-9E49-9D10-D281017434E8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X12" authorId="0" shapeId="0" xr:uid="{6C451E87-FD1A-864C-9F46-39A137D01AE9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AF12" authorId="0" shapeId="0" xr:uid="{0EACDEE1-6542-7F48-88DC-B770DF023D59}">
      <text>
        <r>
          <rPr>
            <sz val="10"/>
            <color rgb="FF000000"/>
            <rFont val="Tahoma"/>
            <family val="2"/>
          </rPr>
          <t xml:space="preserve">B: Break </t>
        </r>
      </text>
    </comment>
    <comment ref="AG12" authorId="0" shapeId="0" xr:uid="{1E236014-A25C-4144-A543-62BB65F4EE65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X18" authorId="0" shapeId="0" xr:uid="{EC394BDF-9ED1-0443-B814-2FC34B3D3C8A}">
      <text>
        <r>
          <rPr>
            <sz val="10"/>
            <color rgb="FF000000"/>
            <rFont val="Tahoma"/>
            <family val="2"/>
          </rPr>
          <t xml:space="preserve">B: Break </t>
        </r>
      </text>
    </comment>
    <comment ref="AA35" authorId="0" shapeId="0" xr:uid="{1CE7008B-C7C5-F443-9EFB-32664C5AD654}">
      <text>
        <r>
          <rPr>
            <sz val="10"/>
            <color rgb="FF000000"/>
            <rFont val="Tahoma"/>
            <family val="2"/>
          </rPr>
          <t xml:space="preserve">B: Break </t>
        </r>
      </text>
    </comment>
    <comment ref="X36" authorId="0" shapeId="0" xr:uid="{0834A8ED-CDB3-6242-92BA-6028021D5C47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AA36" authorId="0" shapeId="0" xr:uid="{97E37C0D-0B41-004D-AAF1-D4F7D0360178}">
      <text>
        <r>
          <rPr>
            <sz val="10"/>
            <color rgb="FF000000"/>
            <rFont val="Tahoma"/>
            <family val="2"/>
          </rPr>
          <t xml:space="preserve">B: Break </t>
        </r>
      </text>
    </comment>
    <comment ref="AA37" authorId="0" shapeId="0" xr:uid="{3C5E22B5-409F-5B46-8A0C-B031FC6A0C28}">
      <text>
        <r>
          <rPr>
            <sz val="10"/>
            <color rgb="FF000000"/>
            <rFont val="Tahoma"/>
            <family val="2"/>
          </rPr>
          <t xml:space="preserve">B: Break </t>
        </r>
      </text>
    </comment>
    <comment ref="AA39" authorId="0" shapeId="0" xr:uid="{5DA849FE-E721-F64F-8013-393164296279}">
      <text>
        <r>
          <rPr>
            <sz val="10"/>
            <color rgb="FF000000"/>
            <rFont val="Tahoma"/>
            <family val="2"/>
          </rPr>
          <t xml:space="preserve">B: Break </t>
        </r>
      </text>
    </comment>
    <comment ref="AA40" authorId="0" shapeId="0" xr:uid="{24F73FA4-9E0F-0649-9726-4C8309B9A916}">
      <text>
        <r>
          <rPr>
            <sz val="10"/>
            <color rgb="FF000000"/>
            <rFont val="Tahoma"/>
            <family val="2"/>
          </rPr>
          <t xml:space="preserve">B: Break </t>
        </r>
      </text>
    </comment>
    <comment ref="AA41" authorId="0" shapeId="0" xr:uid="{CFC36E7C-A682-6242-B0BF-587838B1BE49}">
      <text>
        <r>
          <rPr>
            <sz val="10"/>
            <color rgb="FF000000"/>
            <rFont val="Tahoma"/>
            <family val="2"/>
          </rPr>
          <t xml:space="preserve">B: Break </t>
        </r>
      </text>
    </comment>
    <comment ref="AA42" authorId="0" shapeId="0" xr:uid="{F299903D-80B6-8144-AF31-C2B03FDFF50F}">
      <text>
        <r>
          <rPr>
            <sz val="10"/>
            <color rgb="FF000000"/>
            <rFont val="Tahoma"/>
            <family val="2"/>
          </rPr>
          <t xml:space="preserve">B: Break </t>
        </r>
      </text>
    </comment>
    <comment ref="AA62" authorId="0" shapeId="0" xr:uid="{C3A9A71E-2F72-A346-9E58-32851BD813D3}">
      <text>
        <r>
          <rPr>
            <sz val="10"/>
            <color rgb="FF000000"/>
            <rFont val="Tahoma"/>
            <family val="2"/>
          </rPr>
          <t xml:space="preserve">B: Break </t>
        </r>
      </text>
    </comment>
    <comment ref="AA64" authorId="0" shapeId="0" xr:uid="{3406FB49-0414-824B-946F-EEAAA5EE7664}">
      <text>
        <r>
          <rPr>
            <sz val="10"/>
            <color rgb="FF000000"/>
            <rFont val="Tahoma"/>
            <family val="2"/>
          </rPr>
          <t xml:space="preserve">B: Break </t>
        </r>
      </text>
    </comment>
    <comment ref="AA66" authorId="0" shapeId="0" xr:uid="{FCD10CA5-43A2-6D43-B9F0-DA74963E7CD1}">
      <text>
        <r>
          <rPr>
            <sz val="10"/>
            <color rgb="FF000000"/>
            <rFont val="Tahoma"/>
            <family val="2"/>
          </rPr>
          <t xml:space="preserve">B: Break </t>
        </r>
      </text>
    </comment>
    <comment ref="AA67" authorId="0" shapeId="0" xr:uid="{B1123568-9418-D948-BDDD-41173EF4E65F}">
      <text>
        <r>
          <rPr>
            <sz val="10"/>
            <color rgb="FF000000"/>
            <rFont val="Tahoma"/>
            <family val="2"/>
          </rPr>
          <t xml:space="preserve">B: Break </t>
        </r>
      </text>
    </comment>
    <comment ref="AA68" authorId="0" shapeId="0" xr:uid="{EF4DE614-D047-6041-AB85-157395CECF5F}">
      <text>
        <r>
          <rPr>
            <sz val="10"/>
            <color rgb="FF000000"/>
            <rFont val="Tahoma"/>
            <family val="2"/>
          </rPr>
          <t xml:space="preserve">B: Break </t>
        </r>
      </text>
    </comment>
    <comment ref="AA69" authorId="0" shapeId="0" xr:uid="{BDA98D1E-E402-5049-A394-C6CD9EE13A16}">
      <text>
        <r>
          <rPr>
            <sz val="10"/>
            <color rgb="FF000000"/>
            <rFont val="Tahoma"/>
            <family val="2"/>
          </rPr>
          <t xml:space="preserve">B: Break </t>
        </r>
      </text>
    </comment>
    <comment ref="Y87" authorId="1" shapeId="0" xr:uid="{16A9B05F-C335-2247-8199-838DCBB22A72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Z87" authorId="1" shapeId="0" xr:uid="{8DEFD504-DAAA-B642-987A-CE0096983ADA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A87" authorId="1" shapeId="0" xr:uid="{9ADC83D2-815C-9941-B675-8EF894FFDC23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B87" authorId="1" shapeId="0" xr:uid="{8EC33A65-CEA1-2B48-BB4D-BE9E8F529B7C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C87" authorId="1" shapeId="0" xr:uid="{426BC967-F7D7-4945-AC62-8585F7AA266C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D87" authorId="1" shapeId="0" xr:uid="{0A722EE6-5CF7-6E45-B0A9-99B7C6C01CBD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E87" authorId="1" shapeId="0" xr:uid="{5A4E4B54-009F-FF41-8805-5C3D9C4B2B19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F87" authorId="1" shapeId="0" xr:uid="{57D932C7-C247-7648-87CD-38F5551A72CC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G87" authorId="1" shapeId="0" xr:uid="{0CD7F96E-6365-0342-AAF4-FE6D8721C8DF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H87" authorId="1" shapeId="0" xr:uid="{1D6C953B-90DF-264D-90E6-BA0D673B46A6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I87" authorId="1" shapeId="0" xr:uid="{61A6230F-4666-F94C-9228-D4DC338D1FFB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J87" authorId="1" shapeId="0" xr:uid="{E840D77F-4FB3-094F-A357-0185ABEABA03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K87" authorId="1" shapeId="0" xr:uid="{D3A2F3DB-B66F-6F40-97E1-BB4E5B45893C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L87" authorId="1" shapeId="0" xr:uid="{B7D549BF-6D0D-1543-979B-93D0E6C73923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M87" authorId="1" shapeId="0" xr:uid="{E6B93344-4E1E-6943-A42C-A6395AA35F4D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N87" authorId="1" shapeId="0" xr:uid="{1F70766C-3492-8441-A7C1-AEBC0468CA15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R87" authorId="1" shapeId="0" xr:uid="{DCDDF03C-86A0-EC4F-9D9C-30C688CAF878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S87" authorId="1" shapeId="0" xr:uid="{3ED376D2-55CC-514F-B3DE-BC3D1ACFACF9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T87" authorId="1" shapeId="0" xr:uid="{A17B6BC2-E083-334C-9813-60F6FD824E3C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C89" authorId="1" shapeId="0" xr:uid="{7FAFFF97-A612-B84A-A73A-0CBBDED9E37B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D89" authorId="1" shapeId="0" xr:uid="{99BFD4C6-920F-8649-969F-8FD14E9C65BE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E89" authorId="1" shapeId="0" xr:uid="{9E0F952E-D4F0-8248-96DA-2F9B968B1694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F89" authorId="1" shapeId="0" xr:uid="{BA531320-406D-854F-B9F7-D9233F41DAFF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G89" authorId="1" shapeId="0" xr:uid="{00E69FC8-0178-E646-90AD-B845B7C31D5A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H89" authorId="1" shapeId="0" xr:uid="{E7D35B63-38EE-5448-9D65-6AE4C5CFE399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I89" authorId="1" shapeId="0" xr:uid="{F257DB04-CECE-4845-A340-15825B1E25B4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J89" authorId="1" shapeId="0" xr:uid="{74EF4CCC-511A-B943-86A8-1C0FFF29940B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K89" authorId="1" shapeId="0" xr:uid="{6432EEC9-2597-3449-8B75-590B32EA38A8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L89" authorId="1" shapeId="0" xr:uid="{B666FD9C-491B-7642-9578-983A9445165D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M89" authorId="1" shapeId="0" xr:uid="{9D630854-A0B4-F74B-BF0E-A633E988D44B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N89" authorId="1" shapeId="0" xr:uid="{B1974283-9C77-AE48-BC37-64D6F8B9F2A9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R89" authorId="1" shapeId="0" xr:uid="{41A4599F-C510-074E-BA5E-372FD24E5E42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S89" authorId="1" shapeId="0" xr:uid="{DE9C6B33-9C08-474F-8E3C-0E755DF32A97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T89" authorId="1" shapeId="0" xr:uid="{8FC36DC4-0173-FB43-B747-AF4E1C1ED8A2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C90" authorId="1" shapeId="0" xr:uid="{8C602EF1-5E7C-3F41-9770-EB860999ABD5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D90" authorId="1" shapeId="0" xr:uid="{0828213F-7361-3B45-A8BE-5927E78CF14D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E90" authorId="1" shapeId="0" xr:uid="{CCD84FD4-D1FB-DD4C-A370-242DE55D4512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F90" authorId="1" shapeId="0" xr:uid="{811B1A58-81DB-0944-AF52-8E51C0BB61DE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G90" authorId="1" shapeId="0" xr:uid="{9E24E3B5-51B1-234A-B86B-A0F923C77742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H90" authorId="1" shapeId="0" xr:uid="{96709C4F-A03A-0449-A79A-5630319CC289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I90" authorId="1" shapeId="0" xr:uid="{001A5B13-A17E-1042-8CB4-442093D617E2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J90" authorId="1" shapeId="0" xr:uid="{6099DBAD-0508-3A42-8B6E-AF32D551389E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K90" authorId="1" shapeId="0" xr:uid="{15645C9E-4E7F-F543-84BF-CBA72BC91E29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L90" authorId="1" shapeId="0" xr:uid="{DD1A4F25-6506-7949-A056-E18A5DBCCBF5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M90" authorId="1" shapeId="0" xr:uid="{C2129B16-F12B-7343-9972-7AF63C4DE787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N90" authorId="1" shapeId="0" xr:uid="{6A2D2A8D-5F50-4144-977A-597F6F71183F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R90" authorId="1" shapeId="0" xr:uid="{871A0796-0C77-6B4B-BAA8-FF71A0C67482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S90" authorId="1" shapeId="0" xr:uid="{22F6FC6B-4231-734E-99D0-8E288ED9B82E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T90" authorId="1" shapeId="0" xr:uid="{37C20437-3FC5-C541-9357-C506DE170068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Y95" authorId="1" shapeId="0" xr:uid="{0E8D7B4C-F1D5-E441-9399-FFD737F46746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Z95" authorId="1" shapeId="0" xr:uid="{FA61C6E0-18BA-1340-B04C-ABFE3FDE2917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A95" authorId="1" shapeId="0" xr:uid="{90D7F3B2-8747-2E4C-968D-F95E8A022652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B95" authorId="1" shapeId="0" xr:uid="{419CE51D-CFFF-7949-9692-74B6550FE273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C95" authorId="1" shapeId="0" xr:uid="{357F176F-26D6-DB49-A473-A6BD4AC00C99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D95" authorId="1" shapeId="0" xr:uid="{DF39C108-5EBC-CE4E-B6E8-C6EDFEBCA824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E95" authorId="1" shapeId="0" xr:uid="{D80CF8D5-7BF7-F644-B960-B4AE2AC341D3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F95" authorId="1" shapeId="0" xr:uid="{64003CBA-08B0-294C-838D-087BD98E861D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G95" authorId="1" shapeId="0" xr:uid="{D0560961-D2FC-934C-8237-8B122B8AD103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H95" authorId="1" shapeId="0" xr:uid="{A5BC8826-2A76-DA45-BF3F-51DAE95FDFDF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I95" authorId="1" shapeId="0" xr:uid="{1456DE3B-55A0-E548-9AF4-B10430F4D197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J95" authorId="1" shapeId="0" xr:uid="{D2458663-D964-7A4E-93F3-12354ECDB474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K95" authorId="1" shapeId="0" xr:uid="{54CB510F-DB72-D348-8C50-3AAC40573B9E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L95" authorId="1" shapeId="0" xr:uid="{2B10B876-FD0A-3648-81FC-57C62A58DE24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M95" authorId="1" shapeId="0" xr:uid="{73224F9D-D52C-D54D-965E-D23D2AD05166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N95" authorId="1" shapeId="0" xr:uid="{EAB8E14C-E645-2E49-B5CA-1222742FCDC7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C97" authorId="1" shapeId="0" xr:uid="{D2740E13-0D34-5745-9D0E-9674770F2998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D97" authorId="1" shapeId="0" xr:uid="{FC6DCCCF-F7F4-1340-AFE5-4D488CE30274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E97" authorId="1" shapeId="0" xr:uid="{DB943D42-22F7-CF4C-82B5-DC5AA52E4FCE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F97" authorId="1" shapeId="0" xr:uid="{8F43C290-07F9-964D-A1FF-ABBC5248E73B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G97" authorId="1" shapeId="0" xr:uid="{D9477D2E-5A1C-C74C-8C7E-5226DDADAA19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H97" authorId="1" shapeId="0" xr:uid="{E99BA288-5CA4-4D4D-9BE2-D0A9C8AF9E3F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I97" authorId="1" shapeId="0" xr:uid="{719CEB07-4A87-1441-A156-2B838E7B1D16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J97" authorId="1" shapeId="0" xr:uid="{931BAF36-F603-FF40-AA12-0F30B3C67E09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K97" authorId="1" shapeId="0" xr:uid="{D9725240-91F6-E34F-8F62-D89A4DC853B1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L97" authorId="1" shapeId="0" xr:uid="{060339CE-0B40-384E-B570-E478502B2619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M97" authorId="1" shapeId="0" xr:uid="{435EED70-8B6A-E24F-84EB-18AFC020B2DC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N97" authorId="1" shapeId="0" xr:uid="{D0DF7B85-D748-4D4D-9F5F-381EDA534DFC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C98" authorId="1" shapeId="0" xr:uid="{D0726F08-64EA-AD4D-BF5F-D75DC9594E41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D98" authorId="1" shapeId="0" xr:uid="{A411C846-46FD-FE48-B5D7-7DDC7C51D3B2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E98" authorId="1" shapeId="0" xr:uid="{4DFE188B-82B0-614E-A48D-1DD50A0549AD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F98" authorId="1" shapeId="0" xr:uid="{0E0277F5-3B9B-484D-AACF-66F687C5BF09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G98" authorId="1" shapeId="0" xr:uid="{F3EB0564-72E1-B447-B20D-C40A68174BDF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H98" authorId="1" shapeId="0" xr:uid="{C0ABD500-4C03-EF4C-B189-F52EDA987AC9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I98" authorId="1" shapeId="0" xr:uid="{360FBA0E-F309-EC41-83C4-7A1E4FE34B0A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J98" authorId="1" shapeId="0" xr:uid="{3D140457-5ACD-AD4F-8B04-3CD878DAFFC9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K98" authorId="1" shapeId="0" xr:uid="{143F1014-2E2A-F84F-8398-25DD3D79CEC9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L98" authorId="1" shapeId="0" xr:uid="{1E48A352-6E2A-8E4B-9F79-34CBE40375D8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M98" authorId="1" shapeId="0" xr:uid="{3ECE2487-7421-484B-8B30-B905A9326F1A}">
      <text>
        <r>
          <rPr>
            <sz val="10"/>
            <color rgb="FF000000"/>
            <rFont val="Tahoma"/>
            <family val="2"/>
          </rPr>
          <t>P: Provisional value</t>
        </r>
      </text>
    </comment>
    <comment ref="AN98" authorId="1" shapeId="0" xr:uid="{1EE57122-8AD6-264C-9230-873BBA5C417D}">
      <text>
        <r>
          <rPr>
            <sz val="10"/>
            <color rgb="FF000000"/>
            <rFont val="Tahoma"/>
            <family val="2"/>
          </rPr>
          <t>P: Provisional value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MyOECD</author>
  </authors>
  <commentList>
    <comment ref="H228" authorId="0" shapeId="0" xr:uid="{220D0A5F-64A9-F74F-91E4-AE9E4D6AF84F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I228" authorId="0" shapeId="0" xr:uid="{C3F65328-0A10-A546-A974-DE08ADABFBF8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J228" authorId="0" shapeId="0" xr:uid="{1D800A70-6E98-CF48-9A00-F9E19703BC59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K228" authorId="0" shapeId="0" xr:uid="{184F17C0-DADC-C44F-9F73-44F5FED2A6EC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L228" authorId="0" shapeId="0" xr:uid="{5883BBE5-6697-8D4E-80F9-EAED66F3B701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M228" authorId="0" shapeId="0" xr:uid="{6A2F409B-CA23-3944-8F34-3F8259EC347C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N228" authorId="0" shapeId="0" xr:uid="{8A478129-57AD-6840-A463-1AAE1CC35612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O228" authorId="0" shapeId="0" xr:uid="{325DD5B8-73FF-764B-88D1-DA1655B4AE79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P228" authorId="0" shapeId="0" xr:uid="{39258D9F-3724-2545-AA62-0CFDE30D35BD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Q228" authorId="0" shapeId="0" xr:uid="{9D0480FC-A0B7-C745-B512-861D1C5F44E8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R228" authorId="0" shapeId="0" xr:uid="{6904853D-46D2-3C4D-B466-C069213CBBD9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S228" authorId="0" shapeId="0" xr:uid="{7DE752D9-28AB-F44B-ACE4-2107E2020B4D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T228" authorId="0" shapeId="0" xr:uid="{042EC1B7-3B62-5846-8A73-CAA2DD77C7F5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U228" authorId="0" shapeId="0" xr:uid="{48D1C3F6-F352-404F-B0E6-6762A2FD7121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V228" authorId="0" shapeId="0" xr:uid="{5106AC38-D1D8-C84B-B49D-EFBBCE508D2A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W228" authorId="0" shapeId="0" xr:uid="{EDB2B732-F9AF-BB4F-9643-D4B3936C287F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X228" authorId="0" shapeId="0" xr:uid="{D99BBCC6-E445-344A-B083-B3970814F00E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Y228" authorId="0" shapeId="0" xr:uid="{E6D7017C-02ED-BD47-A829-3A06D19EA18C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Z228" authorId="0" shapeId="0" xr:uid="{C08C570F-61A6-7143-A50F-17CB69253DED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AA228" authorId="0" shapeId="0" xr:uid="{097F87FB-F2EB-9D4F-9F7F-8DB5DB660ACF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AB228" authorId="0" shapeId="0" xr:uid="{251D79D9-2D24-084D-AB34-EE0E56FD338F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AC228" authorId="0" shapeId="0" xr:uid="{69109CD2-2215-8641-AB9C-ACBA91C79B51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AD228" authorId="0" shapeId="0" xr:uid="{87BB963D-94B5-224C-999B-FB8187CA3FA5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AE228" authorId="0" shapeId="0" xr:uid="{5552B2DF-5F5A-D446-B6BE-3EE054A0B7EC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AF228" authorId="0" shapeId="0" xr:uid="{7E3A7E9E-4FA9-A543-A196-EAB0B83D3C2F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AG228" authorId="0" shapeId="0" xr:uid="{E9C11AA9-4C82-4045-8AFB-3CCC88E75103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AH228" authorId="0" shapeId="0" xr:uid="{A8FFB1C8-E05F-B74D-98CF-173B243005D7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AI228" authorId="0" shapeId="0" xr:uid="{C6C2A91A-0730-9047-B586-01B07CA2065E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AJ228" authorId="0" shapeId="0" xr:uid="{070FAE97-739F-ED41-B4B2-EE604BD0CBA7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AK228" authorId="0" shapeId="0" xr:uid="{B3E68959-1D2F-234B-A18E-A7A077770F9E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AL228" authorId="0" shapeId="0" xr:uid="{A9837971-85FD-D347-9C9B-BE166860CA81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AM228" authorId="0" shapeId="0" xr:uid="{E121A258-91A9-9446-8EC8-97FE41A1145F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AN228" authorId="0" shapeId="0" xr:uid="{54662056-96F8-2147-9046-EF31060684F9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AO228" authorId="0" shapeId="0" xr:uid="{2069F116-B13E-844A-845F-0BA97DBF4CC3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AP228" authorId="0" shapeId="0" xr:uid="{CF8A1A50-54C6-4341-951D-A136BA905095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AQ228" authorId="0" shapeId="0" xr:uid="{0393C78A-4B5E-7744-9B1E-E775F840239C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AR228" authorId="0" shapeId="0" xr:uid="{E808E9CB-E01A-8342-9DAF-095BB20A7B74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AS228" authorId="0" shapeId="0" xr:uid="{5E639A43-07D9-2945-B09A-D856F03C9655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AT228" authorId="0" shapeId="0" xr:uid="{546ECE5F-731A-0E4F-89BC-2AEFA4A96886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AU228" authorId="0" shapeId="0" xr:uid="{AAC28FEA-B619-444E-8E4A-036ABCF97952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AV228" authorId="0" shapeId="0" xr:uid="{89342CF7-EC72-2841-AF13-FA585EF71A29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AW228" authorId="0" shapeId="0" xr:uid="{DFEECE54-F6CB-624A-BF3E-6C8C5D7D2C14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AX228" authorId="0" shapeId="0" xr:uid="{03D3020C-446F-134E-B294-21C28D67BDFE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AY228" authorId="0" shapeId="0" xr:uid="{13325AF0-5D8C-9B4E-825E-950291CF3C81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AZ228" authorId="0" shapeId="0" xr:uid="{7C786EE1-6E8C-334C-B566-E7B4EADF9ABC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BA228" authorId="0" shapeId="0" xr:uid="{6D1F6346-8BD2-6749-9F7A-5FC9DF15339C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BB228" authorId="0" shapeId="0" xr:uid="{AA46F871-6904-7E4B-A8E4-7E8B38084F77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BC228" authorId="0" shapeId="0" xr:uid="{2A3057AA-59CD-3048-B6DE-8B143D60181E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BD228" authorId="0" shapeId="0" xr:uid="{57043EF1-901B-8944-8E21-642406418390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BE228" authorId="0" shapeId="0" xr:uid="{6FBFE7B5-6915-EA4F-93DB-78A9B1D6FC96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BF228" authorId="0" shapeId="0" xr:uid="{5D76B0F1-2678-664A-B8AC-80D7CAA16C26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BG228" authorId="0" shapeId="0" xr:uid="{09B95DA0-B8A3-BF4A-83B5-678CAFA023BB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BH228" authorId="0" shapeId="0" xr:uid="{C1ECF45A-7CB7-0842-8996-C37DD1A534A1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BI228" authorId="0" shapeId="0" xr:uid="{1739DA5F-F34A-7F4C-A0A1-B10EFED3331F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BJ228" authorId="0" shapeId="0" xr:uid="{DA56D92F-DFFE-A047-90C1-77CAA62BAA82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BK228" authorId="0" shapeId="0" xr:uid="{85BD5719-A397-3240-A973-12EF5E86F460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BL228" authorId="0" shapeId="0" xr:uid="{25C42C30-5816-4A43-9FCE-B4EAC38FB4A0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BM228" authorId="0" shapeId="0" xr:uid="{3E1BEE15-605A-AA49-B3B9-8694DF5E93D9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BN228" authorId="0" shapeId="0" xr:uid="{A5E167B4-DC03-CE4D-B9E5-456C17809C8D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BO228" authorId="0" shapeId="0" xr:uid="{3F2350B5-1CDD-7345-9772-862193FCEC5E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BP228" authorId="0" shapeId="0" xr:uid="{2A065520-4D3E-C641-A057-59D5A5717171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BQ228" authorId="0" shapeId="0" xr:uid="{A483CF37-2899-E14E-BFAF-9BBAABA65E33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BR228" authorId="0" shapeId="0" xr:uid="{AD29D0AF-5584-3B40-A5D4-657A42E558E3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BS228" authorId="0" shapeId="0" xr:uid="{279E0D62-4AE7-804E-AAD8-3E5F6EF931CF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BT228" authorId="0" shapeId="0" xr:uid="{11C8CE61-BACA-D544-BEDF-CB041E9F02E2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BU228" authorId="0" shapeId="0" xr:uid="{6E607CE2-9C7D-A84A-B3A3-EE206AE0C25B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BV228" authorId="0" shapeId="0" xr:uid="{675FFD3A-EB88-F641-9031-08F0C7B23AE9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BW228" authorId="0" shapeId="0" xr:uid="{BD598DD7-DCE9-D746-90EE-544045C6F88F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BX228" authorId="0" shapeId="0" xr:uid="{72C193AA-2F0E-6446-872B-E2B495FF1E15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BY228" authorId="0" shapeId="0" xr:uid="{924F8242-BD42-6241-9198-5011C67264E1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BZ228" authorId="0" shapeId="0" xr:uid="{4C8212C7-F38A-664D-9FF6-53480330E6B5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CA228" authorId="0" shapeId="0" xr:uid="{EC5A8C3D-5FE9-514F-A6D5-68C85021C398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CB228" authorId="0" shapeId="0" xr:uid="{BC4EA625-B2CE-114F-AE2D-460FCCB27A7D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CC228" authorId="0" shapeId="0" xr:uid="{C3A35D31-7775-E841-9A10-97B1700DD2C4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CD228" authorId="0" shapeId="0" xr:uid="{9DB3AE4E-10C3-2D46-820C-BB029D809BDA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CE228" authorId="0" shapeId="0" xr:uid="{87513054-200F-DF4E-B19E-984CFAB40C50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CF228" authorId="0" shapeId="0" xr:uid="{C5D5C4CA-882E-2E4E-98E3-39CDA57D4DB4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CG228" authorId="0" shapeId="0" xr:uid="{9E065D8E-94DF-2743-9B2B-5E6245B9D098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CH228" authorId="0" shapeId="0" xr:uid="{08ADAB74-D430-484C-AB7F-1C2808B4C557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CI228" authorId="0" shapeId="0" xr:uid="{90FB3BCD-40C8-3743-9B75-260C2FB1CC35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CJ228" authorId="0" shapeId="0" xr:uid="{D3F2A314-7FAF-184B-8670-A379F37BF31B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CK228" authorId="0" shapeId="0" xr:uid="{72C001DC-594A-D547-A7A1-3009F149EBBF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CL228" authorId="0" shapeId="0" xr:uid="{4C13B4C6-228F-B541-9DFB-3F629DB9E419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CM228" authorId="0" shapeId="0" xr:uid="{682DF994-2952-5147-85E5-C60278AA799B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CN228" authorId="0" shapeId="0" xr:uid="{DFA35878-5453-B94C-9910-D556390A66A7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CO228" authorId="0" shapeId="0" xr:uid="{D0EC4424-9179-954A-B8C2-26F7FECA2127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CP228" authorId="0" shapeId="0" xr:uid="{03104617-C2B3-BB40-B876-53873F4EDFC5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CQ228" authorId="0" shapeId="0" xr:uid="{44AC2DF1-61A1-7548-AFA8-03F294012856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CR228" authorId="0" shapeId="0" xr:uid="{92701F2F-F7EA-BD4E-B38C-E490EBAFDEAE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CS228" authorId="0" shapeId="0" xr:uid="{C857CF46-29AD-5D47-89F0-208E2C3E32CF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CT228" authorId="0" shapeId="0" xr:uid="{09886012-8234-F947-807A-F21FDB8954E8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CU228" authorId="0" shapeId="0" xr:uid="{88D0C188-9A23-B64C-A163-87E0CDD090B2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CV228" authorId="0" shapeId="0" xr:uid="{C0E7E972-4996-0249-B990-09B714EA6339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CW228" authorId="0" shapeId="0" xr:uid="{11E77A2C-10C8-2545-8ADD-DC04839AAF38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CX228" authorId="0" shapeId="0" xr:uid="{3FFBC36A-8043-FF4D-8092-CB3FA8D6F8D8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CY228" authorId="0" shapeId="0" xr:uid="{EE77AFCF-6033-5C49-B09D-C3E6CA337957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CZ228" authorId="0" shapeId="0" xr:uid="{EAE57B1C-480C-314F-93A9-8E3ADEE5730E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DA228" authorId="0" shapeId="0" xr:uid="{244AAE6F-10A7-0645-BF50-B986DEA08A85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DB228" authorId="0" shapeId="0" xr:uid="{FACD6FDE-43B0-6A46-BC32-B73A3CDF2C63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DC228" authorId="0" shapeId="0" xr:uid="{2C8EA491-4C83-DE4C-9F1D-648C74C64411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DD228" authorId="0" shapeId="0" xr:uid="{73DCE86D-E08E-8046-823B-9F38AEFBA642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DE228" authorId="0" shapeId="0" xr:uid="{F88A11FE-CAEF-7844-883D-6BA210CB714C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  <comment ref="DF228" authorId="0" shapeId="0" xr:uid="{19E73B11-F223-CA45-B752-4B3F4EA08494}">
      <text>
        <r>
          <rPr>
            <sz val="10"/>
            <color rgb="FF000000"/>
            <rFont val="Tahoma"/>
            <family val="2"/>
          </rPr>
          <t xml:space="preserve">E: Estimated value </t>
        </r>
      </text>
    </comment>
  </commentList>
</comments>
</file>

<file path=xl/sharedStrings.xml><?xml version="1.0" encoding="utf-8"?>
<sst xmlns="http://schemas.openxmlformats.org/spreadsheetml/2006/main" count="3633" uniqueCount="741">
  <si>
    <t>T4-2019</t>
  </si>
  <si>
    <t>T1-2020</t>
  </si>
  <si>
    <t>T2-2020</t>
  </si>
  <si>
    <t>T3-2020</t>
  </si>
  <si>
    <t>T4-2020</t>
  </si>
  <si>
    <t>T1-2021</t>
  </si>
  <si>
    <t>T2-2021</t>
  </si>
  <si>
    <t>T3-2021</t>
  </si>
  <si>
    <t>Canada</t>
  </si>
  <si>
    <t>France</t>
  </si>
  <si>
    <t>Allemagne</t>
  </si>
  <si>
    <t>Italie</t>
  </si>
  <si>
    <t>Japon</t>
  </si>
  <si>
    <t>Pays-Bas</t>
  </si>
  <si>
    <t>Espagne</t>
  </si>
  <si>
    <t>Suède</t>
  </si>
  <si>
    <t>Royaume-Uni</t>
  </si>
  <si>
    <t>États-Unis</t>
  </si>
  <si>
    <t>Zone euro (17 pays)</t>
  </si>
  <si>
    <t>OCDE - Total</t>
  </si>
  <si>
    <t>Zone euro</t>
  </si>
  <si>
    <t>OCDE</t>
  </si>
  <si>
    <t>Source:</t>
  </si>
  <si>
    <t>Perspectives économiques de l'OCDE de novembre 2021</t>
  </si>
  <si>
    <t>PIB en volume (écart en % par rapport à T4 2019)</t>
  </si>
  <si>
    <t>Commerce extérieur</t>
  </si>
  <si>
    <t>Variation des stocks</t>
  </si>
  <si>
    <t>PIB</t>
  </si>
  <si>
    <t>Consommation privée</t>
  </si>
  <si>
    <t>Formation brute de capital fixe</t>
  </si>
  <si>
    <t>Consommation publique</t>
  </si>
  <si>
    <t>Écart des PIB de 2020, 2021 et 2022 par rapport à 2019 (prévisions à partir de 2021, points de PIB)</t>
  </si>
  <si>
    <t>Sources:</t>
  </si>
  <si>
    <t>OCDE et FMI</t>
  </si>
  <si>
    <t>Temps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</si>
  <si>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</si>
  <si>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</si>
  <si>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</si>
  <si>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</si>
  <si>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</si>
  <si>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</si>
  <si>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</si>
  <si>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</si>
  <si>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</si>
  <si>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</si>
  <si>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</si>
  <si>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</si>
  <si>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</si>
  <si>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</si>
  <si>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</si>
  <si>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</si>
  <si>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</si>
  <si>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</si>
  <si>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</si>
  <si>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Taux de chômage (écart en points de pourcentage par rapport au quatrième trimestre 2019)</t>
  </si>
  <si>
    <t>UE 27</t>
  </si>
  <si>
    <t>Emploi salarié</t>
  </si>
  <si>
    <t>Industrie manufacturière</t>
  </si>
  <si>
    <t>Construction</t>
  </si>
  <si>
    <t>Services</t>
  </si>
  <si>
    <t>Commerce, réparations; transports; hébergement et restauration</t>
  </si>
  <si>
    <t>Information et communication</t>
  </si>
  <si>
    <t>Activités financières et d'assurance</t>
  </si>
  <si>
    <t>Activités immobilières</t>
  </si>
  <si>
    <t>Activ. spécialis., scient., tech.; serv. admin. et de soutien</t>
  </si>
  <si>
    <t>Admin. publique, enseignement, santé humaine et action soc.</t>
  </si>
  <si>
    <t>Autres activités de services</t>
  </si>
  <si>
    <t>Heures travaillées par travailleur</t>
  </si>
  <si>
    <t>OCDE (comptes nationaux trimestriels), Perspectives économiques de l'OCDE de novembre 2021</t>
  </si>
  <si>
    <t>Pouvoir d’achat des ménages et ISBLM (écart en % à la moyenne de 2019)</t>
  </si>
  <si>
    <t>OCDE (comptes nationaux sectoriels trimestriels)</t>
  </si>
  <si>
    <t>Balance courante en % du PIB (écart par rapport au T4 2019, points de PIB*)</t>
  </si>
  <si>
    <t>Évolution comparée des exportations et importations en volume en France (T4 2019 = 100 pour la crise du Covid, T3 2008 = 100 pour la crise financière de 2008)</t>
  </si>
  <si>
    <t>Exportations - crise du Covid</t>
  </si>
  <si>
    <t>Exportations - crise financière de 2008</t>
  </si>
  <si>
    <t>Importations - crise du Covid</t>
  </si>
  <si>
    <t>Importations - crise financière de 2008</t>
  </si>
  <si>
    <t>OCDE (comptes nationaux trimestriels)</t>
  </si>
  <si>
    <t>Climat des affaires (moyenne de long terme = 100)</t>
  </si>
  <si>
    <t>OCDE, Commission européenne</t>
  </si>
  <si>
    <t>Déc-2019</t>
  </si>
  <si>
    <t>Janv-2020</t>
  </si>
  <si>
    <t>Févr-2020</t>
  </si>
  <si>
    <t>Mars-2020</t>
  </si>
  <si>
    <t>Avr-2020</t>
  </si>
  <si>
    <t>Mai-2020</t>
  </si>
  <si>
    <t>Juin-2020</t>
  </si>
  <si>
    <t>Juil-2020</t>
  </si>
  <si>
    <t>Août-2020</t>
  </si>
  <si>
    <t>Sept-2020</t>
  </si>
  <si>
    <t>Oct-2020</t>
  </si>
  <si>
    <t>Nov-2020</t>
  </si>
  <si>
    <t>Déc-2020</t>
  </si>
  <si>
    <t>Janv-2021</t>
  </si>
  <si>
    <t>Févr-2021</t>
  </si>
  <si>
    <t>Mars-2021</t>
  </si>
  <si>
    <t>Avr-2021</t>
  </si>
  <si>
    <t>Mai-2021</t>
  </si>
  <si>
    <t>Juin-2021</t>
  </si>
  <si>
    <t>Juil-2021</t>
  </si>
  <si>
    <t>Août-2021</t>
  </si>
  <si>
    <t>Sept-2021</t>
  </si>
  <si>
    <t>Oct-2021</t>
  </si>
  <si>
    <t>Nov-2021</t>
  </si>
  <si>
    <t>Confiance des ménages (moyenne de long terme = 100)</t>
  </si>
  <si>
    <t>Valeur ajoutée brute totale</t>
  </si>
  <si>
    <t>Agriculture</t>
  </si>
  <si>
    <t>Industrie, y compris énergie</t>
  </si>
  <si>
    <t>Valeur ajoutée brute des services en volume, par sous-secteur (troisième trimestre 2021, écart en % par rapport au quatrième trimestre 2019)</t>
  </si>
  <si>
    <t>Valeur ajoutée brute en volume, par secteur au T3 2021 (écart en % par rapport à T4 2019)</t>
  </si>
  <si>
    <t>Emploi total par sous-secteur des services (troisième trimestre 2021, écart en % par rapport au quatrième trimestre 2019)</t>
  </si>
  <si>
    <t>Emploi total - Industrie manufacturière</t>
  </si>
  <si>
    <t>Emploi total - Construction</t>
  </si>
  <si>
    <t>Emploi total - Services</t>
  </si>
  <si>
    <t>Services (hors commerce de détail)</t>
  </si>
  <si>
    <t>CPI</t>
  </si>
  <si>
    <t>Évolution des prix à la consommation (en %, glissement annuel, indices des prix harmonisés)</t>
  </si>
  <si>
    <t>OCDE, instituts statistiques nationaux</t>
  </si>
  <si>
    <t>Prix de production et des intrants</t>
  </si>
  <si>
    <t>Prix total à la production, activités manufacturières</t>
  </si>
  <si>
    <t>Matières premières</t>
  </si>
  <si>
    <t>Métaux</t>
  </si>
  <si>
    <t>Energie</t>
  </si>
  <si>
    <t>Commodity</t>
  </si>
  <si>
    <t>Part d’entreprises déclarant des pénuries de main-d’œuvre limitant leur activité (%)</t>
  </si>
  <si>
    <t>Commission européenne</t>
  </si>
  <si>
    <t>2019-T1</t>
  </si>
  <si>
    <t>2019-T2</t>
  </si>
  <si>
    <t>2019-T3</t>
  </si>
  <si>
    <t>2019-T4</t>
  </si>
  <si>
    <t>2020-T1</t>
  </si>
  <si>
    <t>2020-T2</t>
  </si>
  <si>
    <t>2020-T3</t>
  </si>
  <si>
    <t>2020-T4</t>
  </si>
  <si>
    <t>2021-T1</t>
  </si>
  <si>
    <t>2021-T2</t>
  </si>
  <si>
    <t>2021-T3</t>
  </si>
  <si>
    <t>2021-T4</t>
  </si>
  <si>
    <t>Dette nette des entreprises non financières</t>
  </si>
  <si>
    <t>OCDE (comptes nationaux financiers trimestriels non-consolidés)</t>
  </si>
  <si>
    <t>Taux de marge</t>
  </si>
  <si>
    <t>Taux de marge (écart par rapport à la moyenne de 2019, points de pourcentage</t>
  </si>
  <si>
    <t>OCDE (comptes nationaux sectoriels non-financiers)</t>
  </si>
  <si>
    <t>En % du PIB</t>
  </si>
  <si>
    <t>T4-2021</t>
  </si>
  <si>
    <t>T1-2022</t>
  </si>
  <si>
    <t>T2-2022</t>
  </si>
  <si>
    <t>Dataset: Quarterly National Accounts</t>
  </si>
  <si>
    <t>Subject</t>
  </si>
  <si>
    <t>B1_GE: Gross domestic product - expenditure approach</t>
  </si>
  <si>
    <t>Measure</t>
  </si>
  <si>
    <t>VPVOBARSA: US dollars, volume estimates, fixed PPPs, OECD reference year, annual levels, seasonally adjusted</t>
  </si>
  <si>
    <t>Frequency</t>
  </si>
  <si>
    <t>Quarterly</t>
  </si>
  <si>
    <t>Period</t>
  </si>
  <si>
    <t>Q1-2019</t>
  </si>
  <si>
    <t>Q2-2019</t>
  </si>
  <si>
    <t>Q3-2019</t>
  </si>
  <si>
    <t>Q4-2019</t>
  </si>
  <si>
    <t>Q1-2020</t>
  </si>
  <si>
    <t>Q2-2020</t>
  </si>
  <si>
    <t>Q3-2020</t>
  </si>
  <si>
    <t>Q4-2020</t>
  </si>
  <si>
    <t>Q1-2021</t>
  </si>
  <si>
    <t>Q2-2021</t>
  </si>
  <si>
    <t>Q3-2021</t>
  </si>
  <si>
    <t>Q4-2021</t>
  </si>
  <si>
    <t>Country</t>
  </si>
  <si>
    <t>Unit</t>
  </si>
  <si>
    <t/>
  </si>
  <si>
    <t>US Dollar, Millions, 2015</t>
  </si>
  <si>
    <t>i</t>
  </si>
  <si>
    <t>Germany</t>
  </si>
  <si>
    <t>Italy</t>
  </si>
  <si>
    <t>Japan</t>
  </si>
  <si>
    <t>Netherlands</t>
  </si>
  <si>
    <t>Spain</t>
  </si>
  <si>
    <t>Sweden</t>
  </si>
  <si>
    <t>Switzerland</t>
  </si>
  <si>
    <t>United Kingdom</t>
  </si>
  <si>
    <t>United States</t>
  </si>
  <si>
    <t>Euro area (19 countries)</t>
  </si>
  <si>
    <t>OECD - Total</t>
  </si>
  <si>
    <t>Data extracted on 07 Apr 2022 08:48 UTC (GMT) from OECD.Stat</t>
  </si>
  <si>
    <t>Legend:</t>
  </si>
  <si>
    <t>P:</t>
  </si>
  <si>
    <t>Provisional value</t>
  </si>
  <si>
    <t>Suisse</t>
  </si>
  <si>
    <t>T4-2022</t>
  </si>
  <si>
    <t>Évolution comparée du PIB en volume, par composante (écart par rapport à T4 2019, en % et points de %)</t>
  </si>
  <si>
    <t>Comptes nationaux trimestriels</t>
  </si>
  <si>
    <t>Monthly unemployment rate: all persons, s.a.</t>
  </si>
  <si>
    <t>Level, ratio or index</t>
  </si>
  <si>
    <t>Monthly</t>
  </si>
  <si>
    <t>Time</t>
  </si>
  <si>
    <t>Oct-2018</t>
  </si>
  <si>
    <t>Nov-2018</t>
  </si>
  <si>
    <t>Dec-2018</t>
  </si>
  <si>
    <t>Jan-2019</t>
  </si>
  <si>
    <t>Feb-2019</t>
  </si>
  <si>
    <t>Mar-2019</t>
  </si>
  <si>
    <t>Apr-2019</t>
  </si>
  <si>
    <t>May-2019</t>
  </si>
  <si>
    <t>Jun-2019</t>
  </si>
  <si>
    <t>Jul-2019</t>
  </si>
  <si>
    <t>Aug-2019</t>
  </si>
  <si>
    <t>Sep-2019</t>
  </si>
  <si>
    <t>Oct-2019</t>
  </si>
  <si>
    <t>Nov-2019</t>
  </si>
  <si>
    <t>Dec-2019</t>
  </si>
  <si>
    <t>Jan-2020</t>
  </si>
  <si>
    <t>Feb-2020</t>
  </si>
  <si>
    <t>Mar-2020</t>
  </si>
  <si>
    <t>Apr-2020</t>
  </si>
  <si>
    <t>May-2020</t>
  </si>
  <si>
    <t>Jun-2020</t>
  </si>
  <si>
    <t>Jul-2020</t>
  </si>
  <si>
    <t>Aug-2020</t>
  </si>
  <si>
    <t>Sep-2020</t>
  </si>
  <si>
    <t>Dec-2020</t>
  </si>
  <si>
    <t>Jan-2021</t>
  </si>
  <si>
    <t>Feb-2021</t>
  </si>
  <si>
    <t>Mar-2021</t>
  </si>
  <si>
    <t>Apr-2021</t>
  </si>
  <si>
    <t>May-2021</t>
  </si>
  <si>
    <t>Jun-2021</t>
  </si>
  <si>
    <t>Jul-2021</t>
  </si>
  <si>
    <t>Aug-2021</t>
  </si>
  <si>
    <t>Sep-2021</t>
  </si>
  <si>
    <t>Dec-2021</t>
  </si>
  <si>
    <t>Jan-2022</t>
  </si>
  <si>
    <t>Feb-2022</t>
  </si>
  <si>
    <t>Mar-2022</t>
  </si>
  <si>
    <t>Percentage</t>
  </si>
  <si>
    <t>..</t>
  </si>
  <si>
    <t>Data extracted on 12 Apr 2022 07:00 UTC (GMT) from OECD.Stat</t>
  </si>
  <si>
    <t>B:</t>
  </si>
  <si>
    <t>Break</t>
  </si>
  <si>
    <t>Dataset: Short-Term Labour Market Statistics</t>
  </si>
  <si>
    <t>Employment rate, Aged 15-64, All persons</t>
  </si>
  <si>
    <t>Level, rate or quantity series, s.a.</t>
  </si>
  <si>
    <t>Q1-2022</t>
  </si>
  <si>
    <t>Data extracted on 12 Apr 2022 08:03 UTC (GMT) from OECD.Stat</t>
  </si>
  <si>
    <t>E:</t>
  </si>
  <si>
    <t>Estimated value</t>
  </si>
  <si>
    <t>&lt;?xml version="1.0" encoding="utf-16"?&gt;&lt;WebTableParameter xmlns:xsd="http://www.w3.org/2001/XMLSchema" xmlns:xsi="http://www.w3.org/2001/XMLSchema-instance" xmlns="http://stats.oecd.org/OECDStatWS/2004/03/01/"&gt;&lt;DataTable Code="STLABOUR" HasMetadata="true"&gt;&lt;Name LocaleIsoCode="en"&gt;Short-Term Labour Market Statistics&lt;/Name&gt;&lt;Name LocaleIsoCode="fr"&gt;Statistiques à court terme sur le marché de travail&lt;/Name&gt;&lt;Dimension Code="LOCATION" HasMetadata="false" CommonCode="LOCATION" Display="labels"&gt;&lt;Name LocaleIsoCode="en"&gt;Country&lt;/Name&gt;&lt;Name LocaleIsoCode="fr"&gt;Pays&lt;/Name&gt;&lt;Member Code="CAN" HasMetadata="false" HasOnlyUnitMetadata="false" HasChild="0"&gt;&lt;Name LocaleIsoCode="en"&gt;Canada&lt;/Name&gt;&lt;Name LocaleIsoCode="fr"&gt;Canada&lt;/Name&gt;&lt;/Member&gt;&lt;Member Code="FRA" HasMetadata="false" HasOnlyUnitMetadata="false" HasChild="0"&gt;&lt;Name LocaleIsoCode="en"&gt;France&lt;/Name&gt;&lt;Name LocaleIsoCode="fr"&gt;France&lt;/Name&gt;&lt;/Member&gt;&lt;Member Code="DEU" HasMetadata="true" HasOnlyUnitMetadata="false" HasChild="0"&gt;&lt;Name LocaleIsoCode="en"&gt;Germany&lt;/Name&gt;&lt;Name LocaleIsoCode="fr"&gt;Allemagne&lt;/Name&gt;&lt;/Member&gt;&lt;Member Code="ITA" HasMetadata="false" HasOnlyUnitMetadata="false" HasChild="0"&gt;&lt;Name LocaleIsoCode="en"&gt;Italy&lt;/Name&gt;&lt;Name LocaleIsoCode="fr"&gt;Italie&lt;/Name&gt;&lt;/Member&gt;&lt;Member Code="JPN" HasMetadata="false" HasOnlyUnitMetadata="false" HasChild="0"&gt;&lt;Name LocaleIsoCode="en"&gt;Japan&lt;/Name&gt;&lt;Name LocaleIsoCode="fr"&gt;Japon&lt;/Name&gt;&lt;/Member&gt;&lt;Member Code="NLD" HasMetadata="false" HasOnlyUnitMetadata="false" HasChild="0"&gt;&lt;Name LocaleIsoCode="en"&gt;Netherlands&lt;/Name&gt;&lt;Name LocaleIsoCode="fr"&gt;Pays-Bas&lt;/Name&gt;&lt;/Member&gt;&lt;Member Code="ESP" HasMetadata="false" HasOnlyUnitMetadata="false" HasChild="0"&gt;&lt;Name LocaleIsoCode="en"&gt;Spain&lt;/Name&gt;&lt;Name LocaleIsoCode="fr"&gt;Espagne&lt;/Name&gt;&lt;/Member&gt;&lt;Member Code="SWE" HasMetadata="false" HasOnlyUnitMetadata="false" HasChild="0"&gt;&lt;Name LocaleIsoCode="en"&gt;Sweden&lt;/Name&gt;&lt;Name LocaleIsoCode="fr"&gt;Suède&lt;/Name&gt;&lt;/Member&gt;&lt;Member Code="CHE" HasMetadata="false" HasOnlyUnitMetadata="false" HasChild="0"&gt;&lt;Name LocaleIsoCode="en"&gt;Switzerland&lt;/Name&gt;&lt;Name LocaleIsoCode="fr"&gt;Suisse&lt;/Name&gt;&lt;/Member&gt;&lt;Member Code="GBR" HasMetadata="false" HasOnlyUnitMetadata="false" HasChild="0"&gt;&lt;Name LocaleIsoCode="en"&gt;United Kingdom&lt;/Name&gt;&lt;Name LocaleIsoCode="fr"&gt;Royaume-Uni&lt;/Name&gt;&lt;/Member&gt;&lt;Member Code="USA" HasMetadata="false" HasOnlyUnitMetadata="false" HasChild="0"&gt;&lt;Name LocaleIsoCode="en"&gt;United States&lt;/Name&gt;&lt;Name LocaleIsoCode="fr"&gt;États-Unis&lt;/Name&gt;&lt;/Member&gt;&lt;Member Code="EA19" HasMetadata="false" HasOnlyUnitMetadata="false" HasChild="0"&gt;&lt;Name LocaleIsoCode="en"&gt;Euro area (19 countries)&lt;/Name&gt;&lt;Name LocaleIsoCode="fr"&gt;Zone euro (19 pays)&lt;/Name&gt;&lt;/Member&gt;&lt;/Dimension&gt;&lt;Dimension Code="SUBJECT" HasMetadata="false" Display="labels"&gt;&lt;Name LocaleIsoCode="en"&gt;Subject&lt;/Name&gt;&lt;Name LocaleIsoCode="fr"&gt;Sujet&lt;/Name&gt;&lt;Member Code="LFEMTTTT" HasMetadata="false" HasOnlyUnitMetadata="false" HasChild="0" IsDisplayed="true"&gt;&lt;Name LocaleIsoCode="en"&gt;Employed population, Aged 15 and over, All persons&lt;/Name&gt;&lt;Name LocaleIsoCode="fr"&gt;Population occupé, Agée de 15 ans et plus, Ensemble des personnes&lt;/Name&gt;&lt;/Member&gt;&lt;Member Code="LFESEETT" HasMetadata="false" HasOnlyUnitMetadata="false" HasChild="0"&gt;&lt;Name LocaleIsoCode="en"&gt;Employment - by professional status, Employees, Total&lt;/Name&gt;&lt;Name LocaleIsoCode="fr"&gt;Emploi - par statut professionel, Salariés, Total&lt;/Name&gt;&lt;/Member&gt;&lt;/Dimension&gt;&lt;Dimension Code="MEASURE" HasMetadata="false" Display="labels"&gt;&lt;Name LocaleIsoCode="en"&gt;Measure&lt;/Name&gt;&lt;Name LocaleIsoCode="fr"&gt;Mesure&lt;/Name&gt;&lt;Member Code="STSA" HasMetadata="false" HasChild="0"&gt;&lt;Name LocaleIsoCode="en"&gt;Level, rate or quantity series, s.a.&lt;/Name&gt;&lt;Name LocaleIsoCode="fr"&gt;Série en niveau, taux ou quantité, c.v.s.&lt;/Name&gt;&lt;/Member&gt;&lt;/Dimension&gt;&lt;Dimension Code="FREQUENCY" HasMetadata="false" CommonCode="FREQUENCY" Display="labels"&gt;&lt;Name LocaleIsoCode="en"&gt;Frequency&lt;/Name&gt;&lt;Name LocaleIsoCode="fr"&gt;Fréquence&lt;/Name&gt;&lt;Member Code="Q" HasMetadata="false"&gt;&lt;Name LocaleIsoCode="en"&gt;Quarterly&lt;/Name&gt;&lt;Name LocaleIsoCode="fr"&gt;Trimestrielle&lt;/Name&gt;&lt;/Member&gt;&lt;/Dimension&gt;&lt;Dimension Code="TIME" HasMetadata="false" CommonCode="TIME" Display="labels"&gt;&lt;Name LocaleIsoCode="en"&gt;Time&lt;/Name&gt;&lt;Name LocaleIsoCode="fr"&gt;Temps&lt;/Name&gt;&lt;Member Code="2019Q1" HasMetadata="false"&gt;&lt;Name LocaleIsoCode="en"&gt;Q1-2019&lt;/Name&gt;&lt;Name LocaleIsoCode="fr"&gt;T1-2019&lt;/Name&gt;&lt;/Member&gt;&lt;Member Code="2019Q2" HasMetadata="false"&gt;&lt;Name LocaleIsoCode="en"&gt;Q2-2019&lt;/Name&gt;&lt;Name LocaleIsoCode="fr"&gt;T2-2019&lt;/Name&gt;&lt;/Member&gt;&lt;Member Code="2019Q3" HasMetadata="false"&gt;&lt;Name LocaleIsoCode="en"&gt;Q3-2019&lt;/Name&gt;&lt;Name LocaleIsoCode="fr"&gt;T3-2019&lt;/Name&gt;&lt;/Member&gt;&lt;Member Code="2019Q4" HasMetadata="false"&gt;&lt;Name LocaleIsoCode="en"&gt;Q4-2019&lt;/Name&gt;&lt;Name LocaleIsoCode="fr"&gt;T4-2019&lt;/Name&gt;&lt;/Member&gt;&lt;Member Code="2020Q1" HasMetadata="false"&gt;&lt;Name LocaleIsoCode="en"&gt;Q1-2020&lt;/Name&gt;&lt;Name LocaleIsoCode="fr"&gt;T1-2020&lt;/Name&gt;&lt;/Member&gt;&lt;Member Code="2020Q2" HasMetadata="false"&gt;&lt;Name LocaleIsoCode="en"&gt;Q2-2020&lt;/Name&gt;&lt;Name LocaleIsoCode="fr"&gt;T2-2020&lt;/Name&gt;&lt;/Member&gt;&lt;Member Code="2020Q3" HasMetadata="false"&gt;&lt;Name LocaleIsoCode="en"&gt;Q3-2020&lt;/Name&gt;&lt;Name LocaleIsoCode="fr"&gt;T3-2020&lt;/Name&gt;&lt;/Member&gt;&lt;Member Code="2020Q4" HasMetadata="false"&gt;&lt;Name LocaleIsoCode="en"&gt;Q4-2020&lt;/Name&gt;&lt;Name LocaleIsoCode="fr"&gt;T4-2020&lt;/Name&gt;&lt;/Member&gt;&lt;Member Code="2021Q1" HasMetadata="false"&gt;&lt;Name LocaleIsoCode="en"&gt;Q1-2021&lt;/Name&gt;&lt;Name LocaleIsoCode="fr"&gt;T1-2021&lt;/Name&gt;&lt;/Member&gt;&lt;Member Code="2021Q2" HasMetadata="false"&gt;&lt;Name LocaleIsoCode="en"&gt;Q2-2021&lt;/Name&gt;&lt;Name LocaleIsoCode="fr"&gt;T2-2021&lt;/Name&gt;&lt;/Member&gt;&lt;Member Code="2021Q3" HasMetadata="false"&gt;&lt;Name LocaleIsoCode="en"&gt;Q3-2021&lt;/Name&gt;&lt;Name LocaleIsoCode="fr"&gt;T3-2021&lt;/Name&gt;&lt;/Member&gt;&lt;Member Code="2021Q4" HasMetadata="false"&gt;&lt;Name LocaleIsoCode="en"&gt;Q4-2021&lt;/Name&gt;&lt;Name LocaleIsoCode="fr"&gt;T4-2021&lt;/Name&gt;&lt;/Member&gt;&lt;Member Code="2022Q1" HasMetadata="false"&gt;&lt;Name LocaleIsoCode="en"&gt;Q1-2022&lt;/Name&gt;&lt;Name LocaleIsoCode="fr"&gt;T1-2022&lt;/Name&gt;&lt;/Member&gt;&lt;/Dimension&gt;&lt;WBOSInformations&gt;&lt;TimeDimension WebTreeWasUsed="false"&gt;&lt;NumberOfPeriods Annual="0" Semesters="0" Quarters="13" Months="0" Weeks="0" Days="0" /&gt;&lt;/TimeDimension&gt;&lt;/WBOSInformations&gt;&lt;Tabulation Axis="horizontal"&gt;&lt;Dimension Code="TIME" CommonCode="TIME" /&gt;&lt;/Tabulation&gt;&lt;Tabulation Axis="vertical"&gt;&lt;Dimension Code="LOCATION" CommonCode="LOCATION" /&gt;&lt;/Tabulation&gt;&lt;Tabulation Axis="page"&gt;&lt;Dimension Code="SUBJECT" /&gt;&lt;Dimension Code="MEASURE" /&gt;&lt;Dimension Code="FREQUENCY" CommonCode="FREQUENCY" /&gt;&lt;/Tabulation&gt;&lt;Formatting&gt;&lt;Labels LocaleIsoCode="en" /&gt;&lt;Power&gt;0&lt;/Power&gt;&lt;Decimals&gt;0&lt;/Decimals&gt;&lt;SkipEmptyLines&gt;true&lt;/SkipEmptyLines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false&lt;/FreezePanes&gt;&lt;MaxBarChartLen&gt;65&lt;/MaxBarChartLen&gt;&lt;/Format&gt;&lt;Query&gt;&lt;Name LocaleIsoCode="en"&gt;Employed Population&lt;/Name&gt;&lt;AbsoluteUri&gt;http://stats.oecd.org//View.aspx?QueryId=35209&amp;amp;QueryType=Public&amp;amp;Lang=en&lt;/AbsoluteUri&gt;&lt;/Query&gt;&lt;/WebTableParameter&gt;</t>
  </si>
  <si>
    <t>Employed population, Aged 15 and over, All persons</t>
  </si>
  <si>
    <t>Persons, Thousands</t>
  </si>
  <si>
    <t>Data extracted on 12 Apr 2022 08:53 UTC (GMT) from OECD.Stat</t>
  </si>
  <si>
    <t>Taux d'emploi, variation par rapport a T4-2019</t>
  </si>
  <si>
    <t>Emploi total, variation par rapport a T4-2019</t>
  </si>
  <si>
    <t>&lt;?xml version="1.0" encoding="utf-16"?&gt;&lt;WebTableParameter xmlns:xsd="http://www.w3.org/2001/XMLSchema" xmlns:xsi="http://www.w3.org/2001/XMLSchema-instance" xmlns="http://stats.oecd.org/OECDStatWS/2004/03/01/"&gt;&lt;DataTable Code="STLABOUR" HasMetadata="true"&gt;&lt;Name LocaleIsoCode="en"&gt;Short-Term Labour Market Statistics&lt;/Name&gt;&lt;Name LocaleIsoCode="fr"&gt;Statistiques à court terme sur le marché de travail&lt;/Name&gt;&lt;Dimension Code="LOCATION" HasMetadata="false" CommonCode="LOCATION" Display="labels"&gt;&lt;Name LocaleIsoCode="en"&gt;Country&lt;/Name&gt;&lt;Name LocaleIsoCode="fr"&gt;Pays&lt;/Name&gt;&lt;Member Code="CAN" HasMetadata="false" HasOnlyUnitMetadata="false" HasChild="0"&gt;&lt;Name LocaleIsoCode="en"&gt;Canada&lt;/Name&gt;&lt;Name LocaleIsoCode="fr"&gt;Canada&lt;/Name&gt;&lt;/Member&gt;&lt;Member Code="FRA" HasMetadata="false" HasOnlyUnitMetadata="false" HasChild="0"&gt;&lt;Name LocaleIsoCode="en"&gt;France&lt;/Name&gt;&lt;Name LocaleIsoCode="fr"&gt;France&lt;/Name&gt;&lt;/Member&gt;&lt;Member Code="DEU" HasMetadata="true" HasOnlyUnitMetadata="false" HasChild="0"&gt;&lt;Name LocaleIsoCode="en"&gt;Germany&lt;/Name&gt;&lt;Name LocaleIsoCode="fr"&gt;Allemagne&lt;/Name&gt;&lt;/Member&gt;&lt;Member Code="ITA" HasMetadata="false" HasOnlyUnitMetadata="false" HasChild="0"&gt;&lt;Name LocaleIsoCode="en"&gt;Italy&lt;/Name&gt;&lt;Name LocaleIsoCode="fr"&gt;Italie&lt;/Name&gt;&lt;/Member&gt;&lt;Member Code="JPN" HasMetadata="false" HasOnlyUnitMetadata="false" HasChild="0"&gt;&lt;Name LocaleIsoCode="en"&gt;Japan&lt;/Name&gt;&lt;Name LocaleIsoCode="fr"&gt;Japon&lt;/Name&gt;&lt;/Member&gt;&lt;Member Code="NLD" HasMetadata="false" HasOnlyUnitMetadata="false" HasChild="0"&gt;&lt;Name LocaleIsoCode="en"&gt;Netherlands&lt;/Name&gt;&lt;Name LocaleIsoCode="fr"&gt;Pays-Bas&lt;/Name&gt;&lt;/Member&gt;&lt;Member Code="ESP" HasMetadata="false" HasOnlyUnitMetadata="false" HasChild="0"&gt;&lt;Name LocaleIsoCode="en"&gt;Spain&lt;/Name&gt;&lt;Name LocaleIsoCode="fr"&gt;Espagne&lt;/Name&gt;&lt;/Member&gt;&lt;Member Code="SWE" HasMetadata="false" HasOnlyUnitMetadata="false" HasChild="0"&gt;&lt;Name LocaleIsoCode="en"&gt;Sweden&lt;/Name&gt;&lt;Name LocaleIsoCode="fr"&gt;Suède&lt;/Name&gt;&lt;/Member&gt;&lt;Member Code="CHE" HasMetadata="false" HasOnlyUnitMetadata="false" HasChild="0"&gt;&lt;Name LocaleIsoCode="en"&gt;Switzerland&lt;/Name&gt;&lt;Name LocaleIsoCode="fr"&gt;Suisse&lt;/Name&gt;&lt;/Member&gt;&lt;Member Code="GBR" HasMetadata="false" HasOnlyUnitMetadata="false" HasChild="0"&gt;&lt;Name LocaleIsoCode="en"&gt;United Kingdom&lt;/Name&gt;&lt;Name LocaleIsoCode="fr"&gt;Royaume-Uni&lt;/Name&gt;&lt;/Member&gt;&lt;Member Code="USA" HasMetadata="false" HasOnlyUnitMetadata="false" HasChild="0"&gt;&lt;Name LocaleIsoCode="en"&gt;United States&lt;/Name&gt;&lt;Name LocaleIsoCode="fr"&gt;États-Unis&lt;/Name&gt;&lt;/Member&gt;&lt;Member Code="EA19" HasMetadata="false" HasOnlyUnitMetadata="false" HasChild="0"&gt;&lt;Name LocaleIsoCode="en"&gt;Euro area (19 countries)&lt;/Name&gt;&lt;Name LocaleIsoCode="fr"&gt;Zone euro (19 pays)&lt;/Name&gt;&lt;/Member&gt;&lt;/Dimension&gt;&lt;Dimension Code="SUBJECT" HasMetadata="false" Display="labels"&gt;&lt;Name LocaleIsoCode="en"&gt;Subject&lt;/Name&gt;&lt;Name LocaleIsoCode="fr"&gt;Sujet&lt;/Name&gt;&lt;Member Code="LFEMTTTT" HasMetadata="false" HasOnlyUnitMetadata="false" HasChild="0"&gt;&lt;Name LocaleIsoCode="en"&gt;Employed population, Aged 15 and over, All persons&lt;/Name&gt;&lt;Name LocaleIsoCode="fr"&gt;Population occupé, Agée de 15 ans et plus, Ensemble des personnes&lt;/Name&gt;&lt;/Member&gt;&lt;Member Code="LFESEETT" HasMetadata="false" HasOnlyUnitMetadata="false" HasChild="0" IsDisplayed="true"&gt;&lt;Name LocaleIsoCode="en"&gt;Employment - by professional status, Employees, Total&lt;/Name&gt;&lt;Name LocaleIsoCode="fr"&gt;Emploi - par statut professionel, Salariés, Total&lt;/Name&gt;&lt;/Member&gt;&lt;/Dimension&gt;&lt;Dimension Code="MEASURE" HasMetadata="false" Display="labels"&gt;&lt;Name LocaleIsoCode="en"&gt;Measure&lt;/Name&gt;&lt;Name LocaleIsoCode="fr"&gt;Mesure&lt;/Name&gt;&lt;Member Code="STSA" HasMetadata="false" HasChild="0"&gt;&lt;Name LocaleIsoCode="en"&gt;Level, rate or quantity series, s.a.&lt;/Name&gt;&lt;Name LocaleIsoCode="fr"&gt;Série en niveau, taux ou quantité, c.v.s.&lt;/Name&gt;&lt;/Member&gt;&lt;/Dimension&gt;&lt;Dimension Code="FREQUENCY" HasMetadata="false" CommonCode="FREQUENCY" Display="labels"&gt;&lt;Name LocaleIsoCode="en"&gt;Frequency&lt;/Name&gt;&lt;Name LocaleIsoCode="fr"&gt;Fréquence&lt;/Name&gt;&lt;Member Code="Q" HasMetadata="false"&gt;&lt;Name LocaleIsoCode="en"&gt;Quarterly&lt;/Name&gt;&lt;Name LocaleIsoCode="fr"&gt;Trimestrielle&lt;/Name&gt;&lt;/Member&gt;&lt;/Dimension&gt;&lt;Dimension Code="TIME" HasMetadata="false" CommonCode="TIME" Display="labels"&gt;&lt;Name LocaleIsoCode="en"&gt;Time&lt;/Name&gt;&lt;Name LocaleIsoCode="fr"&gt;Temps&lt;/Name&gt;&lt;Member Code="2019Q1" HasMetadata="false"&gt;&lt;Name LocaleIsoCode="en"&gt;Q1-2019&lt;/Name&gt;&lt;Name LocaleIsoCode="fr"&gt;T1-2019&lt;/Name&gt;&lt;/Member&gt;&lt;Member Code="2019Q2" HasMetadata="false"&gt;&lt;Name LocaleIsoCode="en"&gt;Q2-2019&lt;/Name&gt;&lt;Name LocaleIsoCode="fr"&gt;T2-2019&lt;/Name&gt;&lt;/Member&gt;&lt;Member Code="2019Q3" HasMetadata="false"&gt;&lt;Name LocaleIsoCode="en"&gt;Q3-2019&lt;/Name&gt;&lt;Name LocaleIsoCode="fr"&gt;T3-2019&lt;/Name&gt;&lt;/Member&gt;&lt;Member Code="2019Q4" HasMetadata="false"&gt;&lt;Name LocaleIsoCode="en"&gt;Q4-2019&lt;/Name&gt;&lt;Name LocaleIsoCode="fr"&gt;T4-2019&lt;/Name&gt;&lt;/Member&gt;&lt;Member Code="2020Q1" HasMetadata="false"&gt;&lt;Name LocaleIsoCode="en"&gt;Q1-2020&lt;/Name&gt;&lt;Name LocaleIsoCode="fr"&gt;T1-2020&lt;/Name&gt;&lt;/Member&gt;&lt;Member Code="2020Q2" HasMetadata="false"&gt;&lt;Name LocaleIsoCode="en"&gt;Q2-2020&lt;/Name&gt;&lt;Name LocaleIsoCode="fr"&gt;T2-2020&lt;/Name&gt;&lt;/Member&gt;&lt;Member Code="2020Q3" HasMetadata="false"&gt;&lt;Name LocaleIsoCode="en"&gt;Q3-2020&lt;/Name&gt;&lt;Name LocaleIsoCode="fr"&gt;T3-2020&lt;/Name&gt;&lt;/Member&gt;&lt;Member Code="2020Q4" HasMetadata="false"&gt;&lt;Name LocaleIsoCode="en"&gt;Q4-2020&lt;/Name&gt;&lt;Name LocaleIsoCode="fr"&gt;T4-2020&lt;/Name&gt;&lt;/Member&gt;&lt;Member Code="2021Q1" HasMetadata="false"&gt;&lt;Name LocaleIsoCode="en"&gt;Q1-2021&lt;/Name&gt;&lt;Name LocaleIsoCode="fr"&gt;T1-2021&lt;/Name&gt;&lt;/Member&gt;&lt;Member Code="2021Q2" HasMetadata="false"&gt;&lt;Name LocaleIsoCode="en"&gt;Q2-2021&lt;/Name&gt;&lt;Name LocaleIsoCode="fr"&gt;T2-2021&lt;/Name&gt;&lt;/Member&gt;&lt;Member Code="2021Q3" HasMetadata="false"&gt;&lt;Name LocaleIsoCode="en"&gt;Q3-2021&lt;/Name&gt;&lt;Name LocaleIsoCode="fr"&gt;T3-2021&lt;/Name&gt;&lt;/Member&gt;&lt;Member Code="2021Q4" HasMetadata="false"&gt;&lt;Name LocaleIsoCode="en"&gt;Q4-2021&lt;/Name&gt;&lt;Name LocaleIsoCode="fr"&gt;T4-2021&lt;/Name&gt;&lt;/Member&gt;&lt;Member Code="2022Q1" HasMetadata="false"&gt;&lt;Name LocaleIsoCode="en"&gt;Q1-2022&lt;/Name&gt;&lt;Name LocaleIsoCode="fr"&gt;T1-2022&lt;/Name&gt;&lt;/Member&gt;&lt;/Dimension&gt;&lt;WBOSInformations&gt;&lt;TimeDimension WebTreeWasUsed="false"&gt;&lt;NumberOfPeriods Annual="0" Semesters="0" Quarters="13" Months="0" Weeks="0" Days="0" /&gt;&lt;/TimeDimension&gt;&lt;/WBOSInformations&gt;&lt;Tabulation Axis="horizontal"&gt;&lt;Dimension Code="TIME" CommonCode="TIME" /&gt;&lt;/Tabulation&gt;&lt;Tabulation Axis="vertical"&gt;&lt;Dimension Code="LOCATION" CommonCode="LOCATION" /&gt;&lt;/Tabulation&gt;&lt;Tabulation Axis="page"&gt;&lt;Dimension Code="SUBJECT" /&gt;&lt;Dimension Code="MEASURE" /&gt;&lt;Dimension Code="FREQUENCY" CommonCode="FREQUENCY" /&gt;&lt;/Tabulation&gt;&lt;Formatting&gt;&lt;Labels LocaleIsoCode="en" /&gt;&lt;Power&gt;0&lt;/Power&gt;&lt;Decimals&gt;0&lt;/Decimals&gt;&lt;SkipEmptyLines&gt;true&lt;/SkipEmptyLines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false&lt;/FreezePanes&gt;&lt;MaxBarChartLen&gt;65&lt;/MaxBarChartLen&gt;&lt;/Format&gt;&lt;Query&gt;&lt;Name LocaleIsoCode="en"&gt;Employed Population&lt;/Name&gt;&lt;AbsoluteUri&gt;http://stats.oecd.org//View.aspx?QueryId=35209&amp;amp;QueryType=Public&amp;amp;Lang=en&lt;/AbsoluteUri&gt;&lt;/Query&gt;&lt;/WebTableParameter&gt;</t>
  </si>
  <si>
    <t>Employment - by professional status, Employees, Total</t>
  </si>
  <si>
    <t>Data extracted on 12 Apr 2022 09:04 UTC (GMT) from OECD.Stat</t>
  </si>
  <si>
    <t>&lt;?xml version="1.0"?&gt;&lt;WebTableParameter xmlns:xsd="http://www.w3.org/2001/XMLSchema" xmlns:xsi="http://www.w3.org/2001/XMLSchema-instance" xmlns=""&gt;&lt;DataTable Code="QNA" HasMetadata="true"&gt;&lt;Name LocaleIsoCode="en"&gt;Quarterly National Accounts&lt;/Name&gt;&lt;Name LocaleIsoCode="fr"&gt;Comptes nationaux trimestriels&lt;/Name&gt;&lt;Dimension Code="LOCATION" CommonCode="LOCATION" Display="labels"&gt;&lt;Name LocaleIsoCode="en"&gt;Country&lt;/Name&gt;&lt;Name LocaleIsoCode="fr"&gt;Pays&lt;/Name&gt;&lt;Member Code="CAN" HasMetadata="true" HasOnlyUnitMetadata="false"&gt;&lt;Name LocaleIsoCode="en"&gt;Canada&lt;/Name&gt;&lt;Name LocaleIsoCode="fr"&gt;Canada&lt;/Name&gt;&lt;/Member&gt;&lt;Member Code="FRA" HasMetadata="true" HasOnlyUnitMetadata="false"&gt;&lt;Name LocaleIsoCode="en"&gt;France&lt;/Name&gt;&lt;Name LocaleIsoCode="fr"&gt;France&lt;/Name&gt;&lt;/Member&gt;&lt;Member Code="DEU" HasMetadata="true" HasOnlyUnitMetadata="false"&gt;&lt;Name LocaleIsoCode="en"&gt;Germany&lt;/Name&gt;&lt;Name LocaleIsoCode="fr"&gt;Allemagne&lt;/Name&gt;&lt;/Member&gt;&lt;Member Code="ITA" HasMetadata="true" HasOnlyUnitMetadata="false"&gt;&lt;Name LocaleIsoCode="en"&gt;Italy&lt;/Name&gt;&lt;Name LocaleIsoCode="fr"&gt;Italie&lt;/Name&gt;&lt;/Member&gt;&lt;Member Code="NLD" HasMetadata="true" HasOnlyUnitMetadata="false"&gt;&lt;Name LocaleIsoCode="en"&gt;Netherlands&lt;/Name&gt;&lt;Name LocaleIsoCode="fr"&gt;Pays-Bas&lt;/Name&gt;&lt;/Member&gt;&lt;Member Code="ESP" HasMetadata="true" HasOnlyUnitMetadata="false"&gt;&lt;Name LocaleIsoCode="en"&gt;Spain&lt;/Name&gt;&lt;Name LocaleIsoCode="fr"&gt;Espagne&lt;/Name&gt;&lt;/Member&gt;&lt;Member Code="SWE" HasMetadata="true" HasOnlyUnitMetadata="false"&gt;&lt;Name LocaleIsoCode="en"&gt;Sweden&lt;/Name&gt;&lt;Name LocaleIsoCode="fr"&gt;Suède&lt;/Name&gt;&lt;/Member&gt;&lt;Member Code="GBR" HasMetadata="true" HasOnlyUnitMetadata="false"&gt;&lt;Name LocaleIsoCode="en"&gt;United Kingdom&lt;/Name&gt;&lt;Name LocaleIsoCode="fr"&gt;Royaume-Uni&lt;/Name&gt;&lt;/Member&gt;&lt;/Dimension&gt;&lt;Dimension Code="SUBJECT" Display="codesandlabels"&gt;&lt;Name LocaleIsoCode="en"&gt;Subject&lt;/Name&gt;&lt;Name LocaleIsoCode="fr"&gt;Sujet&lt;/Name&gt;&lt;Member Code="EEMNC" HasOnlyUnitMetadata="false"&gt;&lt;Name LocaleIsoCode="en"&gt;Employees&lt;/Name&gt;&lt;Name LocaleIsoCode="fr"&gt;Emploi salarié&lt;/Name&gt;&lt;/Member&gt;&lt;Member Code="ESENC" HasOnlyUnitMetadata="false"&gt;&lt;Name LocaleIsoCode="en"&gt;Self-employed&lt;/Name&gt;&lt;Name LocaleIsoCode="fr"&gt;Emploi indépendant&lt;/Name&gt;&lt;/Member&gt;&lt;/Dimension&gt;&lt;Dimension Code="MEASURE" HasMetadata="true" Display="codesandlabels"&gt;&lt;Name LocaleIsoCode="en"&gt;Measure&lt;/Name&gt;&lt;Name LocaleIsoCode="fr"&gt;Mesure&lt;/Name&gt;&lt;Member Code="PERSA"&gt;&lt;Name LocaleIsoCode="en"&gt;Persons, seasonally adjusted&lt;/Name&gt;&lt;Name LocaleIsoCode="fr"&gt;Personnes, corrigé des variations saisonnières&lt;/Name&gt;&lt;/Member&gt;&lt;Member Code="PER" IsDisplayed="true"&gt;&lt;Name LocaleIsoCode="en"&gt;Persons&lt;/Name&gt;&lt;Name LocaleIsoCode="fr"&gt;Personnes&lt;/Name&gt;&lt;/Member&gt;&lt;/Dimension&gt;&lt;Dimension Code="FAKEUNITDIM" xmlns=""&gt;&lt;Name LocaleIsoCode="en"&gt;Unit&lt;/Name&gt;&lt;Name LocaleIsoCode="fr"&gt;Unité&lt;/Name&gt;&lt;Member Code="FAKEUNITMEMBERCODE"&gt;&lt;Name LocaleIsoCode="en"&gt;Default Unit&lt;/Name&gt;&lt;Name LocaleIsoCode="fr"&gt;Unité par défaut&lt;/Name&gt;&lt;/Member&gt;&lt;/Dimension&gt;&lt;Dimension Code="FREQUENCY" HasMetadata="true" CommonCode="FREQUENCY" Display="labels"&gt;&lt;Name LocaleIsoCode="en"&gt;Frequency&lt;/Name&gt;&lt;Name LocaleIsoCode="fr"&gt;Fréquence&lt;/Name&gt;&lt;Member Code="Q"&gt;&lt;Name LocaleIsoCode="en"&gt;Quarterly&lt;/Name&gt;&lt;Name LocaleIsoCode="fr"&gt;Trimestrielle&lt;/Name&gt;&lt;/Member&gt;&lt;/Dimension&gt;&lt;Dimension Code="TIME" CommonCode="TIME" Display="labels"&gt;&lt;Name LocaleIsoCode="en"&gt;Period&lt;/Name&gt;&lt;Name LocaleIsoCode="fr"&gt;Période&lt;/Name&gt;&lt;Member Code="2017Q2"&gt;&lt;Name LocaleIsoCode="en"&gt;Q2-2017&lt;/Name&gt;&lt;Name LocaleIsoCode="fr"&gt;T2-2017&lt;/Name&gt;&lt;/Member&gt;&lt;Member Code="2017Q3"&gt;&lt;Name LocaleIsoCode="en"&gt;Q3-2017&lt;/Name&gt;&lt;Name LocaleIsoCode="fr"&gt;T3-2017&lt;/Name&gt;&lt;/Member&gt;&lt;Member Code="2017Q4"&gt;&lt;Name LocaleIsoCode="en"&gt;Q4-2017&lt;/Name&gt;&lt;Name LocaleIsoCode="fr"&gt;T4-2017&lt;/Name&gt;&lt;/Member&gt;&lt;Member Code="2018Q1"&gt;&lt;Name LocaleIsoCode="en"&gt;Q1-2018&lt;/Name&gt;&lt;Name LocaleIsoCode="fr"&gt;T1-2018&lt;/Name&gt;&lt;/Member&gt;&lt;Member Code="2018Q2"&gt;&lt;Name LocaleIsoCode="en"&gt;Q2-2018&lt;/Name&gt;&lt;Name LocaleIsoCode="fr"&gt;T2-2018&lt;/Name&gt;&lt;/Member&gt;&lt;Member Code="2018Q3"&gt;&lt;Name LocaleIsoCode="en"&gt;Q3-2018&lt;/Name&gt;&lt;Name LocaleIsoCode="fr"&gt;T3-2018&lt;/Name&gt;&lt;/Member&gt;&lt;Member Code="2018Q4"&gt;&lt;Name LocaleIsoCode="en"&gt;Q4-2018&lt;/Name&gt;&lt;Name LocaleIsoCode="fr"&gt;T4-2018&lt;/Name&gt;&lt;/Member&gt;&lt;Member Code="2019Q1"&gt;&lt;Name LocaleIsoCode="en"&gt;Q1-2019&lt;/Name&gt;&lt;Name LocaleIsoCode="fr"&gt;T1-2019&lt;/Name&gt;&lt;/Member&gt;&lt;Member Code="2019Q2"&gt;&lt;Name LocaleIsoCode="en"&gt;Q2-2019&lt;/Name&gt;&lt;Name LocaleIsoCode="fr"&gt;T2-2019&lt;/Name&gt;&lt;/Member&gt;&lt;Member Code="2019Q3"&gt;&lt;Name LocaleIsoCode="en"&gt;Q3-2019&lt;/Name&gt;&lt;Name LocaleIsoCode="fr"&gt;T3-2019&lt;/Name&gt;&lt;/Member&gt;&lt;Member Code="2019Q4"&gt;&lt;Name LocaleIsoCode="en"&gt;Q4-2019&lt;/Name&gt;&lt;Name LocaleIsoCode="fr"&gt;T4-2019&lt;/Name&gt;&lt;/Member&gt;&lt;Member Code="2020Q1"&gt;&lt;Name LocaleIsoCode="en"&gt;Q1-2020&lt;/Name&gt;&lt;Name LocaleIsoCode="fr"&gt;T1-2020&lt;/Name&gt;&lt;/Member&gt;&lt;Member Code="2020Q2"&gt;&lt;Name LocaleIsoCode="en"&gt;Q2-2020&lt;/Name&gt;&lt;Name LocaleIsoCode="fr"&gt;T2-2020&lt;/Name&gt;&lt;/Member&gt;&lt;Member Code="2020Q3"&gt;&lt;Name LocaleIsoCode="en"&gt;Q3-2020&lt;/Name&gt;&lt;Name LocaleIsoCode="fr"&gt;T3-2020&lt;/Name&gt;&lt;/Member&gt;&lt;Member Code="2020Q4"&gt;&lt;Name LocaleIsoCode="en"&gt;Q4-2020&lt;/Name&gt;&lt;Name LocaleIsoCode="fr"&gt;T4-2020&lt;/Name&gt;&lt;/Member&gt;&lt;Member Code="2021Q1"&gt;&lt;Name LocaleIsoCode="en"&gt;Q1-2021&lt;/Name&gt;&lt;Name LocaleIsoCode="fr"&gt;T1-2021&lt;/Name&gt;&lt;/Member&gt;&lt;Member Code="2021Q2"&gt;&lt;Name LocaleIsoCode="en"&gt;Q2-2021&lt;/Name&gt;&lt;Name LocaleIsoCode="fr"&gt;T2-2021&lt;/Name&gt;&lt;/Member&gt;&lt;Member Code="2021Q3"&gt;&lt;Name LocaleIsoCode="en"&gt;Q3-2021&lt;/Name&gt;&lt;Name LocaleIsoCode="fr"&gt;T3-2021&lt;/Name&gt;&lt;/Member&gt;&lt;Member Code="2021Q4"&gt;&lt;Name LocaleIsoCode="en"&gt;Q4-2021&lt;/Name&gt;&lt;Name LocaleIsoCode="fr"&gt;T4-2021&lt;/Name&gt;&lt;/Member&gt;&lt;Member Code="2022Q1"&gt;&lt;Name LocaleIsoCode="en"&gt;Q1-2022&lt;/Name&gt;&lt;Name LocaleIsoCode="fr"&gt;T1-2022&lt;/Name&gt;&lt;/Member&gt;&lt;/Dimension&gt;&lt;WBOSInformations&gt;&lt;TimeDimension WebTreeWasUsed="false"&gt;&lt;NumberOfPeriods Annual="0" Semesters="0" Quarters="20" Months="0" Weeks="0" Days="0" /&gt;&lt;/TimeDimension&gt;&lt;/WBOSInformations&gt;&lt;Tabulation Axis="horizontal"&gt;&lt;Dimension Code="TIME" /&gt;&lt;/Tabulation&gt;&lt;Tabulation Axis="vertical"&gt;&lt;Dimension Code="SUBJECT" /&gt;&lt;Dimension Code="LOCATION" /&gt;&lt;Dimension xmlns="" Code="FAKEUNITDIM" /&gt;&lt;/Tabulation&gt;&lt;Tabulation Axis="page"&gt;&lt;Dimension Code="MEASURE" /&gt;&lt;Dimension Code="FREQUENCY" /&gt;&lt;/Tabulation&gt;&lt;Formatting&gt;&lt;Labels LocaleIsoCode="en" /&gt;&lt;Power&gt;0&lt;/Power&gt;&lt;Decimals&gt;0&lt;/Decimals&gt;&lt;SkipEmptyLines&gt;false&lt;/SkipEmptyLines&gt;&lt;SkipEmptyCols&gt;tru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DoBarChart&gt;false&lt;/DoBarChart&gt;&lt;FreezePanes&gt;false&lt;/FreezePanes&gt;&lt;MaxBarChartLen&gt;65&lt;/MaxBarChartLen&gt;&lt;/Format&gt;&lt;Query&gt;&lt;Name LocaleIsoCode="en"&gt;Population and Employment - National concept&lt;/Name&gt;&lt;AbsoluteUri&gt;http://stats.oecd.org//View.aspx?QueryId=267&amp;amp;QueryType=Public&amp;amp;Lang=en&lt;/AbsoluteUri&gt;&lt;/Query&gt;&lt;/WebTableParameter&gt;</t>
  </si>
  <si>
    <t>PER: Persons</t>
  </si>
  <si>
    <t>Q2-2017</t>
  </si>
  <si>
    <t>Q3-2017</t>
  </si>
  <si>
    <t>Q4-2017</t>
  </si>
  <si>
    <t>Q1-2018</t>
  </si>
  <si>
    <t>Q2-2018</t>
  </si>
  <si>
    <t>Q3-2018</t>
  </si>
  <si>
    <t>Q4-2018</t>
  </si>
  <si>
    <t>EEMNC: Employees</t>
  </si>
  <si>
    <t>ESENC: Self-employed</t>
  </si>
  <si>
    <t>Data extracted on 12 Apr 2022 10:40 UTC (GMT) from OECD.Stat</t>
  </si>
  <si>
    <t>Employment-Employees total</t>
  </si>
  <si>
    <t>Zone euro*</t>
  </si>
  <si>
    <t>Espagne*</t>
  </si>
  <si>
    <t>Pays-Bas*</t>
  </si>
  <si>
    <t>France*</t>
  </si>
  <si>
    <t>Ecart en % par rapport a la moyenne de 2019</t>
  </si>
  <si>
    <t>T1-2019</t>
  </si>
  <si>
    <t>T2-2019</t>
  </si>
  <si>
    <t>T3-2019</t>
  </si>
  <si>
    <t>Union européenne – 27 pays (à partir du 01/02/2020)</t>
  </si>
  <si>
    <t>&lt;?xml version="1.0" encoding="utf-16"?&gt;&lt;WebTableParameter xmlns:xsd="http://www.w3.org/2001/XMLSchema" xmlns:xsi="http://www.w3.org/2001/XMLSchema-instance" xmlns="http://stats.oecd.org/OECDStatWS/2004/03/01/"&gt;&lt;DataTable Code="MEI_CLI" HasMetadata="true"&gt;&lt;Name LocaleIsoCode="en"&gt;Composite Leading Indicators (MEI)&lt;/Name&gt;&lt;Name LocaleIsoCode="fr"&gt;Indicateurs composites avancés (PIE)&lt;/Name&gt;&lt;Dimension Code="SUBJECT" HasMetadata="false" CommonCode="SUBJECT" Display="labels"&gt;&lt;Name LocaleIsoCode="en"&gt;Subject&lt;/Name&gt;&lt;Name LocaleIsoCode="fr"&gt;Sujet&lt;/Name&gt;&lt;Member Code="BSCICP03" HasMetadata="true" HasOnlyUnitMetadata="false" HasChild="0"&gt;&lt;Name LocaleIsoCode="en"&gt;OECD Standardised BCI, Amplitude adjusted (Long term average=100), sa&lt;/Name&gt;&lt;Name LocaleIsoCode="fr"&gt;ICE standardisé OCDE, corrigé des amplitudes (moyenne de long-terme=100), cvs&lt;/Name&gt;&lt;/Member&gt;&lt;/Dimension&gt;&lt;Dimension Code="LOCATION" HasMetadata="false" CommonCode="LOCATION" Display="labels"&gt;&lt;Name LocaleIsoCode="en"&gt;Country&lt;/Name&gt;&lt;Name LocaleIsoCode="fr"&gt;Pays&lt;/Name&gt;&lt;Member Code="CAN" HasMetadata="true" HasOnlyUnitMetadata="false" HasChild="0"&gt;&lt;Name LocaleIsoCode="en"&gt;Canada&lt;/Name&gt;&lt;Name LocaleIsoCode="fr"&gt;Canada&lt;/Name&gt;&lt;/Member&gt;&lt;Member Code="FRA" HasMetadata="true" HasOnlyUnitMetadata="false" HasChild="0"&gt;&lt;Name LocaleIsoCode="en"&gt;France&lt;/Name&gt;&lt;Name LocaleIsoCode="fr"&gt;France&lt;/Name&gt;&lt;/Member&gt;&lt;Member Code="DEU" HasMetadata="true" HasOnlyUnitMetadata="false" HasChild="0"&gt;&lt;Name LocaleIsoCode="en"&gt;Germany&lt;/Name&gt;&lt;Name LocaleIsoCode="fr"&gt;Allemagne&lt;/Name&gt;&lt;/Member&gt;&lt;Member Code="ITA" HasMetadata="true" HasOnlyUnitMetadata="false" HasChild="0"&gt;&lt;Name LocaleIsoCode="en"&gt;Italy&lt;/Name&gt;&lt;Name LocaleIsoCode="fr"&gt;Italie&lt;/Name&gt;&lt;/Member&gt;&lt;Member Code="JPN" HasMetadata="true" HasOnlyUnitMetadata="false" HasChild="0"&gt;&lt;Name LocaleIsoCode="en"&gt;Japan&lt;/Name&gt;&lt;Name LocaleIsoCode="fr"&gt;Japon&lt;/Name&gt;&lt;/Member&gt;&lt;Member Code="NLD" HasMetadata="true" HasOnlyUnitMetadata="false" HasChild="0"&gt;&lt;Name LocaleIsoCode="en"&gt;Netherlands&lt;/Name&gt;&lt;Name LocaleIsoCode="fr"&gt;Pays-Bas&lt;/Name&gt;&lt;/Member&gt;&lt;Member Code="ESP" HasMetadata="true" HasOnlyUnitMetadata="false" HasChild="0"&gt;&lt;Name LocaleIsoCode="en"&gt;Spain&lt;/Name&gt;&lt;Name LocaleIsoCode="fr"&gt;Espagne&lt;/Name&gt;&lt;/Member&gt;&lt;Member Code="SWE" HasMetadata="true" HasOnlyUnitMetadata="false" HasChild="0"&gt;&lt;Name LocaleIsoCode="en"&gt;Sweden&lt;/Name&gt;&lt;Name LocaleIsoCode="fr"&gt;Suède&lt;/Name&gt;&lt;/Member&gt;&lt;Member Code="GBR" HasMetadata="true" HasOnlyUnitMetadata="false" HasChild="0"&gt;&lt;Name LocaleIsoCode="en"&gt;United Kingdom&lt;/Name&gt;&lt;Name LocaleIsoCode="fr"&gt;Royaume-Uni&lt;/Name&gt;&lt;/Member&gt;&lt;Member Code="USA" HasMetadata="true" HasOnlyUnitMetadata="false" HasChild="0"&gt;&lt;Name LocaleIsoCode="en"&gt;United States&lt;/Name&gt;&lt;Name LocaleIsoCode="fr"&gt;États-Unis&lt;/Name&gt;&lt;/Member&gt;&lt;Member Code="EA19" HasMetadata="true" HasOnlyUnitMetadata="false" HasChild="0"&gt;&lt;Name LocaleIsoCode="en"&gt;Euro area (19 countries)&lt;/Name&gt;&lt;Name LocaleIsoCode="fr"&gt;Zone euro (19 pays)&lt;/Name&gt;&lt;/Member&gt;&lt;/Dimension&gt;&lt;Dimension Code="FREQUENCY" HasMetadata="false" CommonCode="FREQUENCY" Display="labels"&gt;&lt;Name LocaleIsoCode="en"&gt;Frequency&lt;/Name&gt;&lt;Name LocaleIsoCode="fr"&gt;Fréquence&lt;/Name&gt;&lt;Member Code="M" HasMetadata="false"&gt;&lt;Name LocaleIsoCode="en"&gt;Monthly&lt;/Name&gt;&lt;Name LocaleIsoCode="fr"&gt;Mensuelle&lt;/Name&gt;&lt;/Member&gt;&lt;/Dimension&gt;&lt;Dimension Code="TIME" HasMetadata="false" CommonCode="TIME" Display="labels"&gt;&lt;Name LocaleIsoCode="en"&gt;Time&lt;/Name&gt;&lt;Name LocaleIsoCode="fr"&gt;Temps&lt;/Name&gt;&lt;Member Code="2019M12" HasMetadata="false"&gt;&lt;Name LocaleIsoCode="en"&gt;Dec-2019&lt;/Name&gt;&lt;Name LocaleIsoCode="fr"&gt;Déc-2019&lt;/Name&gt;&lt;/Member&gt;&lt;Member Code="2020M1" HasMetadata="false"&gt;&lt;Name LocaleIsoCode="en"&gt;Jan-2020&lt;/Name&gt;&lt;Name LocaleIsoCode="fr"&gt;Janv-2020&lt;/Name&gt;&lt;/Member&gt;&lt;Member Code="2020M2" HasMetadata="false"&gt;&lt;Name LocaleIsoCode="en"&gt;Feb-2020&lt;/Name&gt;&lt;Name LocaleIsoCode="fr"&gt;Févr-2020&lt;/Name&gt;&lt;/Member&gt;&lt;Member Code="2020M3" HasMetadata="false"&gt;&lt;Name LocaleIsoCode="en"&gt;Mar-2020&lt;/Name&gt;&lt;Name LocaleIsoCode="fr"&gt;Mars-2020&lt;/Name&gt;&lt;/Member&gt;&lt;Member Code="2020M4" HasMetadata="false"&gt;&lt;Name LocaleIsoCode="en"&gt;Apr-2020&lt;/Name&gt;&lt;Name LocaleIsoCode="fr"&gt;Avr-2020&lt;/Name&gt;&lt;/Member&gt;&lt;Member Code="2020M5" HasMetadata="false"&gt;&lt;Name LocaleIsoCode="en"&gt;May-2020&lt;/Name&gt;&lt;Name LocaleIsoCode="fr"&gt;Mai-2020&lt;/Name&gt;&lt;/Member&gt;&lt;Member Code="2020M6" HasMetadata="false"&gt;&lt;Name LocaleIsoCode="en"&gt;Jun-2020&lt;/Name&gt;&lt;Name LocaleIsoCode="fr"&gt;Juin-2020&lt;/Name&gt;&lt;/Member&gt;&lt;Member Code="2020M7" HasMetadata="false"&gt;&lt;Name LocaleIsoCode="en"&gt;Jul-2020&lt;/Name&gt;&lt;Name LocaleIsoCode="fr"&gt;Juil-2020&lt;/Name&gt;&lt;/Member&gt;&lt;Member Code="2020M8" HasMetadata="false"&gt;&lt;Name LocaleIsoCode="en"&gt;Aug-2020&lt;/Name&gt;&lt;Name LocaleIsoCode="fr"&gt;Août-2020&lt;/Name&gt;&lt;/Member&gt;&lt;Member Code="2020M9" HasMetadata="false"&gt;&lt;Name LocaleIsoCode="en"&gt;Sep-2020&lt;/Name&gt;&lt;Name LocaleIsoCode="fr"&gt;Sept-2020&lt;/Name&gt;&lt;/Member&gt;&lt;Member Code="2020M10" HasMetadata="false"&gt;&lt;Name LocaleIsoCode="en"&gt;Oct-2020&lt;/Name&gt;&lt;Name LocaleIsoCode="fr"&gt;Oct-2020&lt;/Name&gt;&lt;/Member&gt;&lt;Member Code="2020M11" HasMetadata="false"&gt;&lt;Name LocaleIsoCode="en"&gt;Nov-2020&lt;/Name&gt;&lt;Name LocaleIsoCode="fr"&gt;Nov-2020&lt;/Name&gt;&lt;/Member&gt;&lt;Member Code="2020M12" HasMetadata="false"&gt;&lt;Name LocaleIsoCode="en"&gt;Dec-2020&lt;/Name&gt;&lt;Name LocaleIsoCode="fr"&gt;Déc-2020&lt;/Name&gt;&lt;/Member&gt;&lt;Member Code="2021M1" HasMetadata="false"&gt;&lt;Name LocaleIsoCode="en"&gt;Jan-2021&lt;/Name&gt;&lt;Name LocaleIsoCode="fr"&gt;Janv-2021&lt;/Name&gt;&lt;/Member&gt;&lt;Member Code="2021M2" HasMetadata="false"&gt;&lt;Name LocaleIsoCode="en"&gt;Feb-2021&lt;/Name&gt;&lt;Name LocaleIsoCode="fr"&gt;Févr-2021&lt;/Name&gt;&lt;/Member&gt;&lt;Member Code="2021M3" HasMetadata="false"&gt;&lt;Name LocaleIsoCode="en"&gt;Mar-2021&lt;/Name&gt;&lt;Name LocaleIsoCode="fr"&gt;Mars-2021&lt;/Name&gt;&lt;/Member&gt;&lt;Member Code="2021M4" HasMetadata="false"&gt;&lt;Name LocaleIsoCode="en"&gt;Apr-2021&lt;/Name&gt;&lt;Name LocaleIsoCode="fr"&gt;Avr-2021&lt;/Name&gt;&lt;/Member&gt;&lt;Member Code="2021M5" HasMetadata="false"&gt;&lt;Name LocaleIsoCode="en"&gt;May-2021&lt;/Name&gt;&lt;Name LocaleIsoCode="fr"&gt;Mai-2021&lt;/Name&gt;&lt;/Member&gt;&lt;Member Code="2021M6" HasMetadata="false"&gt;&lt;Name LocaleIsoCode="en"&gt;Jun-2021&lt;/Name&gt;&lt;Name LocaleIsoCode="fr"&gt;Juin-2021&lt;/Name&gt;&lt;/Member&gt;&lt;Member Code="2021M7" HasMetadata="false"&gt;&lt;Name LocaleIsoCode="en"&gt;Jul-2021&lt;/Name&gt;&lt;Name LocaleIsoCode="fr"&gt;Juil-2021&lt;/Name&gt;&lt;/Member&gt;&lt;Member Code="2021M8" HasMetadata="false"&gt;&lt;Name LocaleIsoCode="en"&gt;Aug-2021&lt;/Name&gt;&lt;Name LocaleIsoCode="fr"&gt;Août-2021&lt;/Name&gt;&lt;/Member&gt;&lt;Member Code="2021M9" HasMetadata="false"&gt;&lt;Name LocaleIsoCode="en"&gt;Sep-2021&lt;/Name&gt;&lt;Name LocaleIsoCode="fr"&gt;Sept-2021&lt;/Name&gt;&lt;/Member&gt;&lt;Member Code="2021M10" HasMetadata="false"&gt;&lt;Name LocaleIsoCode="en"&gt;Oct-2021&lt;/Name&gt;&lt;Name LocaleIsoCode="fr"&gt;Oct-2021&lt;/Name&gt;&lt;/Member&gt;&lt;Member Code="2021M11" HasMetadata="false"&gt;&lt;Name LocaleIsoCode="en"&gt;Nov-2021&lt;/Name&gt;&lt;Name LocaleIsoCode="fr"&gt;Nov-2021&lt;/Name&gt;&lt;/Member&gt;&lt;Member Code="2021M12" HasMetadata="false"&gt;&lt;Name LocaleIsoCode="en"&gt;Dec-2021&lt;/Name&gt;&lt;Name LocaleIsoCode="fr"&gt;Déc-2021&lt;/Name&gt;&lt;/Member&gt;&lt;Member Code="2022M1" HasMetadata="false"&gt;&lt;Name LocaleIsoCode="en"&gt;Jan-2022&lt;/Name&gt;&lt;Name LocaleIsoCode="fr"&gt;Janv-2022&lt;/Name&gt;&lt;/Member&gt;&lt;Member Code="2022M2" HasMetadata="false"&gt;&lt;Name LocaleIsoCode="en"&gt;Feb-2022&lt;/Name&gt;&lt;Name LocaleIsoCode="fr"&gt;Févr-2022&lt;/Name&gt;&lt;/Member&gt;&lt;Member Code="2022M3" HasMetadata="false"&gt;&lt;Name LocaleIsoCode="en"&gt;Mar-2022&lt;/Name&gt;&lt;Name LocaleIsoCode="fr"&gt;Mars-2022&lt;/Name&gt;&lt;/Member&gt;&lt;/Dimension&gt;&lt;WBOSInformations&gt;&lt;TimeDimension WebTreeWasUsed="false"&gt;&lt;NumberOfPeriods Annual="0" Semesters="0" Quarters="0" Months="28" Weeks="0" Days="0" /&gt;&lt;/TimeDimension&gt;&lt;/WBOSInformations&gt;&lt;Tabulation Axis="horizontal"&gt;&lt;Dimension Code="TIME" CommonCode="TIME" /&gt;&lt;/Tabulation&gt;&lt;Tabulation Axis="vertical"&gt;&lt;Dimension Code="LOCATION" CommonCode="LOCATION" /&gt;&lt;/Tabulation&gt;&lt;Tabulation Axis="page"&gt;&lt;Dimension Code="SUBJECT" CommonCode="SUBJECT" /&gt;&lt;Dimension Code="FREQUENCY" CommonCode="FREQUENCY" /&gt;&lt;/Tabulation&gt;&lt;Formatting&gt;&lt;Labels LocaleIsoCode="fr" /&gt;&lt;Power&gt;0&lt;/Power&gt;&lt;Decimals&gt;1&lt;/Decimals&gt;&lt;SkipEmptyLines&gt;true&lt;/SkipEmptyLines&gt;&lt;SkipEmptyCols&gt;tru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false&lt;/FreezePanes&gt;&lt;MaxBarChartLen&gt;65&lt;/MaxBarChartLen&gt;&lt;/Format&gt;&lt;Query&gt;&lt;Name LocaleIsoCode="fr"&gt;Confidence Indicators - OECD Standardised&lt;/Name&gt;&lt;AbsoluteUri&gt;http://stats.oecd.org//View.aspx?QueryId=299&amp;amp;QueryType=Public&amp;amp;Lang=fr&lt;/AbsoluteUri&gt;&lt;/Query&gt;&lt;/WebTableParameter&gt;</t>
  </si>
  <si>
    <t>Ensemble de données : Indicateurs composites avancés (PIE)</t>
  </si>
  <si>
    <t>Sujet</t>
  </si>
  <si>
    <t>ICE standardisé OCDE, corrigé des amplitudes (moyenne de long-terme=100), cvs</t>
  </si>
  <si>
    <t>Fréquence</t>
  </si>
  <si>
    <t>Mensuelle</t>
  </si>
  <si>
    <t>Unité</t>
  </si>
  <si>
    <t>Indice</t>
  </si>
  <si>
    <t>Déc-2021</t>
  </si>
  <si>
    <t>Janv-2022</t>
  </si>
  <si>
    <t>Févr-2022</t>
  </si>
  <si>
    <t>Mars-2022</t>
  </si>
  <si>
    <t>Pays</t>
  </si>
  <si>
    <t>Zone euro (19 pays)</t>
  </si>
  <si>
    <t>Données extraites le 14 Apr 2022 15:39 UTC (GMT), de OECD.Stat</t>
  </si>
  <si>
    <t>Dataset: Composite Leading Indicators (MEI)</t>
  </si>
  <si>
    <t>OECD Standardised CCI, Amplitude adjusted (Long term average=100), sa</t>
  </si>
  <si>
    <t>Index</t>
  </si>
  <si>
    <t>&lt;?xml version="1.0" encoding="utf-16"?&gt;&lt;WebTableParameter xmlns:xsd="http://www.w3.org/2001/XMLSchema" xmlns:xsi="http://www.w3.org/2001/XMLSchema-instance" xmlns="http://stats.oecd.org/OECDStatWS/2004/03/01/"&gt;&lt;DataTable Code="MEI_CLI" HasMetadata="true"&gt;&lt;Name LocaleIsoCode="en"&gt;Composite Leading Indicators (MEI)&lt;/Name&gt;&lt;Name LocaleIsoCode="fr"&gt;Indicateurs composites avancés (PIE)&lt;/Name&gt;&lt;Dimension Code="SUBJECT" HasMetadata="false" CommonCode="SUBJECT" Display="labels"&gt;&lt;Name LocaleIsoCode="en"&gt;Subject&lt;/Name&gt;&lt;Name LocaleIsoCode="fr"&gt;Sujet&lt;/Name&gt;&lt;Member Code="CSCICP03" HasMetadata="true" HasOnlyUnitMetadata="false" HasChild="0"&gt;&lt;Name LocaleIsoCode="en"&gt;OECD Standardised CCI, Amplitude adjusted (Long term average=100), sa&lt;/Name&gt;&lt;Name LocaleIsoCode="fr"&gt;ICC standardisé OCDE, corrigé des amplitudes (moyenne de long-terme=100), cvs&lt;/Name&gt;&lt;/Member&gt;&lt;/Dimension&gt;&lt;Dimension Code="LOCATION" HasMetadata="false" CommonCode="LOCATION" Display="labels"&gt;&lt;Name LocaleIsoCode="en"&gt;Country&lt;/Name&gt;&lt;Name LocaleIsoCode="fr"&gt;Pays&lt;/Name&gt;&lt;Member Code="CAN" HasMetadata="true" HasOnlyUnitMetadata="false" HasChild="0"&gt;&lt;Name LocaleIsoCode="en"&gt;Canada&lt;/Name&gt;&lt;Name LocaleIsoCode="fr"&gt;Canada&lt;/Name&gt;&lt;/Member&gt;&lt;Member Code="FRA" HasMetadata="true" HasOnlyUnitMetadata="false" HasChild="0"&gt;&lt;Name LocaleIsoCode="en"&gt;France&lt;/Name&gt;&lt;Name LocaleIsoCode="fr"&gt;France&lt;/Name&gt;&lt;/Member&gt;&lt;Member Code="DEU" HasMetadata="true" HasOnlyUnitMetadata="false" HasChild="0"&gt;&lt;Name LocaleIsoCode="en"&gt;Germany&lt;/Name&gt;&lt;Name LocaleIsoCode="fr"&gt;Allemagne&lt;/Name&gt;&lt;/Member&gt;&lt;Member Code="ITA" HasMetadata="true" HasOnlyUnitMetadata="false" HasChild="0"&gt;&lt;Name LocaleIsoCode="en"&gt;Italy&lt;/Name&gt;&lt;Name LocaleIsoCode="fr"&gt;Italie&lt;/Name&gt;&lt;/Member&gt;&lt;Member Code="JPN" HasMetadata="true" HasOnlyUnitMetadata="false" HasChild="0"&gt;&lt;Name LocaleIsoCode="en"&gt;Japan&lt;/Name&gt;&lt;Name LocaleIsoCode="fr"&gt;Japon&lt;/Name&gt;&lt;/Member&gt;&lt;Member Code="NLD" HasMetadata="true" HasOnlyUnitMetadata="false" HasChild="0"&gt;&lt;Name LocaleIsoCode="en"&gt;Netherlands&lt;/Name&gt;&lt;Name LocaleIsoCode="fr"&gt;Pays-Bas&lt;/Name&gt;&lt;/Member&gt;&lt;Member Code="ESP" HasMetadata="true" HasOnlyUnitMetadata="false" HasChild="0"&gt;&lt;Name LocaleIsoCode="en"&gt;Spain&lt;/Name&gt;&lt;Name LocaleIsoCode="fr"&gt;Espagne&lt;/Name&gt;&lt;/Member&gt;&lt;Member Code="SWE" HasMetadata="true" HasOnlyUnitMetadata="false" HasChild="0"&gt;&lt;Name LocaleIsoCode="en"&gt;Sweden&lt;/Name&gt;&lt;Name LocaleIsoCode="fr"&gt;Suède&lt;/Name&gt;&lt;/Member&gt;&lt;Member Code="GBR" HasMetadata="true" HasOnlyUnitMetadata="false" HasChild="0"&gt;&lt;Name LocaleIsoCode="en"&gt;United Kingdom&lt;/Name&gt;&lt;Name LocaleIsoCode="fr"&gt;Royaume-Uni&lt;/Name&gt;&lt;/Member&gt;&lt;Member Code="USA" HasMetadata="true" HasOnlyUnitMetadata="false" HasChild="0"&gt;&lt;Name LocaleIsoCode="en"&gt;United States&lt;/Name&gt;&lt;Name LocaleIsoCode="fr"&gt;États-Unis&lt;/Name&gt;&lt;/Member&gt;&lt;Member Code="EA19" HasMetadata="true" HasOnlyUnitMetadata="false" HasChild="0"&gt;&lt;Name LocaleIsoCode="en"&gt;Euro area (19 countries)&lt;/Name&gt;&lt;Name LocaleIsoCode="fr"&gt;Zone euro (19 pays)&lt;/Name&gt;&lt;/Member&gt;&lt;/Dimension&gt;&lt;Dimension Code="FREQUENCY" HasMetadata="false" CommonCode="FREQUENCY" Display="labels"&gt;&lt;Name LocaleIsoCode="en"&gt;Frequency&lt;/Name&gt;&lt;Name LocaleIsoCode="fr"&gt;Fréquence&lt;/Name&gt;&lt;Member Code="M" HasMetadata="false"&gt;&lt;Name LocaleIsoCode="en"&gt;Monthly&lt;/Name&gt;&lt;Name LocaleIsoCode="fr"&gt;Mensuelle&lt;/Name&gt;&lt;/Member&gt;&lt;/Dimension&gt;&lt;Dimension Code="TIME" HasMetadata="false" CommonCode="TIME" Display="labels"&gt;&lt;Name LocaleIsoCode="en"&gt;Time&lt;/Name&gt;&lt;Name LocaleIsoCode="fr"&gt;Temps&lt;/Name&gt;&lt;Member Code="2019M12" HasMetadata="false"&gt;&lt;Name LocaleIsoCode="en"&gt;Dec-2019&lt;/Name&gt;&lt;Name LocaleIsoCode="fr"&gt;Déc-2019&lt;/Name&gt;&lt;/Member&gt;&lt;Member Code="2020M1" HasMetadata="false"&gt;&lt;Name LocaleIsoCode="en"&gt;Jan-2020&lt;/Name&gt;&lt;Name LocaleIsoCode="fr"&gt;Janv-2020&lt;/Name&gt;&lt;/Member&gt;&lt;Member Code="2020M2" HasMetadata="false"&gt;&lt;Name LocaleIsoCode="en"&gt;Feb-2020&lt;/Name&gt;&lt;Name LocaleIsoCode="fr"&gt;Févr-2020&lt;/Name&gt;&lt;/Member&gt;&lt;Member Code="2020M3" HasMetadata="false"&gt;&lt;Name LocaleIsoCode="en"&gt;Mar-2020&lt;/Name&gt;&lt;Name LocaleIsoCode="fr"&gt;Mars-2020&lt;/Name&gt;&lt;/Member&gt;&lt;Member Code="2020M4" HasMetadata="false"&gt;&lt;Name LocaleIsoCode="en"&gt;Apr-2020&lt;/Name&gt;&lt;Name LocaleIsoCode="fr"&gt;Avr-2020&lt;/Name&gt;&lt;/Member&gt;&lt;Member Code="2020M5" HasMetadata="false"&gt;&lt;Name LocaleIsoCode="en"&gt;May-2020&lt;/Name&gt;&lt;Name LocaleIsoCode="fr"&gt;Mai-2020&lt;/Name&gt;&lt;/Member&gt;&lt;Member Code="2020M6" HasMetadata="false"&gt;&lt;Name LocaleIsoCode="en"&gt;Jun-2020&lt;/Name&gt;&lt;Name LocaleIsoCode="fr"&gt;Juin-2020&lt;/Name&gt;&lt;/Member&gt;&lt;Member Code="2020M7" HasMetadata="false"&gt;&lt;Name LocaleIsoCode="en"&gt;Jul-2020&lt;/Name&gt;&lt;Name LocaleIsoCode="fr"&gt;Juil-2020&lt;/Name&gt;&lt;/Member&gt;&lt;Member Code="2020M8" HasMetadata="false"&gt;&lt;Name LocaleIsoCode="en"&gt;Aug-2020&lt;/Name&gt;&lt;Name LocaleIsoCode="fr"&gt;Août-2020&lt;/Name&gt;&lt;/Member&gt;&lt;Member Code="2020M9" HasMetadata="false"&gt;&lt;Name LocaleIsoCode="en"&gt;Sep-2020&lt;/Name&gt;&lt;Name LocaleIsoCode="fr"&gt;Sept-2020&lt;/Name&gt;&lt;/Member&gt;&lt;Member Code="2020M10" HasMetadata="false"&gt;&lt;Name LocaleIsoCode="en"&gt;Oct-2020&lt;/Name&gt;&lt;Name LocaleIsoCode="fr"&gt;Oct-2020&lt;/Name&gt;&lt;/Member&gt;&lt;Member Code="2020M11" HasMetadata="false"&gt;&lt;Name LocaleIsoCode="en"&gt;Nov-2020&lt;/Name&gt;&lt;Name LocaleIsoCode="fr"&gt;Nov-2020&lt;/Name&gt;&lt;/Member&gt;&lt;Member Code="2020M12" HasMetadata="false"&gt;&lt;Name LocaleIsoCode="en"&gt;Dec-2020&lt;/Name&gt;&lt;Name LocaleIsoCode="fr"&gt;Déc-2020&lt;/Name&gt;&lt;/Member&gt;&lt;Member Code="2021M1" HasMetadata="false"&gt;&lt;Name LocaleIsoCode="en"&gt;Jan-2021&lt;/Name&gt;&lt;Name LocaleIsoCode="fr"&gt;Janv-2021&lt;/Name&gt;&lt;/Member&gt;&lt;Member Code="2021M2" HasMetadata="false"&gt;&lt;Name LocaleIsoCode="en"&gt;Feb-2021&lt;/Name&gt;&lt;Name LocaleIsoCode="fr"&gt;Févr-2021&lt;/Name&gt;&lt;/Member&gt;&lt;Member Code="2021M3" HasMetadata="false"&gt;&lt;Name LocaleIsoCode="en"&gt;Mar-2021&lt;/Name&gt;&lt;Name LocaleIsoCode="fr"&gt;Mars-2021&lt;/Name&gt;&lt;/Member&gt;&lt;Member Code="2021M4" HasMetadata="false"&gt;&lt;Name LocaleIsoCode="en"&gt;Apr-2021&lt;/Name&gt;&lt;Name LocaleIsoCode="fr"&gt;Avr-2021&lt;/Name&gt;&lt;/Member&gt;&lt;Member Code="2021M5" HasMetadata="false"&gt;&lt;Name LocaleIsoCode="en"&gt;May-2021&lt;/Name&gt;&lt;Name LocaleIsoCode="fr"&gt;Mai-2021&lt;/Name&gt;&lt;/Member&gt;&lt;Member Code="2021M6" HasMetadata="false"&gt;&lt;Name LocaleIsoCode="en"&gt;Jun-2021&lt;/Name&gt;&lt;Name LocaleIsoCode="fr"&gt;Juin-2021&lt;/Name&gt;&lt;/Member&gt;&lt;Member Code="2021M7" HasMetadata="false"&gt;&lt;Name LocaleIsoCode="en"&gt;Jul-2021&lt;/Name&gt;&lt;Name LocaleIsoCode="fr"&gt;Juil-2021&lt;/Name&gt;&lt;/Member&gt;&lt;Member Code="2021M8" HasMetadata="false"&gt;&lt;Name LocaleIsoCode="en"&gt;Aug-2021&lt;/Name&gt;&lt;Name LocaleIsoCode="fr"&gt;Août-2021&lt;/Name&gt;&lt;/Member&gt;&lt;Member Code="2021M9" HasMetadata="false"&gt;&lt;Name LocaleIsoCode="en"&gt;Sep-2021&lt;/Name&gt;&lt;Name LocaleIsoCode="fr"&gt;Sept-2021&lt;/Name&gt;&lt;/Member&gt;&lt;Member Code="2021M10" HasMetadata="false"&gt;&lt;Name LocaleIsoCode="en"&gt;Oct-2021&lt;/Name&gt;&lt;Name LocaleIsoCode="fr"&gt;Oct-2021&lt;/Name&gt;&lt;/Member&gt;&lt;Member Code="2021M11" HasMetadata="false"&gt;&lt;Name LocaleIsoCode="en"&gt;Nov-2021&lt;/Name&gt;&lt;Name LocaleIsoCode="fr"&gt;Nov-2021&lt;/Name&gt;&lt;/Member&gt;&lt;Member Code="2021M12" HasMetadata="false"&gt;&lt;Name LocaleIsoCode="en"&gt;Dec-2021&lt;/Name&gt;&lt;Name LocaleIsoCode="fr"&gt;Déc-2021&lt;/Name&gt;&lt;/Member&gt;&lt;Member Code="2022M1" HasMetadata="false"&gt;&lt;Name LocaleIsoCode="en"&gt;Jan-2022&lt;/Name&gt;&lt;Name LocaleIsoCode="fr"&gt;Janv-2022&lt;/Name&gt;&lt;/Member&gt;&lt;Member Code="2022M2" HasMetadata="false"&gt;&lt;Name LocaleIsoCode="en"&gt;Feb-2022&lt;/Name&gt;&lt;Name LocaleIsoCode="fr"&gt;Févr-2022&lt;/Name&gt;&lt;/Member&gt;&lt;Member Code="2022M3" HasMetadata="false"&gt;&lt;Name LocaleIsoCode="en"&gt;Mar-2022&lt;/Name&gt;&lt;Name LocaleIsoCode="fr"&gt;Mars-2022&lt;/Name&gt;&lt;/Member&gt;&lt;/Dimension&gt;&lt;WBOSInformations&gt;&lt;TimeDimension WebTreeWasUsed="false"&gt;&lt;NumberOfPeriods Annual="0" Semesters="0" Quarters="0" Months="28" Weeks="0" Days="0" /&gt;&lt;/TimeDimension&gt;&lt;/WBOSInformations&gt;&lt;Tabulation Axis="horizontal"&gt;&lt;Dimension Code="TIME" CommonCode="TIME" /&gt;&lt;/Tabulation&gt;&lt;Tabulation Axis="vertical"&gt;&lt;Dimension Code="LOCATION" CommonCode="LOCATION" /&gt;&lt;/Tabulation&gt;&lt;Tabulation Axis="page"&gt;&lt;Dimension Code="SUBJECT" CommonCode="SUBJECT" /&gt;&lt;Dimension Code="FREQUENCY" CommonCode="FREQUENCY" /&gt;&lt;/Tabulation&gt;&lt;Formatting&gt;&lt;Labels LocaleIsoCode="en" /&gt;&lt;Power&gt;0&lt;/Power&gt;&lt;Decimals&gt;1&lt;/Decimals&gt;&lt;SkipEmptyLines&gt;true&lt;/SkipEmptyLines&gt;&lt;SkipEmptyCols&gt;tru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false&lt;/FreezePanes&gt;&lt;MaxBarChartLen&gt;65&lt;/MaxBarChartLen&gt;&lt;/Format&gt;&lt;Query&gt;&lt;Name LocaleIsoCode="en"&gt;Consumer Confidence Indicators - OECD Standardised &lt;/Name&gt;&lt;AbsoluteUri&gt;http://stats.oecd.org//View.aspx?QueryId=84131&amp;amp;QueryType=Public&amp;amp;Lang=en&lt;/AbsoluteUri&gt;&lt;/Query&gt;&lt;/WebTableParameter&gt;</t>
  </si>
  <si>
    <t>Data extracted on 15 Apr 2022 07:59 UTC (GMT) from OECD.Stat</t>
  </si>
  <si>
    <t>T4-2018</t>
  </si>
  <si>
    <t>T3-2022</t>
  </si>
  <si>
    <t>T1-2023</t>
  </si>
  <si>
    <t>T2-2023</t>
  </si>
  <si>
    <t>T3-2023</t>
  </si>
  <si>
    <t>T4-2023</t>
  </si>
  <si>
    <t>Sorry, the query is too large to fit into the Excel cell. You will not be able to update your table with the .Stat Populator.</t>
  </si>
  <si>
    <t>Dataset: Business Tendency and Consumer Opinion Surveys (MEI)</t>
  </si>
  <si>
    <t>Aug-1995</t>
  </si>
  <si>
    <t>Sep-1995</t>
  </si>
  <si>
    <t>Oct-1995</t>
  </si>
  <si>
    <t>Nov-1995</t>
  </si>
  <si>
    <t>Dec-1995</t>
  </si>
  <si>
    <t>Jan-1996</t>
  </si>
  <si>
    <t>Feb-1996</t>
  </si>
  <si>
    <t>Mar-1996</t>
  </si>
  <si>
    <t>Apr-1996</t>
  </si>
  <si>
    <t>May-1996</t>
  </si>
  <si>
    <t>Jun-1996</t>
  </si>
  <si>
    <t>Jul-1996</t>
  </si>
  <si>
    <t>Aug-1996</t>
  </si>
  <si>
    <t>Sep-1996</t>
  </si>
  <si>
    <t>Oct-1996</t>
  </si>
  <si>
    <t>Nov-1996</t>
  </si>
  <si>
    <t>Dec-1996</t>
  </si>
  <si>
    <t>Jan-1997</t>
  </si>
  <si>
    <t>Feb-1997</t>
  </si>
  <si>
    <t>Mar-1997</t>
  </si>
  <si>
    <t>Apr-1997</t>
  </si>
  <si>
    <t>May-1997</t>
  </si>
  <si>
    <t>Jun-1997</t>
  </si>
  <si>
    <t>Jul-1997</t>
  </si>
  <si>
    <t>Aug-1997</t>
  </si>
  <si>
    <t>Sep-1997</t>
  </si>
  <si>
    <t>Oct-1997</t>
  </si>
  <si>
    <t>Nov-1997</t>
  </si>
  <si>
    <t>Dec-1997</t>
  </si>
  <si>
    <t>Jan-1998</t>
  </si>
  <si>
    <t>Feb-1998</t>
  </si>
  <si>
    <t>Mar-1998</t>
  </si>
  <si>
    <t>Apr-1998</t>
  </si>
  <si>
    <t>May-1998</t>
  </si>
  <si>
    <t>Jun-1998</t>
  </si>
  <si>
    <t>Jul-1998</t>
  </si>
  <si>
    <t>Aug-1998</t>
  </si>
  <si>
    <t>Sep-1998</t>
  </si>
  <si>
    <t>Oct-1998</t>
  </si>
  <si>
    <t>Nov-1998</t>
  </si>
  <si>
    <t>Dec-1998</t>
  </si>
  <si>
    <t>Jan-1999</t>
  </si>
  <si>
    <t>Feb-1999</t>
  </si>
  <si>
    <t>Mar-1999</t>
  </si>
  <si>
    <t>Apr-1999</t>
  </si>
  <si>
    <t>May-1999</t>
  </si>
  <si>
    <t>Jun-1999</t>
  </si>
  <si>
    <t>Jul-1999</t>
  </si>
  <si>
    <t>Aug-1999</t>
  </si>
  <si>
    <t>Sep-1999</t>
  </si>
  <si>
    <t>Oct-1999</t>
  </si>
  <si>
    <t>Nov-1999</t>
  </si>
  <si>
    <t>Dec-1999</t>
  </si>
  <si>
    <t>Jan-2000</t>
  </si>
  <si>
    <t>Feb-2000</t>
  </si>
  <si>
    <t>Mar-2000</t>
  </si>
  <si>
    <t>Apr-2000</t>
  </si>
  <si>
    <t>May-2000</t>
  </si>
  <si>
    <t>Jun-2000</t>
  </si>
  <si>
    <t>Jul-2000</t>
  </si>
  <si>
    <t>Aug-2000</t>
  </si>
  <si>
    <t>Sep-2000</t>
  </si>
  <si>
    <t>Oct-2000</t>
  </si>
  <si>
    <t>Nov-2000</t>
  </si>
  <si>
    <t>Dec-2000</t>
  </si>
  <si>
    <t>Jan-2001</t>
  </si>
  <si>
    <t>Feb-2001</t>
  </si>
  <si>
    <t>Mar-2001</t>
  </si>
  <si>
    <t>Apr-2001</t>
  </si>
  <si>
    <t>May-2001</t>
  </si>
  <si>
    <t>Jun-2001</t>
  </si>
  <si>
    <t>Jul-2001</t>
  </si>
  <si>
    <t>Aug-2001</t>
  </si>
  <si>
    <t>Sep-2001</t>
  </si>
  <si>
    <t>Oct-2001</t>
  </si>
  <si>
    <t>Nov-2001</t>
  </si>
  <si>
    <t>Dec-2001</t>
  </si>
  <si>
    <t>Jan-2002</t>
  </si>
  <si>
    <t>Feb-2002</t>
  </si>
  <si>
    <t>Mar-2002</t>
  </si>
  <si>
    <t>Apr-2002</t>
  </si>
  <si>
    <t>May-2002</t>
  </si>
  <si>
    <t>Jun-2002</t>
  </si>
  <si>
    <t>Jul-2002</t>
  </si>
  <si>
    <t>Aug-2002</t>
  </si>
  <si>
    <t>Sep-2002</t>
  </si>
  <si>
    <t>Oct-2002</t>
  </si>
  <si>
    <t>Nov-2002</t>
  </si>
  <si>
    <t>Dec-2002</t>
  </si>
  <si>
    <t>Jan-2003</t>
  </si>
  <si>
    <t>Feb-2003</t>
  </si>
  <si>
    <t>Mar-2003</t>
  </si>
  <si>
    <t>Apr-2003</t>
  </si>
  <si>
    <t>May-2003</t>
  </si>
  <si>
    <t>Jun-2003</t>
  </si>
  <si>
    <t>Jul-2003</t>
  </si>
  <si>
    <t>Aug-2003</t>
  </si>
  <si>
    <t>Sep-2003</t>
  </si>
  <si>
    <t>Oct-2003</t>
  </si>
  <si>
    <t>Nov-2003</t>
  </si>
  <si>
    <t>Dec-2003</t>
  </si>
  <si>
    <t>Jan-2004</t>
  </si>
  <si>
    <t>Feb-2004</t>
  </si>
  <si>
    <t>Mar-2004</t>
  </si>
  <si>
    <t>Apr-2004</t>
  </si>
  <si>
    <t>May-2004</t>
  </si>
  <si>
    <t>Jun-2004</t>
  </si>
  <si>
    <t>Jul-2004</t>
  </si>
  <si>
    <t>Aug-2004</t>
  </si>
  <si>
    <t>Sep-2004</t>
  </si>
  <si>
    <t>Oct-2004</t>
  </si>
  <si>
    <t>Nov-2004</t>
  </si>
  <si>
    <t>Dec-2004</t>
  </si>
  <si>
    <t>Jan-2005</t>
  </si>
  <si>
    <t>Feb-2005</t>
  </si>
  <si>
    <t>Mar-2005</t>
  </si>
  <si>
    <t>Apr-2005</t>
  </si>
  <si>
    <t>May-2005</t>
  </si>
  <si>
    <t>Jun-2005</t>
  </si>
  <si>
    <t>Jul-2005</t>
  </si>
  <si>
    <t>Aug-2005</t>
  </si>
  <si>
    <t>Sep-2005</t>
  </si>
  <si>
    <t>Oct-2005</t>
  </si>
  <si>
    <t>Nov-2005</t>
  </si>
  <si>
    <t>Dec-2005</t>
  </si>
  <si>
    <t>Jan-2006</t>
  </si>
  <si>
    <t>Feb-2006</t>
  </si>
  <si>
    <t>Mar-2006</t>
  </si>
  <si>
    <t>Apr-2006</t>
  </si>
  <si>
    <t>May-2006</t>
  </si>
  <si>
    <t>Jun-2006</t>
  </si>
  <si>
    <t>Jul-2006</t>
  </si>
  <si>
    <t>Aug-2006</t>
  </si>
  <si>
    <t>Sep-2006</t>
  </si>
  <si>
    <t>Oct-2006</t>
  </si>
  <si>
    <t>Nov-2006</t>
  </si>
  <si>
    <t>Dec-2006</t>
  </si>
  <si>
    <t>Jan-2007</t>
  </si>
  <si>
    <t>Feb-2007</t>
  </si>
  <si>
    <t>Mar-2007</t>
  </si>
  <si>
    <t>Apr-2007</t>
  </si>
  <si>
    <t>May-2007</t>
  </si>
  <si>
    <t>Jun-2007</t>
  </si>
  <si>
    <t>Jul-2007</t>
  </si>
  <si>
    <t>Aug-2007</t>
  </si>
  <si>
    <t>Sep-2007</t>
  </si>
  <si>
    <t>Oct-2007</t>
  </si>
  <si>
    <t>Nov-2007</t>
  </si>
  <si>
    <t>Dec-2007</t>
  </si>
  <si>
    <t>Jan-2008</t>
  </si>
  <si>
    <t>Feb-2008</t>
  </si>
  <si>
    <t>Mar-2008</t>
  </si>
  <si>
    <t>Apr-2008</t>
  </si>
  <si>
    <t>May-2008</t>
  </si>
  <si>
    <t>Jun-2008</t>
  </si>
  <si>
    <t>Jul-2008</t>
  </si>
  <si>
    <t>Aug-2008</t>
  </si>
  <si>
    <t>Sep-2008</t>
  </si>
  <si>
    <t>Oct-2008</t>
  </si>
  <si>
    <t>Nov-2008</t>
  </si>
  <si>
    <t>Dec-2008</t>
  </si>
  <si>
    <t>Jan-2009</t>
  </si>
  <si>
    <t>Feb-2009</t>
  </si>
  <si>
    <t>Mar-2009</t>
  </si>
  <si>
    <t>Apr-2009</t>
  </si>
  <si>
    <t>May-2009</t>
  </si>
  <si>
    <t>Jun-2009</t>
  </si>
  <si>
    <t>Jul-2009</t>
  </si>
  <si>
    <t>Aug-2009</t>
  </si>
  <si>
    <t>Sep-2009</t>
  </si>
  <si>
    <t>Oct-2009</t>
  </si>
  <si>
    <t>Nov-2009</t>
  </si>
  <si>
    <t>Dec-2009</t>
  </si>
  <si>
    <t>Jan-2010</t>
  </si>
  <si>
    <t>Feb-2010</t>
  </si>
  <si>
    <t>Mar-2010</t>
  </si>
  <si>
    <t>Apr-2010</t>
  </si>
  <si>
    <t>May-2010</t>
  </si>
  <si>
    <t>Jun-2010</t>
  </si>
  <si>
    <t>Jul-2010</t>
  </si>
  <si>
    <t>Aug-2010</t>
  </si>
  <si>
    <t>Sep-2010</t>
  </si>
  <si>
    <t>Oct-2010</t>
  </si>
  <si>
    <t>Nov-2010</t>
  </si>
  <si>
    <t>Dec-2010</t>
  </si>
  <si>
    <t>Jan-2011</t>
  </si>
  <si>
    <t>Feb-2011</t>
  </si>
  <si>
    <t>Mar-2011</t>
  </si>
  <si>
    <t>Apr-2011</t>
  </si>
  <si>
    <t>May-2011</t>
  </si>
  <si>
    <t>Jun-2011</t>
  </si>
  <si>
    <t>Jul-2011</t>
  </si>
  <si>
    <t>Aug-2011</t>
  </si>
  <si>
    <t>Sep-2011</t>
  </si>
  <si>
    <t>Oct-2011</t>
  </si>
  <si>
    <t>Nov-2011</t>
  </si>
  <si>
    <t>Dec-2011</t>
  </si>
  <si>
    <t>Jan-2012</t>
  </si>
  <si>
    <t>Feb-2012</t>
  </si>
  <si>
    <t>Mar-2012</t>
  </si>
  <si>
    <t>Apr-2012</t>
  </si>
  <si>
    <t>May-2012</t>
  </si>
  <si>
    <t>Jun-2012</t>
  </si>
  <si>
    <t>Jul-2012</t>
  </si>
  <si>
    <t>Aug-2012</t>
  </si>
  <si>
    <t>Sep-2012</t>
  </si>
  <si>
    <t>Oct-2012</t>
  </si>
  <si>
    <t>Nov-2012</t>
  </si>
  <si>
    <t>Dec-2012</t>
  </si>
  <si>
    <t>Jan-2013</t>
  </si>
  <si>
    <t>Feb-2013</t>
  </si>
  <si>
    <t>Mar-2013</t>
  </si>
  <si>
    <t>Apr-2013</t>
  </si>
  <si>
    <t>May-2013</t>
  </si>
  <si>
    <t>Jun-2013</t>
  </si>
  <si>
    <t>Jul-2013</t>
  </si>
  <si>
    <t>Aug-2013</t>
  </si>
  <si>
    <t>Sep-2013</t>
  </si>
  <si>
    <t>Oct-2013</t>
  </si>
  <si>
    <t>Nov-2013</t>
  </si>
  <si>
    <t>Dec-2013</t>
  </si>
  <si>
    <t>Jan-2014</t>
  </si>
  <si>
    <t>Feb-2014</t>
  </si>
  <si>
    <t>Mar-2014</t>
  </si>
  <si>
    <t>Apr-2014</t>
  </si>
  <si>
    <t>May-2014</t>
  </si>
  <si>
    <t>Jun-2014</t>
  </si>
  <si>
    <t>Jul-2014</t>
  </si>
  <si>
    <t>Aug-2014</t>
  </si>
  <si>
    <t>Sep-2014</t>
  </si>
  <si>
    <t>Oct-2014</t>
  </si>
  <si>
    <t>Nov-2014</t>
  </si>
  <si>
    <t>Dec-2014</t>
  </si>
  <si>
    <t>Jan-2015</t>
  </si>
  <si>
    <t>Feb-2015</t>
  </si>
  <si>
    <t>Mar-2015</t>
  </si>
  <si>
    <t>Apr-2015</t>
  </si>
  <si>
    <t>May-2015</t>
  </si>
  <si>
    <t>Jun-2015</t>
  </si>
  <si>
    <t>Jul-2015</t>
  </si>
  <si>
    <t>Aug-2015</t>
  </si>
  <si>
    <t>Sep-2015</t>
  </si>
  <si>
    <t>Oct-2015</t>
  </si>
  <si>
    <t>Nov-2015</t>
  </si>
  <si>
    <t>Dec-2015</t>
  </si>
  <si>
    <t>Jan-2016</t>
  </si>
  <si>
    <t>Feb-2016</t>
  </si>
  <si>
    <t>Mar-2016</t>
  </si>
  <si>
    <t>Apr-2016</t>
  </si>
  <si>
    <t>May-2016</t>
  </si>
  <si>
    <t>Jun-2016</t>
  </si>
  <si>
    <t>Jul-2016</t>
  </si>
  <si>
    <t>Aug-2016</t>
  </si>
  <si>
    <t>Sep-2016</t>
  </si>
  <si>
    <t>Oct-2016</t>
  </si>
  <si>
    <t>Nov-2016</t>
  </si>
  <si>
    <t>Dec-2016</t>
  </si>
  <si>
    <t>Jan-2017</t>
  </si>
  <si>
    <t>Feb-2017</t>
  </si>
  <si>
    <t>Mar-2017</t>
  </si>
  <si>
    <t>Apr-2017</t>
  </si>
  <si>
    <t>May-2017</t>
  </si>
  <si>
    <t>Jun-2017</t>
  </si>
  <si>
    <t>Jul-2017</t>
  </si>
  <si>
    <t>Aug-2017</t>
  </si>
  <si>
    <t>Sep-2017</t>
  </si>
  <si>
    <t>Oct-2017</t>
  </si>
  <si>
    <t>Nov-2017</t>
  </si>
  <si>
    <t>Dec-2017</t>
  </si>
  <si>
    <t>Jan-2018</t>
  </si>
  <si>
    <t>Feb-2018</t>
  </si>
  <si>
    <t>Mar-2018</t>
  </si>
  <si>
    <t>Apr-2018</t>
  </si>
  <si>
    <t>May-2018</t>
  </si>
  <si>
    <t>Jun-2018</t>
  </si>
  <si>
    <t>Jul-2018</t>
  </si>
  <si>
    <t>Aug-2018</t>
  </si>
  <si>
    <t>Sep-2018</t>
  </si>
  <si>
    <t>Manufacturing</t>
  </si>
  <si>
    <t xml:space="preserve">  Confidence indicators</t>
  </si>
  <si>
    <t>Balance, s.a.</t>
  </si>
  <si>
    <t>Retail trade</t>
  </si>
  <si>
    <t>Service (excluding retail trade)</t>
  </si>
  <si>
    <t>Consumer opinions</t>
  </si>
  <si>
    <t xml:space="preserve">    National indicator</t>
  </si>
  <si>
    <t>Data extracted on 15 Apr 2022 13:47 UTC (GMT) from OECD.Stat</t>
  </si>
  <si>
    <t>Fev-2022</t>
  </si>
  <si>
    <t>industrie manufacturiere</t>
  </si>
  <si>
    <t>Commerce de detail</t>
  </si>
  <si>
    <t>Services (hors commerce de detail)</t>
  </si>
  <si>
    <t>Business tendency surveys (construction) &gt; Confidence indicators &gt; Composite indicators &gt; National indicator</t>
  </si>
  <si>
    <t>Janv-2017</t>
  </si>
  <si>
    <t>Févr-2017</t>
  </si>
  <si>
    <t>Mars-2017</t>
  </si>
  <si>
    <t>Avr-2017</t>
  </si>
  <si>
    <t>Mai-2017</t>
  </si>
  <si>
    <t>Juin-2017</t>
  </si>
  <si>
    <t>Juil-2017</t>
  </si>
  <si>
    <t>Août-2017</t>
  </si>
  <si>
    <t>Sept-2017</t>
  </si>
  <si>
    <t>Déc-2017</t>
  </si>
  <si>
    <t>Janv-2018</t>
  </si>
  <si>
    <t>Févr-2018</t>
  </si>
  <si>
    <t>Mars-2018</t>
  </si>
  <si>
    <t>Avr-2018</t>
  </si>
  <si>
    <t>Mai-2018</t>
  </si>
  <si>
    <t>Juin-2018</t>
  </si>
  <si>
    <t>Juil-2018</t>
  </si>
  <si>
    <t>Août-2018</t>
  </si>
  <si>
    <t>Sept-2018</t>
  </si>
  <si>
    <t>Déc-2018</t>
  </si>
  <si>
    <t>Janv-2019</t>
  </si>
  <si>
    <t>Févr-2019</t>
  </si>
  <si>
    <t>Mars-2019</t>
  </si>
  <si>
    <t>Avr-2019</t>
  </si>
  <si>
    <t>Mai-2019</t>
  </si>
  <si>
    <t>Juin-2019</t>
  </si>
  <si>
    <t>Juil-2019</t>
  </si>
  <si>
    <t>Août-2019</t>
  </si>
  <si>
    <t>Sept-2019</t>
  </si>
  <si>
    <t>IPCH: Total</t>
  </si>
  <si>
    <t>IPCH: Energie</t>
  </si>
  <si>
    <t>Avr-2016</t>
  </si>
  <si>
    <t>Mai-2016</t>
  </si>
  <si>
    <t>Juin-2016</t>
  </si>
  <si>
    <t>Juil-2016</t>
  </si>
  <si>
    <t>Août-2016</t>
  </si>
  <si>
    <t>Sept-2016</t>
  </si>
  <si>
    <t>Déc-2016</t>
  </si>
  <si>
    <t>mesure</t>
  </si>
  <si>
    <t>Activités économiques - prix total à la production, activités manufacturières</t>
  </si>
  <si>
    <t>Glissement annuel</t>
  </si>
  <si>
    <t>Pourcentage</t>
  </si>
  <si>
    <t>Activités économiques - prix total à la production, activités industrielles</t>
  </si>
  <si>
    <t>Activités économiques - prix total à la production, énergie</t>
  </si>
  <si>
    <t>zone euro</t>
  </si>
  <si>
    <t>Commodity.Description</t>
  </si>
  <si>
    <t>Data Type</t>
  </si>
  <si>
    <t>2016M1</t>
  </si>
  <si>
    <t>2016M2</t>
  </si>
  <si>
    <t>2016M3</t>
  </si>
  <si>
    <t>2016M4</t>
  </si>
  <si>
    <t>2016M5</t>
  </si>
  <si>
    <t>2016M6</t>
  </si>
  <si>
    <t>2016M7</t>
  </si>
  <si>
    <t>2016M8</t>
  </si>
  <si>
    <t>2016M9</t>
  </si>
  <si>
    <t>2016M10</t>
  </si>
  <si>
    <t>2016M11</t>
  </si>
  <si>
    <t>2016M12</t>
  </si>
  <si>
    <t>2017M1</t>
  </si>
  <si>
    <t>2017M2</t>
  </si>
  <si>
    <t>2017M3</t>
  </si>
  <si>
    <t>2017M4</t>
  </si>
  <si>
    <t>2017M5</t>
  </si>
  <si>
    <t>2017M6</t>
  </si>
  <si>
    <t>2017M7</t>
  </si>
  <si>
    <t>2017M8</t>
  </si>
  <si>
    <t>2017M9</t>
  </si>
  <si>
    <t>2017M10</t>
  </si>
  <si>
    <t>2017M11</t>
  </si>
  <si>
    <t>2017M12</t>
  </si>
  <si>
    <t>2018M1</t>
  </si>
  <si>
    <t>2018M2</t>
  </si>
  <si>
    <t>2018M3</t>
  </si>
  <si>
    <t>2018M4</t>
  </si>
  <si>
    <t>2018M5</t>
  </si>
  <si>
    <t>2018M6</t>
  </si>
  <si>
    <t>2018M7</t>
  </si>
  <si>
    <t>2018M8</t>
  </si>
  <si>
    <t>2018M9</t>
  </si>
  <si>
    <t>2018M10</t>
  </si>
  <si>
    <t>2018M11</t>
  </si>
  <si>
    <t>2018M12</t>
  </si>
  <si>
    <t>2019M1</t>
  </si>
  <si>
    <t>2019M2</t>
  </si>
  <si>
    <t>2019M3</t>
  </si>
  <si>
    <t>2019M4</t>
  </si>
  <si>
    <t>2019M5</t>
  </si>
  <si>
    <t>2019M6</t>
  </si>
  <si>
    <t>2019M7</t>
  </si>
  <si>
    <t>2019M8</t>
  </si>
  <si>
    <t>2019M9</t>
  </si>
  <si>
    <t>2019M10</t>
  </si>
  <si>
    <t>2019M11</t>
  </si>
  <si>
    <t>2019M12</t>
  </si>
  <si>
    <t>2020M1</t>
  </si>
  <si>
    <t>2020M2</t>
  </si>
  <si>
    <t>2020M3</t>
  </si>
  <si>
    <t>2020M4</t>
  </si>
  <si>
    <t>2020M5</t>
  </si>
  <si>
    <t>2020M6</t>
  </si>
  <si>
    <t>2020M7</t>
  </si>
  <si>
    <t>2020M8</t>
  </si>
  <si>
    <t>2020M9</t>
  </si>
  <si>
    <t>2020M10</t>
  </si>
  <si>
    <t>2020M11</t>
  </si>
  <si>
    <t>2020M12</t>
  </si>
  <si>
    <t>2021M1</t>
  </si>
  <si>
    <t>2021M2</t>
  </si>
  <si>
    <t>2021M3</t>
  </si>
  <si>
    <t>2021M4</t>
  </si>
  <si>
    <t>2021M5</t>
  </si>
  <si>
    <t>2021M6</t>
  </si>
  <si>
    <t>2021M7</t>
  </si>
  <si>
    <t>2021M8</t>
  </si>
  <si>
    <t>2021M9</t>
  </si>
  <si>
    <t>2021M10</t>
  </si>
  <si>
    <t>2021M11</t>
  </si>
  <si>
    <t>2021M12</t>
  </si>
  <si>
    <t>2022M1</t>
  </si>
  <si>
    <t>2022M2</t>
  </si>
  <si>
    <t>PINDU</t>
  </si>
  <si>
    <t>Industrial Inputs Price Index, 2016 = 100, includes Agricultural Raw Materials and Base Metals Price Indices</t>
  </si>
  <si>
    <t>PAGRI</t>
  </si>
  <si>
    <t>Agriculture Price Index, 2016 = 100, includes Food and Beverages and Agriculture Raw Materials Price Indices</t>
  </si>
  <si>
    <t>PALLMETA</t>
  </si>
  <si>
    <t>All Metals Index, 2016 = 100: includes Metal Price Index (Base Metals) and Precious Metals Index</t>
  </si>
  <si>
    <t>Metaux</t>
  </si>
  <si>
    <t>PNRG</t>
  </si>
  <si>
    <t>Fuel (Energy) Index, 2016 = 100, includes Crude oil (petroleum), Natural Gas, Coal Price and Propane Indices</t>
  </si>
  <si>
    <t>PIB France (Insee)</t>
  </si>
  <si>
    <t>Balance courante</t>
  </si>
  <si>
    <t>Evolution de la balance courante</t>
  </si>
  <si>
    <t>Dette nette</t>
  </si>
  <si>
    <t>Etats-Unis</t>
  </si>
  <si>
    <t>Zone Euro</t>
  </si>
  <si>
    <t>Croissance PIB réel, FMI</t>
  </si>
  <si>
    <t>World Economic Outlook du FMI d'avril 2022</t>
  </si>
  <si>
    <t>OCDE -Novembre 2021</t>
  </si>
  <si>
    <t>FMI - Avril 2022</t>
  </si>
  <si>
    <t>T1-2018</t>
  </si>
  <si>
    <t>T2-2018</t>
  </si>
  <si>
    <t>T3-2018</t>
  </si>
  <si>
    <t>France (Avec CICE)</t>
  </si>
  <si>
    <t>Produit intérieur brut, en volume, aux prix du marché</t>
  </si>
  <si>
    <t>Production potentielle, en 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</si>
</sst>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_ ;\-#,##0\ "/>
    <numFmt numFmtId="166" formatCode="#,##0.0_ ;\-#,##0.0\ "/>
    <numFmt numFmtId="167" formatCode="#,##0.00_ ;\-#,##0.00\ "/>
    <numFmt numFmtId="168" formatCode="0.000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b/>
      <u/>
      <sz val="8"/>
      <color indexed="9"/>
      <name val="Verdana"/>
      <family val="2"/>
    </font>
    <font>
      <b/>
      <sz val="8"/>
      <name val="Verdana"/>
      <family val="2"/>
    </font>
    <font>
      <b/>
      <sz val="9"/>
      <color indexed="10"/>
      <name val="Courier New"/>
      <family val="3"/>
    </font>
    <font>
      <u/>
      <sz val="8"/>
      <name val="Verdana"/>
      <family val="2"/>
    </font>
    <font>
      <sz val="8"/>
      <name val="Verdana"/>
      <family val="2"/>
    </font>
    <font>
      <sz val="10"/>
      <color rgb="FF000000"/>
      <name val="Tahoma"/>
      <family val="2"/>
    </font>
    <font>
      <sz val="8"/>
      <name val="Calibri"/>
      <family val="2"/>
      <scheme val="minor"/>
    </font>
    <font>
      <i/>
      <sz val="8"/>
      <name val="Arial"/>
      <family val="2"/>
    </font>
    <font>
      <i/>
      <sz val="11"/>
      <color theme="1"/>
      <name val="Calibri"/>
      <family val="2"/>
      <scheme val="minor"/>
    </font>
    <font>
      <b/>
      <i/>
      <u/>
      <sz val="9"/>
      <color indexed="18"/>
      <name val="Verdana"/>
      <family val="2"/>
    </font>
    <font>
      <b/>
      <i/>
      <u/>
      <sz val="8"/>
      <color indexed="9"/>
      <name val="Verdana"/>
      <family val="2"/>
    </font>
    <font>
      <i/>
      <sz val="8"/>
      <color indexed="9"/>
      <name val="Verdana"/>
      <family val="2"/>
    </font>
    <font>
      <b/>
      <i/>
      <sz val="8"/>
      <color indexed="9"/>
      <name val="Verdana"/>
      <family val="2"/>
    </font>
    <font>
      <b/>
      <i/>
      <sz val="8"/>
      <name val="Verdana"/>
      <family val="2"/>
    </font>
    <font>
      <b/>
      <i/>
      <sz val="9"/>
      <color indexed="10"/>
      <name val="Courier New"/>
      <family val="3"/>
    </font>
    <font>
      <i/>
      <sz val="8"/>
      <name val="Verdana"/>
      <family val="2"/>
    </font>
    <font>
      <i/>
      <u/>
      <sz val="8"/>
      <name val="Verdana"/>
      <family val="2"/>
    </font>
    <font>
      <u/>
      <sz val="8"/>
      <color indexed="9"/>
      <name val="Verdana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</cellStyleXfs>
  <cellXfs count="184">
    <xf numFmtId="0" fontId="0" fillId="0" borderId="0" xfId="0"/>
    <xf numFmtId="164" fontId="0" fillId="0" borderId="0" xfId="0" applyNumberFormat="1"/>
    <xf numFmtId="0" fontId="1" fillId="0" borderId="0" xfId="1"/>
    <xf numFmtId="164" fontId="1" fillId="0" borderId="0" xfId="1" applyNumberFormat="1"/>
    <xf numFmtId="14" fontId="0" fillId="0" borderId="0" xfId="0" applyNumberFormat="1"/>
    <xf numFmtId="0" fontId="3" fillId="0" borderId="1" xfId="0" applyFont="1" applyBorder="1"/>
    <xf numFmtId="0" fontId="4" fillId="0" borderId="1" xfId="0" applyFont="1" applyBorder="1" applyAlignment="1">
      <alignment horizontal="left" wrapText="1"/>
    </xf>
    <xf numFmtId="0" fontId="6" fillId="3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wrapText="1"/>
    </xf>
    <xf numFmtId="0" fontId="9" fillId="5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vertical="top" wrapText="1"/>
    </xf>
    <xf numFmtId="0" fontId="11" fillId="4" borderId="1" xfId="0" applyFont="1" applyFill="1" applyBorder="1" applyAlignment="1">
      <alignment vertical="top" wrapText="1"/>
    </xf>
    <xf numFmtId="165" fontId="3" fillId="0" borderId="1" xfId="0" applyNumberFormat="1" applyFont="1" applyBorder="1" applyAlignment="1">
      <alignment horizontal="right"/>
    </xf>
    <xf numFmtId="165" fontId="3" fillId="6" borderId="1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9" fontId="0" fillId="0" borderId="0" xfId="2" applyFont="1"/>
    <xf numFmtId="9" fontId="0" fillId="0" borderId="0" xfId="0" applyNumberFormat="1"/>
    <xf numFmtId="9" fontId="0" fillId="0" borderId="0" xfId="2" applyNumberFormat="1" applyFont="1"/>
    <xf numFmtId="166" fontId="3" fillId="0" borderId="1" xfId="0" applyNumberFormat="1" applyFont="1" applyBorder="1" applyAlignment="1">
      <alignment horizontal="right"/>
    </xf>
    <xf numFmtId="166" fontId="3" fillId="6" borderId="1" xfId="0" applyNumberFormat="1" applyFont="1" applyFill="1" applyBorder="1" applyAlignment="1">
      <alignment horizontal="right"/>
    </xf>
    <xf numFmtId="166" fontId="0" fillId="0" borderId="0" xfId="0" applyNumberFormat="1"/>
    <xf numFmtId="166" fontId="1" fillId="0" borderId="0" xfId="1" applyNumberFormat="1"/>
    <xf numFmtId="0" fontId="5" fillId="3" borderId="2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165" fontId="1" fillId="0" borderId="0" xfId="1" applyNumberFormat="1"/>
    <xf numFmtId="9" fontId="1" fillId="0" borderId="0" xfId="2" applyFont="1"/>
    <xf numFmtId="10" fontId="1" fillId="0" borderId="0" xfId="2" applyNumberFormat="1" applyFont="1"/>
    <xf numFmtId="0" fontId="14" fillId="0" borderId="1" xfId="0" applyFont="1" applyBorder="1"/>
    <xf numFmtId="0" fontId="15" fillId="0" borderId="0" xfId="0" applyFont="1"/>
    <xf numFmtId="0" fontId="16" fillId="0" borderId="1" xfId="0" applyFont="1" applyBorder="1" applyAlignment="1">
      <alignment horizontal="left" wrapText="1"/>
    </xf>
    <xf numFmtId="0" fontId="18" fillId="3" borderId="1" xfId="0" applyFont="1" applyFill="1" applyBorder="1" applyAlignment="1">
      <alignment horizontal="center" vertical="top" wrapText="1"/>
    </xf>
    <xf numFmtId="0" fontId="20" fillId="4" borderId="1" xfId="0" applyFont="1" applyFill="1" applyBorder="1" applyAlignment="1">
      <alignment wrapText="1"/>
    </xf>
    <xf numFmtId="0" fontId="21" fillId="5" borderId="1" xfId="0" applyFont="1" applyFill="1" applyBorder="1" applyAlignment="1">
      <alignment horizontal="center"/>
    </xf>
    <xf numFmtId="0" fontId="23" fillId="4" borderId="1" xfId="0" applyFont="1" applyFill="1" applyBorder="1" applyAlignment="1">
      <alignment vertical="top" wrapText="1"/>
    </xf>
    <xf numFmtId="0" fontId="22" fillId="4" borderId="1" xfId="0" applyFont="1" applyFill="1" applyBorder="1" applyAlignment="1">
      <alignment vertical="top" wrapText="1"/>
    </xf>
    <xf numFmtId="165" fontId="14" fillId="0" borderId="1" xfId="0" applyNumberFormat="1" applyFont="1" applyBorder="1" applyAlignment="1">
      <alignment horizontal="right"/>
    </xf>
    <xf numFmtId="165" fontId="14" fillId="6" borderId="1" xfId="0" applyNumberFormat="1" applyFont="1" applyFill="1" applyBorder="1" applyAlignment="1">
      <alignment horizontal="right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8" fillId="3" borderId="0" xfId="0" applyFont="1" applyFill="1" applyBorder="1" applyAlignment="1">
      <alignment horizontal="center" vertical="top" wrapText="1"/>
    </xf>
    <xf numFmtId="0" fontId="3" fillId="0" borderId="1" xfId="1" applyFont="1" applyBorder="1"/>
    <xf numFmtId="0" fontId="4" fillId="0" borderId="1" xfId="1" applyFont="1" applyBorder="1" applyAlignment="1">
      <alignment horizontal="left" wrapText="1"/>
    </xf>
    <xf numFmtId="0" fontId="6" fillId="3" borderId="1" xfId="1" applyFont="1" applyFill="1" applyBorder="1" applyAlignment="1">
      <alignment horizontal="center" vertical="top" wrapText="1"/>
    </xf>
    <xf numFmtId="0" fontId="8" fillId="4" borderId="1" xfId="1" applyFont="1" applyFill="1" applyBorder="1" applyAlignment="1">
      <alignment wrapText="1"/>
    </xf>
    <xf numFmtId="0" fontId="9" fillId="5" borderId="1" xfId="1" applyFont="1" applyFill="1" applyBorder="1" applyAlignment="1">
      <alignment horizontal="center"/>
    </xf>
    <xf numFmtId="0" fontId="11" fillId="4" borderId="1" xfId="1" applyFont="1" applyFill="1" applyBorder="1" applyAlignment="1">
      <alignment vertical="top" wrapText="1"/>
    </xf>
    <xf numFmtId="0" fontId="11" fillId="4" borderId="5" xfId="1" applyFont="1" applyFill="1" applyBorder="1" applyAlignment="1">
      <alignment vertical="top" wrapText="1"/>
    </xf>
    <xf numFmtId="167" fontId="3" fillId="0" borderId="1" xfId="1" applyNumberFormat="1" applyFont="1" applyBorder="1" applyAlignment="1">
      <alignment horizontal="right"/>
    </xf>
    <xf numFmtId="0" fontId="10" fillId="4" borderId="1" xfId="1" applyFont="1" applyFill="1" applyBorder="1" applyAlignment="1">
      <alignment vertical="top" wrapText="1"/>
    </xf>
    <xf numFmtId="0" fontId="11" fillId="4" borderId="6" xfId="1" applyFont="1" applyFill="1" applyBorder="1" applyAlignment="1">
      <alignment vertical="top" wrapText="1"/>
    </xf>
    <xf numFmtId="167" fontId="3" fillId="6" borderId="1" xfId="1" applyNumberFormat="1" applyFont="1" applyFill="1" applyBorder="1" applyAlignment="1">
      <alignment horizontal="right"/>
    </xf>
    <xf numFmtId="0" fontId="11" fillId="4" borderId="7" xfId="1" applyFont="1" applyFill="1" applyBorder="1" applyAlignment="1">
      <alignment vertical="top" wrapText="1"/>
    </xf>
    <xf numFmtId="0" fontId="10" fillId="0" borderId="0" xfId="1" applyFont="1" applyAlignment="1">
      <alignment horizontal="left"/>
    </xf>
    <xf numFmtId="0" fontId="11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7" fontId="1" fillId="0" borderId="0" xfId="1" applyNumberFormat="1"/>
    <xf numFmtId="167" fontId="1" fillId="0" borderId="0" xfId="1" applyNumberFormat="1"/>
    <xf numFmtId="0" fontId="1" fillId="0" borderId="15" xfId="1" applyBorder="1"/>
    <xf numFmtId="0" fontId="1" fillId="0" borderId="16" xfId="1" applyBorder="1"/>
    <xf numFmtId="17" fontId="1" fillId="0" borderId="16" xfId="1" applyNumberFormat="1" applyBorder="1"/>
    <xf numFmtId="17" fontId="1" fillId="0" borderId="17" xfId="1" applyNumberFormat="1" applyBorder="1"/>
    <xf numFmtId="0" fontId="1" fillId="0" borderId="18" xfId="1" applyBorder="1"/>
    <xf numFmtId="167" fontId="1" fillId="0" borderId="19" xfId="1" applyNumberFormat="1" applyBorder="1"/>
    <xf numFmtId="0" fontId="1" fillId="0" borderId="20" xfId="1" applyBorder="1"/>
    <xf numFmtId="0" fontId="1" fillId="0" borderId="21" xfId="1" applyBorder="1"/>
    <xf numFmtId="167" fontId="1" fillId="0" borderId="21" xfId="1" applyNumberFormat="1" applyBorder="1"/>
    <xf numFmtId="167" fontId="1" fillId="0" borderId="22" xfId="1" applyNumberFormat="1" applyBorder="1"/>
    <xf numFmtId="0" fontId="0" fillId="7" borderId="0" xfId="0" applyFill="1"/>
    <xf numFmtId="0" fontId="1" fillId="7" borderId="0" xfId="1" applyFill="1"/>
    <xf numFmtId="0" fontId="6" fillId="7" borderId="1" xfId="1" applyFont="1" applyFill="1" applyBorder="1" applyAlignment="1">
      <alignment horizontal="center" vertical="top" wrapText="1"/>
    </xf>
    <xf numFmtId="166" fontId="3" fillId="7" borderId="1" xfId="1" applyNumberFormat="1" applyFont="1" applyFill="1" applyBorder="1" applyAlignment="1">
      <alignment horizontal="right"/>
    </xf>
    <xf numFmtId="166" fontId="3" fillId="7" borderId="1" xfId="3" applyNumberFormat="1" applyFont="1" applyFill="1" applyBorder="1" applyAlignment="1">
      <alignment horizontal="right"/>
    </xf>
    <xf numFmtId="0" fontId="1" fillId="7" borderId="0" xfId="3" applyFill="1"/>
    <xf numFmtId="2" fontId="1" fillId="7" borderId="0" xfId="1" applyNumberFormat="1" applyFill="1"/>
    <xf numFmtId="2" fontId="6" fillId="7" borderId="1" xfId="1" applyNumberFormat="1" applyFont="1" applyFill="1" applyBorder="1" applyAlignment="1">
      <alignment horizontal="center" vertical="top" wrapText="1"/>
    </xf>
    <xf numFmtId="0" fontId="1" fillId="7" borderId="23" xfId="1" applyFill="1" applyBorder="1"/>
    <xf numFmtId="0" fontId="1" fillId="7" borderId="21" xfId="1" applyFill="1" applyBorder="1"/>
    <xf numFmtId="2" fontId="1" fillId="7" borderId="21" xfId="1" applyNumberFormat="1" applyFill="1" applyBorder="1"/>
    <xf numFmtId="2" fontId="25" fillId="0" borderId="0" xfId="1" applyNumberFormat="1" applyFont="1"/>
    <xf numFmtId="168" fontId="25" fillId="0" borderId="0" xfId="1" applyNumberFormat="1" applyFont="1" applyAlignment="1">
      <alignment horizontal="left" vertical="center" wrapText="1"/>
    </xf>
    <xf numFmtId="168" fontId="25" fillId="0" borderId="0" xfId="1" applyNumberFormat="1" applyFont="1"/>
    <xf numFmtId="2" fontId="26" fillId="0" borderId="0" xfId="1" applyNumberFormat="1" applyFont="1" applyAlignment="1" applyProtection="1">
      <alignment vertical="top"/>
      <protection locked="0"/>
    </xf>
    <xf numFmtId="168" fontId="27" fillId="0" borderId="0" xfId="1" applyNumberFormat="1" applyFont="1" applyAlignment="1">
      <alignment horizontal="left" vertical="center" wrapText="1"/>
    </xf>
    <xf numFmtId="2" fontId="26" fillId="0" borderId="0" xfId="1" applyNumberFormat="1" applyFont="1" applyAlignment="1" applyProtection="1">
      <alignment horizontal="center" vertical="center"/>
      <protection locked="0"/>
    </xf>
    <xf numFmtId="0" fontId="1" fillId="7" borderId="27" xfId="1" applyFill="1" applyBorder="1"/>
    <xf numFmtId="0" fontId="1" fillId="7" borderId="0" xfId="1" applyFill="1" applyBorder="1"/>
    <xf numFmtId="9" fontId="1" fillId="7" borderId="0" xfId="2" applyFont="1" applyFill="1" applyBorder="1"/>
    <xf numFmtId="9" fontId="1" fillId="7" borderId="28" xfId="2" applyFont="1" applyFill="1" applyBorder="1"/>
    <xf numFmtId="0" fontId="1" fillId="7" borderId="28" xfId="1" applyFill="1" applyBorder="1"/>
    <xf numFmtId="0" fontId="1" fillId="7" borderId="29" xfId="1" applyFill="1" applyBorder="1"/>
    <xf numFmtId="0" fontId="1" fillId="7" borderId="30" xfId="1" applyFill="1" applyBorder="1"/>
    <xf numFmtId="0" fontId="1" fillId="7" borderId="31" xfId="1" applyFill="1" applyBorder="1"/>
    <xf numFmtId="9" fontId="1" fillId="7" borderId="30" xfId="2" applyFont="1" applyFill="1" applyBorder="1"/>
    <xf numFmtId="9" fontId="1" fillId="7" borderId="31" xfId="2" applyFont="1" applyFill="1" applyBorder="1"/>
    <xf numFmtId="9" fontId="1" fillId="7" borderId="0" xfId="2" applyFont="1" applyFill="1"/>
    <xf numFmtId="164" fontId="1" fillId="7" borderId="0" xfId="1" applyNumberFormat="1" applyFill="1"/>
    <xf numFmtId="0" fontId="1" fillId="7" borderId="0" xfId="1" applyFill="1" applyAlignment="1"/>
    <xf numFmtId="0" fontId="1" fillId="7" borderId="32" xfId="1" applyFill="1" applyBorder="1"/>
    <xf numFmtId="0" fontId="1" fillId="7" borderId="33" xfId="1" applyFill="1" applyBorder="1"/>
    <xf numFmtId="0" fontId="1" fillId="7" borderId="34" xfId="1" applyFill="1" applyBorder="1"/>
    <xf numFmtId="0" fontId="1" fillId="7" borderId="35" xfId="1" applyFill="1" applyBorder="1"/>
    <xf numFmtId="0" fontId="1" fillId="7" borderId="36" xfId="1" applyFill="1" applyBorder="1"/>
    <xf numFmtId="164" fontId="0" fillId="7" borderId="0" xfId="0" applyNumberFormat="1" applyFill="1"/>
    <xf numFmtId="0" fontId="0" fillId="7" borderId="0" xfId="0" applyFill="1" applyBorder="1"/>
    <xf numFmtId="0" fontId="29" fillId="7" borderId="0" xfId="0" applyFont="1" applyFill="1" applyBorder="1" applyAlignment="1">
      <alignment horizontal="right" vertical="center"/>
    </xf>
    <xf numFmtId="0" fontId="0" fillId="7" borderId="33" xfId="0" applyFill="1" applyBorder="1"/>
    <xf numFmtId="0" fontId="0" fillId="7" borderId="23" xfId="0" applyFill="1" applyBorder="1"/>
    <xf numFmtId="164" fontId="0" fillId="7" borderId="23" xfId="0" applyNumberFormat="1" applyFill="1" applyBorder="1"/>
    <xf numFmtId="1" fontId="0" fillId="7" borderId="0" xfId="0" applyNumberFormat="1" applyFill="1"/>
    <xf numFmtId="0" fontId="1" fillId="7" borderId="0" xfId="0" applyFont="1" applyFill="1"/>
    <xf numFmtId="2" fontId="0" fillId="7" borderId="0" xfId="0" applyNumberFormat="1" applyFill="1"/>
    <xf numFmtId="0" fontId="5" fillId="3" borderId="2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top" wrapText="1"/>
    </xf>
    <xf numFmtId="0" fontId="5" fillId="2" borderId="3" xfId="0" applyFont="1" applyFill="1" applyBorder="1" applyAlignment="1">
      <alignment horizontal="right" vertical="top" wrapText="1"/>
    </xf>
    <xf numFmtId="0" fontId="5" fillId="2" borderId="4" xfId="0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right" vertical="top" wrapText="1"/>
    </xf>
    <xf numFmtId="0" fontId="7" fillId="2" borderId="3" xfId="0" applyFont="1" applyFill="1" applyBorder="1" applyAlignment="1">
      <alignment horizontal="right" vertical="top" wrapText="1"/>
    </xf>
    <xf numFmtId="0" fontId="7" fillId="2" borderId="4" xfId="0" applyFont="1" applyFill="1" applyBorder="1" applyAlignment="1">
      <alignment horizontal="right" vertical="top" wrapText="1"/>
    </xf>
    <xf numFmtId="0" fontId="28" fillId="7" borderId="0" xfId="0" applyFont="1" applyFill="1" applyBorder="1" applyAlignment="1">
      <alignment horizontal="center" vertical="center"/>
    </xf>
    <xf numFmtId="0" fontId="0" fillId="7" borderId="30" xfId="0" applyFill="1" applyBorder="1" applyAlignment="1">
      <alignment horizontal="center"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1" fillId="7" borderId="24" xfId="1" applyFill="1" applyBorder="1" applyAlignment="1">
      <alignment horizontal="center"/>
    </xf>
    <xf numFmtId="0" fontId="1" fillId="7" borderId="25" xfId="1" applyFill="1" applyBorder="1" applyAlignment="1">
      <alignment horizontal="center"/>
    </xf>
    <xf numFmtId="0" fontId="1" fillId="7" borderId="26" xfId="1" applyFill="1" applyBorder="1" applyAlignment="1">
      <alignment horizontal="center"/>
    </xf>
    <xf numFmtId="0" fontId="1" fillId="7" borderId="0" xfId="1" applyFill="1" applyAlignment="1">
      <alignment horizontal="center"/>
    </xf>
    <xf numFmtId="0" fontId="22" fillId="4" borderId="5" xfId="0" applyFont="1" applyFill="1" applyBorder="1" applyAlignment="1">
      <alignment vertical="top" wrapText="1"/>
    </xf>
    <xf numFmtId="0" fontId="22" fillId="4" borderId="6" xfId="0" applyFont="1" applyFill="1" applyBorder="1" applyAlignment="1">
      <alignment vertical="top" wrapText="1"/>
    </xf>
    <xf numFmtId="0" fontId="22" fillId="4" borderId="7" xfId="0" applyFont="1" applyFill="1" applyBorder="1" applyAlignment="1">
      <alignment vertical="top" wrapText="1"/>
    </xf>
    <xf numFmtId="0" fontId="1" fillId="0" borderId="8" xfId="1" applyBorder="1" applyAlignment="1">
      <alignment horizontal="center"/>
    </xf>
    <xf numFmtId="0" fontId="17" fillId="2" borderId="2" xfId="0" applyFont="1" applyFill="1" applyBorder="1" applyAlignment="1">
      <alignment horizontal="right" vertical="top" wrapText="1"/>
    </xf>
    <xf numFmtId="0" fontId="17" fillId="2" borderId="3" xfId="0" applyFont="1" applyFill="1" applyBorder="1" applyAlignment="1">
      <alignment horizontal="right" vertical="top" wrapText="1"/>
    </xf>
    <xf numFmtId="0" fontId="17" fillId="2" borderId="4" xfId="0" applyFont="1" applyFill="1" applyBorder="1" applyAlignment="1">
      <alignment horizontal="right" vertical="top" wrapText="1"/>
    </xf>
    <xf numFmtId="0" fontId="18" fillId="2" borderId="2" xfId="0" applyFont="1" applyFill="1" applyBorder="1" applyAlignment="1">
      <alignment vertical="top" wrapText="1"/>
    </xf>
    <xf numFmtId="0" fontId="18" fillId="2" borderId="3" xfId="0" applyFont="1" applyFill="1" applyBorder="1" applyAlignment="1">
      <alignment vertical="top" wrapText="1"/>
    </xf>
    <xf numFmtId="0" fontId="18" fillId="2" borderId="4" xfId="0" applyFont="1" applyFill="1" applyBorder="1" applyAlignment="1">
      <alignment vertical="top" wrapText="1"/>
    </xf>
    <xf numFmtId="0" fontId="19" fillId="3" borderId="2" xfId="0" applyFont="1" applyFill="1" applyBorder="1" applyAlignment="1">
      <alignment horizontal="right" vertical="center" wrapText="1"/>
    </xf>
    <xf numFmtId="0" fontId="19" fillId="3" borderId="3" xfId="0" applyFont="1" applyFill="1" applyBorder="1" applyAlignment="1">
      <alignment horizontal="right" vertical="center" wrapText="1"/>
    </xf>
    <xf numFmtId="0" fontId="19" fillId="3" borderId="4" xfId="0" applyFont="1" applyFill="1" applyBorder="1" applyAlignment="1">
      <alignment horizontal="right" vertical="center" wrapText="1"/>
    </xf>
    <xf numFmtId="0" fontId="24" fillId="2" borderId="2" xfId="0" applyFont="1" applyFill="1" applyBorder="1" applyAlignment="1">
      <alignment vertical="top" wrapText="1"/>
    </xf>
    <xf numFmtId="0" fontId="24" fillId="2" borderId="3" xfId="0" applyFont="1" applyFill="1" applyBorder="1" applyAlignment="1">
      <alignment vertical="top" wrapText="1"/>
    </xf>
    <xf numFmtId="0" fontId="24" fillId="2" borderId="4" xfId="0" applyFont="1" applyFill="1" applyBorder="1" applyAlignment="1">
      <alignment vertical="top" wrapText="1"/>
    </xf>
    <xf numFmtId="0" fontId="8" fillId="4" borderId="2" xfId="1" applyFont="1" applyFill="1" applyBorder="1" applyAlignment="1">
      <alignment wrapText="1"/>
    </xf>
    <xf numFmtId="0" fontId="8" fillId="4" borderId="3" xfId="1" applyFont="1" applyFill="1" applyBorder="1" applyAlignment="1">
      <alignment wrapText="1"/>
    </xf>
    <xf numFmtId="0" fontId="8" fillId="4" borderId="4" xfId="1" applyFont="1" applyFill="1" applyBorder="1" applyAlignment="1">
      <alignment wrapText="1"/>
    </xf>
    <xf numFmtId="0" fontId="10" fillId="4" borderId="5" xfId="1" applyFont="1" applyFill="1" applyBorder="1" applyAlignment="1">
      <alignment vertical="top" wrapText="1"/>
    </xf>
    <xf numFmtId="0" fontId="10" fillId="4" borderId="6" xfId="1" applyFont="1" applyFill="1" applyBorder="1" applyAlignment="1">
      <alignment vertical="top" wrapText="1"/>
    </xf>
    <xf numFmtId="0" fontId="10" fillId="4" borderId="7" xfId="1" applyFont="1" applyFill="1" applyBorder="1" applyAlignment="1">
      <alignment vertical="top" wrapText="1"/>
    </xf>
    <xf numFmtId="0" fontId="10" fillId="4" borderId="9" xfId="1" applyFont="1" applyFill="1" applyBorder="1" applyAlignment="1">
      <alignment vertical="top" wrapText="1"/>
    </xf>
    <xf numFmtId="0" fontId="10" fillId="4" borderId="10" xfId="1" applyFont="1" applyFill="1" applyBorder="1" applyAlignment="1">
      <alignment vertical="top" wrapText="1"/>
    </xf>
    <xf numFmtId="0" fontId="10" fillId="4" borderId="11" xfId="1" applyFont="1" applyFill="1" applyBorder="1" applyAlignment="1">
      <alignment vertical="top" wrapText="1"/>
    </xf>
    <xf numFmtId="0" fontId="10" fillId="4" borderId="12" xfId="1" applyFont="1" applyFill="1" applyBorder="1" applyAlignment="1">
      <alignment vertical="top" wrapText="1"/>
    </xf>
    <xf numFmtId="0" fontId="10" fillId="4" borderId="13" xfId="1" applyFont="1" applyFill="1" applyBorder="1" applyAlignment="1">
      <alignment vertical="top" wrapText="1"/>
    </xf>
    <xf numFmtId="0" fontId="10" fillId="4" borderId="14" xfId="1" applyFont="1" applyFill="1" applyBorder="1" applyAlignment="1">
      <alignment vertical="top" wrapText="1"/>
    </xf>
    <xf numFmtId="0" fontId="11" fillId="4" borderId="5" xfId="1" applyFont="1" applyFill="1" applyBorder="1" applyAlignment="1">
      <alignment vertical="top" wrapText="1"/>
    </xf>
    <xf numFmtId="0" fontId="11" fillId="4" borderId="6" xfId="1" applyFont="1" applyFill="1" applyBorder="1" applyAlignment="1">
      <alignment vertical="top" wrapText="1"/>
    </xf>
    <xf numFmtId="0" fontId="11" fillId="4" borderId="7" xfId="1" applyFont="1" applyFill="1" applyBorder="1" applyAlignment="1">
      <alignment vertical="top" wrapText="1"/>
    </xf>
    <xf numFmtId="0" fontId="11" fillId="4" borderId="9" xfId="1" applyFont="1" applyFill="1" applyBorder="1" applyAlignment="1">
      <alignment vertical="top" wrapText="1"/>
    </xf>
    <xf numFmtId="0" fontId="11" fillId="4" borderId="10" xfId="1" applyFont="1" applyFill="1" applyBorder="1" applyAlignment="1">
      <alignment vertical="top" wrapText="1"/>
    </xf>
    <xf numFmtId="0" fontId="11" fillId="4" borderId="11" xfId="1" applyFont="1" applyFill="1" applyBorder="1" applyAlignment="1">
      <alignment vertical="top" wrapText="1"/>
    </xf>
    <xf numFmtId="0" fontId="11" fillId="4" borderId="12" xfId="1" applyFont="1" applyFill="1" applyBorder="1" applyAlignment="1">
      <alignment vertical="top" wrapText="1"/>
    </xf>
    <xf numFmtId="0" fontId="11" fillId="4" borderId="13" xfId="1" applyFont="1" applyFill="1" applyBorder="1" applyAlignment="1">
      <alignment vertical="top" wrapText="1"/>
    </xf>
    <xf numFmtId="0" fontId="11" fillId="4" borderId="14" xfId="1" applyFont="1" applyFill="1" applyBorder="1" applyAlignment="1">
      <alignment vertical="top" wrapText="1"/>
    </xf>
    <xf numFmtId="0" fontId="5" fillId="3" borderId="2" xfId="1" applyFont="1" applyFill="1" applyBorder="1" applyAlignment="1">
      <alignment horizontal="right" vertical="center" wrapText="1"/>
    </xf>
    <xf numFmtId="0" fontId="5" fillId="3" borderId="3" xfId="1" applyFont="1" applyFill="1" applyBorder="1" applyAlignment="1">
      <alignment horizontal="right" vertical="center" wrapText="1"/>
    </xf>
    <xf numFmtId="0" fontId="5" fillId="3" borderId="4" xfId="1" applyFont="1" applyFill="1" applyBorder="1" applyAlignment="1">
      <alignment horizontal="right" vertical="center" wrapText="1"/>
    </xf>
    <xf numFmtId="0" fontId="5" fillId="2" borderId="2" xfId="1" applyFont="1" applyFill="1" applyBorder="1" applyAlignment="1">
      <alignment horizontal="right" vertical="top" wrapText="1"/>
    </xf>
    <xf numFmtId="0" fontId="5" fillId="2" borderId="3" xfId="1" applyFont="1" applyFill="1" applyBorder="1" applyAlignment="1">
      <alignment horizontal="right" vertical="top" wrapText="1"/>
    </xf>
    <xf numFmtId="0" fontId="5" fillId="2" borderId="4" xfId="1" applyFont="1" applyFill="1" applyBorder="1" applyAlignment="1">
      <alignment horizontal="right" vertical="top" wrapText="1"/>
    </xf>
    <xf numFmtId="0" fontId="6" fillId="2" borderId="2" xfId="1" applyFont="1" applyFill="1" applyBorder="1" applyAlignment="1">
      <alignment vertical="top" wrapText="1"/>
    </xf>
    <xf numFmtId="0" fontId="6" fillId="2" borderId="3" xfId="1" applyFont="1" applyFill="1" applyBorder="1" applyAlignment="1">
      <alignment vertical="top" wrapText="1"/>
    </xf>
    <xf numFmtId="0" fontId="6" fillId="2" borderId="4" xfId="1" applyFont="1" applyFill="1" applyBorder="1" applyAlignment="1">
      <alignment vertical="top" wrapText="1"/>
    </xf>
    <xf numFmtId="0" fontId="11" fillId="4" borderId="5" xfId="0" applyFont="1" applyFill="1" applyBorder="1" applyAlignment="1">
      <alignment vertical="top" wrapText="1"/>
    </xf>
    <xf numFmtId="0" fontId="11" fillId="4" borderId="6" xfId="0" applyFont="1" applyFill="1" applyBorder="1" applyAlignment="1">
      <alignment vertical="top" wrapText="1"/>
    </xf>
    <xf numFmtId="0" fontId="11" fillId="4" borderId="7" xfId="0" applyFont="1" applyFill="1" applyBorder="1" applyAlignment="1">
      <alignment vertical="top" wrapText="1"/>
    </xf>
  </cellXfs>
  <cellStyles count="4">
    <cellStyle name="Normal" xfId="0" builtinId="0"/>
    <cellStyle name="Normal 2" xfId="1" xr:uid="{35528A18-8A9D-4C14-B1BD-DD07A537876C}"/>
    <cellStyle name="Normal 4" xfId="3" xr:uid="{A345397F-ACB6-5849-A581-0F6F6280EACC}"/>
    <cellStyle name="Per cent" xfId="2" builtinId="5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Graph1_PIB!$B$5:$L$5</c:f>
              <c:strCache>
                <c:ptCount val="11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  <c:pt idx="9">
                  <c:v>T1-2022</c:v>
                </c:pt>
                <c:pt idx="10">
                  <c:v>T2-2022</c:v>
                </c:pt>
              </c:strCache>
            </c:strRef>
          </c:cat>
          <c:val>
            <c:numRef>
              <c:f>Graph1_PIB!$B$6:$L$6</c:f>
              <c:numCache>
                <c:formatCode>General</c:formatCode>
                <c:ptCount val="11"/>
                <c:pt idx="0">
                  <c:v>100</c:v>
                </c:pt>
                <c:pt idx="1">
                  <c:v>94.3</c:v>
                </c:pt>
                <c:pt idx="2">
                  <c:v>81.569499999999991</c:v>
                </c:pt>
                <c:pt idx="3">
                  <c:v>96.659857499999987</c:v>
                </c:pt>
                <c:pt idx="4">
                  <c:v>95.59659906749998</c:v>
                </c:pt>
                <c:pt idx="5">
                  <c:v>95.692195666567471</c:v>
                </c:pt>
                <c:pt idx="6">
                  <c:v>96.936194210232841</c:v>
                </c:pt>
                <c:pt idx="7">
                  <c:v>99.844280036539828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E5-8A40-A14E-B4FF2518FCC5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Graph1_PIB!$B$5:$L$5</c:f>
              <c:strCache>
                <c:ptCount val="11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  <c:pt idx="9">
                  <c:v>T1-2022</c:v>
                </c:pt>
                <c:pt idx="10">
                  <c:v>T2-2022</c:v>
                </c:pt>
              </c:strCache>
            </c:strRef>
          </c:cat>
          <c:val>
            <c:numRef>
              <c:f>Graph1_PIB!$B$7:$L$7</c:f>
              <c:numCache>
                <c:formatCode>General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99.844280036539828</c:v>
                </c:pt>
                <c:pt idx="8">
                  <c:v>100.34350143672252</c:v>
                </c:pt>
                <c:pt idx="9">
                  <c:v>100.74487544246941</c:v>
                </c:pt>
                <c:pt idx="10">
                  <c:v>101.24859981968174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E5-8A40-A14E-B4FF2518F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8586991"/>
        <c:axId val="1448566607"/>
      </c:lineChart>
      <c:catAx>
        <c:axId val="1448586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448566607"/>
        <c:crosses val="autoZero"/>
        <c:auto val="1"/>
        <c:lblAlgn val="ctr"/>
        <c:lblOffset val="100"/>
        <c:noMultiLvlLbl val="0"/>
      </c:catAx>
      <c:valAx>
        <c:axId val="1448566607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4485869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Graph2_PIBComposantes!$A$70</c:f>
              <c:strCache>
                <c:ptCount val="1"/>
                <c:pt idx="0">
                  <c:v>Consommation privée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Graph2_PIBComposantes!$B$5:$J$5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Graph2_PIBComposantes!$B$70:$J$70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-0.77237969701953579</c:v>
                </c:pt>
                <c:pt idx="2">
                  <c:v>-4.203134158353425</c:v>
                </c:pt>
                <c:pt idx="3">
                  <c:v>-2.2323236238941337</c:v>
                </c:pt>
                <c:pt idx="4">
                  <c:v>-2.0370009424670186</c:v>
                </c:pt>
                <c:pt idx="5">
                  <c:v>-1.181652748599398</c:v>
                </c:pt>
                <c:pt idx="6">
                  <c:v>-0.48316858719354883</c:v>
                </c:pt>
                <c:pt idx="7">
                  <c:v>0.62198955532161548</c:v>
                </c:pt>
                <c:pt idx="8">
                  <c:v>1.2641164480016163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36-6C46-9914-038CB84DFE1F}"/>
            </c:ext>
          </c:extLst>
        </c:ser>
        <c:ser>
          <c:idx val="2"/>
          <c:order val="2"/>
          <c:tx>
            <c:strRef>
              <c:f>Graph2_PIBComposantes!$A$71</c:f>
              <c:strCache>
                <c:ptCount val="1"/>
                <c:pt idx="0">
                  <c:v>Consommation publique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Graph2_PIBComposantes!$B$5:$J$5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Graph2_PIBComposantes!$B$71:$J$71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-0.17367672667623144</c:v>
                </c:pt>
                <c:pt idx="2">
                  <c:v>-0.8903282871189111</c:v>
                </c:pt>
                <c:pt idx="3">
                  <c:v>-0.42778923860989454</c:v>
                </c:pt>
                <c:pt idx="4">
                  <c:v>-0.2011489205290041</c:v>
                </c:pt>
                <c:pt idx="5">
                  <c:v>0.10463474197867072</c:v>
                </c:pt>
                <c:pt idx="6">
                  <c:v>0.24538302042935078</c:v>
                </c:pt>
                <c:pt idx="7">
                  <c:v>0.28193010585504946</c:v>
                </c:pt>
                <c:pt idx="8">
                  <c:v>0.3452799145863697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36-6C46-9914-038CB84DFE1F}"/>
            </c:ext>
          </c:extLst>
        </c:ser>
        <c:ser>
          <c:idx val="3"/>
          <c:order val="3"/>
          <c:tx>
            <c:strRef>
              <c:f>Graph2_PIBComposantes!$A$72</c:f>
              <c:strCache>
                <c:ptCount val="1"/>
                <c:pt idx="0">
                  <c:v>Formation brute de capital fixe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Graph2_PIBComposantes!$B$5:$J$5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Graph2_PIBComposantes!$B$72:$J$72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-0.4910655450997311</c:v>
                </c:pt>
                <c:pt idx="2">
                  <c:v>-1.8456168985616841</c:v>
                </c:pt>
                <c:pt idx="3">
                  <c:v>-0.54602100788903418</c:v>
                </c:pt>
                <c:pt idx="4">
                  <c:v>-0.39281045898950812</c:v>
                </c:pt>
                <c:pt idx="5">
                  <c:v>-0.14169325643741346</c:v>
                </c:pt>
                <c:pt idx="6">
                  <c:v>0.64602313231340658</c:v>
                </c:pt>
                <c:pt idx="7">
                  <c:v>0.96296300457585038</c:v>
                </c:pt>
                <c:pt idx="8">
                  <c:v>0.91903169979187438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36-6C46-9914-038CB84DFE1F}"/>
            </c:ext>
          </c:extLst>
        </c:ser>
        <c:ser>
          <c:idx val="4"/>
          <c:order val="4"/>
          <c:tx>
            <c:strRef>
              <c:f>Graph2_PIBComposantes!$A$73</c:f>
              <c:strCache>
                <c:ptCount val="1"/>
                <c:pt idx="0">
                  <c:v>Commerce extérieur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Graph2_PIBComposantes!$B$5:$J$5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Graph2_PIBComposantes!$B$73:$J$73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1.1600387457154784</c:v>
                </c:pt>
                <c:pt idx="2">
                  <c:v>-1.3699276496725403</c:v>
                </c:pt>
                <c:pt idx="3">
                  <c:v>0.71927998135298177</c:v>
                </c:pt>
                <c:pt idx="4">
                  <c:v>1.5320238980583591</c:v>
                </c:pt>
                <c:pt idx="5">
                  <c:v>0.76232593981086738</c:v>
                </c:pt>
                <c:pt idx="6">
                  <c:v>4.0742908496576469E-2</c:v>
                </c:pt>
                <c:pt idx="7">
                  <c:v>-0.72112546410445488</c:v>
                </c:pt>
                <c:pt idx="8">
                  <c:v>-0.14019923669858825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36-6C46-9914-038CB84DFE1F}"/>
            </c:ext>
          </c:extLst>
        </c:ser>
        <c:ser>
          <c:idx val="5"/>
          <c:order val="5"/>
          <c:tx>
            <c:strRef>
              <c:f>Graph2_PIBComposantes!$A$74</c:f>
              <c:strCache>
                <c:ptCount val="1"/>
                <c:pt idx="0">
                  <c:v>Variation des stocks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Graph2_PIBComposantes!$B$5:$J$5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Graph2_PIBComposantes!$B$74:$J$74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-0.54085942481551497</c:v>
                </c:pt>
                <c:pt idx="2">
                  <c:v>-0.229858459688842</c:v>
                </c:pt>
                <c:pt idx="3">
                  <c:v>0.33487096723607479</c:v>
                </c:pt>
                <c:pt idx="4">
                  <c:v>-0.91816967762112178</c:v>
                </c:pt>
                <c:pt idx="5">
                  <c:v>-0.32892333537950169</c:v>
                </c:pt>
                <c:pt idx="6">
                  <c:v>-0.40208364861205093</c:v>
                </c:pt>
                <c:pt idx="7">
                  <c:v>0.76887352267147624</c:v>
                </c:pt>
                <c:pt idx="8">
                  <c:v>0.67122704711902736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36-6C46-9914-038CB84DF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7675312"/>
        <c:axId val="557674136"/>
      </c:barChart>
      <c:lineChart>
        <c:grouping val="standard"/>
        <c:varyColors val="0"/>
        <c:ser>
          <c:idx val="0"/>
          <c:order val="0"/>
          <c:tx>
            <c:strRef>
              <c:f>Graph2_PIBComposantes!$A$69</c:f>
              <c:strCache>
                <c:ptCount val="1"/>
                <c:pt idx="0">
                  <c:v>PIB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Graph2_PIBComposantes!$B$5:$J$5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Graph2_PIBComposantes!$B$69:$J$69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-0.81794264789553495</c:v>
                </c:pt>
                <c:pt idx="2">
                  <c:v>-8.5388654533954025</c:v>
                </c:pt>
                <c:pt idx="3">
                  <c:v>-2.1519829218040059</c:v>
                </c:pt>
                <c:pt idx="4">
                  <c:v>-2.0171061015482934</c:v>
                </c:pt>
                <c:pt idx="5">
                  <c:v>-0.78530865862677501</c:v>
                </c:pt>
                <c:pt idx="6">
                  <c:v>4.689682543373408E-2</c:v>
                </c:pt>
                <c:pt idx="7">
                  <c:v>1.9146307243195366</c:v>
                </c:pt>
                <c:pt idx="8">
                  <c:v>3.0594558728002994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736-6C46-9914-038CB84DF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675312"/>
        <c:axId val="557674136"/>
      </c:lineChart>
      <c:catAx>
        <c:axId val="55767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557674136"/>
        <c:crosses val="autoZero"/>
        <c:auto val="1"/>
        <c:lblAlgn val="ctr"/>
        <c:lblOffset val="100"/>
        <c:noMultiLvlLbl val="0"/>
      </c:catAx>
      <c:valAx>
        <c:axId val="557674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557675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Graph2_PIBComposantes!$A$79</c:f>
              <c:strCache>
                <c:ptCount val="1"/>
                <c:pt idx="0">
                  <c:v>Consommation privée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Graph2_PIBComposantes!$B$5:$J$5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Graph2_PIBComposantes!$B$79:$J$79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-1.8224828726061049</c:v>
                </c:pt>
                <c:pt idx="2">
                  <c:v>-14.116117610082224</c:v>
                </c:pt>
                <c:pt idx="3">
                  <c:v>-4.53456187441249</c:v>
                </c:pt>
                <c:pt idx="4">
                  <c:v>-5.2278102924186225</c:v>
                </c:pt>
                <c:pt idx="5">
                  <c:v>-7.0764914203738778</c:v>
                </c:pt>
                <c:pt idx="6">
                  <c:v>-2.5914740430521657</c:v>
                </c:pt>
                <c:pt idx="7">
                  <c:v>-1.0072927426161769</c:v>
                </c:pt>
                <c:pt idx="8">
                  <c:v>-0.70692456037777573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E0-3647-96D0-D105A582260E}"/>
            </c:ext>
          </c:extLst>
        </c:ser>
        <c:ser>
          <c:idx val="2"/>
          <c:order val="2"/>
          <c:tx>
            <c:strRef>
              <c:f>Graph2_PIBComposantes!$A$80</c:f>
              <c:strCache>
                <c:ptCount val="1"/>
                <c:pt idx="0">
                  <c:v>Consommation publique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Graph2_PIBComposantes!$B$5:$J$5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Graph2_PIBComposantes!$B$80:$J$80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-0.5085512384204689</c:v>
                </c:pt>
                <c:pt idx="2">
                  <c:v>-3.9576638786553868</c:v>
                </c:pt>
                <c:pt idx="3">
                  <c:v>-1.0923711246608223</c:v>
                </c:pt>
                <c:pt idx="4">
                  <c:v>-0.35696906520651844</c:v>
                </c:pt>
                <c:pt idx="5">
                  <c:v>-0.15603051190638653</c:v>
                </c:pt>
                <c:pt idx="6">
                  <c:v>1.6181130245804995</c:v>
                </c:pt>
                <c:pt idx="7">
                  <c:v>1.4523323094382172</c:v>
                </c:pt>
                <c:pt idx="8">
                  <c:v>1.7803136232011043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E0-3647-96D0-D105A582260E}"/>
            </c:ext>
          </c:extLst>
        </c:ser>
        <c:ser>
          <c:idx val="3"/>
          <c:order val="3"/>
          <c:tx>
            <c:strRef>
              <c:f>Graph2_PIBComposantes!$A$81</c:f>
              <c:strCache>
                <c:ptCount val="1"/>
                <c:pt idx="0">
                  <c:v>Formation brute de capital fixe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Graph2_PIBComposantes!$B$5:$J$5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Graph2_PIBComposantes!$B$81:$J$81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-0.46391397412512703</c:v>
                </c:pt>
                <c:pt idx="2">
                  <c:v>-3.6411505484219209</c:v>
                </c:pt>
                <c:pt idx="3">
                  <c:v>-1.3097723139100483</c:v>
                </c:pt>
                <c:pt idx="4">
                  <c:v>-0.7330332212044105</c:v>
                </c:pt>
                <c:pt idx="5">
                  <c:v>-0.89615012992341136</c:v>
                </c:pt>
                <c:pt idx="6">
                  <c:v>-0.58208284104026276</c:v>
                </c:pt>
                <c:pt idx="7">
                  <c:v>-0.51151056779422965</c:v>
                </c:pt>
                <c:pt idx="8">
                  <c:v>-0.33181189483555762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E0-3647-96D0-D105A582260E}"/>
            </c:ext>
          </c:extLst>
        </c:ser>
        <c:ser>
          <c:idx val="4"/>
          <c:order val="4"/>
          <c:tx>
            <c:strRef>
              <c:f>Graph2_PIBComposantes!$A$82</c:f>
              <c:strCache>
                <c:ptCount val="1"/>
                <c:pt idx="0">
                  <c:v>Commerce extérieur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Graph2_PIBComposantes!$B$5:$J$5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Graph2_PIBComposantes!$B$82:$J$82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-1.7976051095003776</c:v>
                </c:pt>
                <c:pt idx="2">
                  <c:v>0.43118743598920695</c:v>
                </c:pt>
                <c:pt idx="3">
                  <c:v>-1.7326978654454255</c:v>
                </c:pt>
                <c:pt idx="4">
                  <c:v>-3.9671771680261445</c:v>
                </c:pt>
                <c:pt idx="5">
                  <c:v>-2.1320269582403268</c:v>
                </c:pt>
                <c:pt idx="6">
                  <c:v>-1.9048402380743146</c:v>
                </c:pt>
                <c:pt idx="7">
                  <c:v>-3.6283810925244673</c:v>
                </c:pt>
                <c:pt idx="8">
                  <c:v>-2.526975349387123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E0-3647-96D0-D105A582260E}"/>
            </c:ext>
          </c:extLst>
        </c:ser>
        <c:ser>
          <c:idx val="5"/>
          <c:order val="5"/>
          <c:tx>
            <c:strRef>
              <c:f>Graph2_PIBComposantes!$A$83</c:f>
              <c:strCache>
                <c:ptCount val="1"/>
                <c:pt idx="0">
                  <c:v>Variation des stocks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Graph2_PIBComposantes!$B$5:$J$5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Graph2_PIBComposantes!$B$83:$J$83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2.0666688077461917</c:v>
                </c:pt>
                <c:pt idx="2">
                  <c:v>-0.17972527809190986</c:v>
                </c:pt>
                <c:pt idx="3">
                  <c:v>1.0250372242500334</c:v>
                </c:pt>
                <c:pt idx="4">
                  <c:v>4.0097401932297556</c:v>
                </c:pt>
                <c:pt idx="5">
                  <c:v>2.8870772943699112</c:v>
                </c:pt>
                <c:pt idx="6">
                  <c:v>1.2327492326309837</c:v>
                </c:pt>
                <c:pt idx="7">
                  <c:v>2.3837775928251048</c:v>
                </c:pt>
                <c:pt idx="8">
                  <c:v>1.7328419488849187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E0-3647-96D0-D105A5822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7674920"/>
        <c:axId val="557676096"/>
      </c:barChart>
      <c:lineChart>
        <c:grouping val="standard"/>
        <c:varyColors val="0"/>
        <c:ser>
          <c:idx val="0"/>
          <c:order val="0"/>
          <c:tx>
            <c:strRef>
              <c:f>Graph2_PIBComposantes!$A$78</c:f>
              <c:strCache>
                <c:ptCount val="1"/>
                <c:pt idx="0">
                  <c:v>PIB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Graph2_PIBComposantes!$B$5:$J$5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Graph2_PIBComposantes!$B$78:$J$78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-2.5258843869058865</c:v>
                </c:pt>
                <c:pt idx="2">
                  <c:v>-21.463469879262234</c:v>
                </c:pt>
                <c:pt idx="3">
                  <c:v>-7.6443659541787525</c:v>
                </c:pt>
                <c:pt idx="4">
                  <c:v>-6.2752495536259403</c:v>
                </c:pt>
                <c:pt idx="5">
                  <c:v>-7.3736217260740915</c:v>
                </c:pt>
                <c:pt idx="6">
                  <c:v>-2.2275348649552598</c:v>
                </c:pt>
                <c:pt idx="7">
                  <c:v>-1.3110745006715518</c:v>
                </c:pt>
                <c:pt idx="8">
                  <c:v>-5.2556232514433532E-2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7E0-3647-96D0-D105A5822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674920"/>
        <c:axId val="557676096"/>
      </c:lineChart>
      <c:catAx>
        <c:axId val="557674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557676096"/>
        <c:crosses val="autoZero"/>
        <c:auto val="1"/>
        <c:lblAlgn val="ctr"/>
        <c:lblOffset val="100"/>
        <c:noMultiLvlLbl val="0"/>
      </c:catAx>
      <c:valAx>
        <c:axId val="557676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557674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Graph2_PIBComposantes!$A$88</c:f>
              <c:strCache>
                <c:ptCount val="1"/>
                <c:pt idx="0">
                  <c:v>Consommation privée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Graph2_PIBComposantes!$B$5:$J$5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Graph2_PIBComposantes!$B$88:$J$88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-1.2153960201293852</c:v>
                </c:pt>
                <c:pt idx="2">
                  <c:v>-7.6742229510291518</c:v>
                </c:pt>
                <c:pt idx="3">
                  <c:v>-2.2324301499539398</c:v>
                </c:pt>
                <c:pt idx="4">
                  <c:v>-1.6692835313836702</c:v>
                </c:pt>
                <c:pt idx="5">
                  <c:v>0.17732132030684278</c:v>
                </c:pt>
                <c:pt idx="6">
                  <c:v>2.2187281765628963</c:v>
                </c:pt>
                <c:pt idx="7">
                  <c:v>2.5723535624348925</c:v>
                </c:pt>
                <c:pt idx="8">
                  <c:v>2.9982580021304859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23-C948-89F6-6BB558C208F4}"/>
            </c:ext>
          </c:extLst>
        </c:ser>
        <c:ser>
          <c:idx val="2"/>
          <c:order val="2"/>
          <c:tx>
            <c:strRef>
              <c:f>Graph2_PIBComposantes!$A$89</c:f>
              <c:strCache>
                <c:ptCount val="1"/>
                <c:pt idx="0">
                  <c:v>Consommation publique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Graph2_PIBComposantes!$B$5:$J$5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Graph2_PIBComposantes!$B$89:$J$89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8.3328650469368243E-2</c:v>
                </c:pt>
                <c:pt idx="2">
                  <c:v>0.27318114472787319</c:v>
                </c:pt>
                <c:pt idx="3">
                  <c:v>0.14684396640000824</c:v>
                </c:pt>
                <c:pt idx="4">
                  <c:v>7.5454120125246604E-2</c:v>
                </c:pt>
                <c:pt idx="5">
                  <c:v>0.32587726921585225</c:v>
                </c:pt>
                <c:pt idx="6">
                  <c:v>0.2791036977118509</c:v>
                </c:pt>
                <c:pt idx="7">
                  <c:v>0.30655982555858141</c:v>
                </c:pt>
                <c:pt idx="8">
                  <c:v>0.21934164730041625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23-C948-89F6-6BB558C208F4}"/>
            </c:ext>
          </c:extLst>
        </c:ser>
        <c:ser>
          <c:idx val="3"/>
          <c:order val="3"/>
          <c:tx>
            <c:strRef>
              <c:f>Graph2_PIBComposantes!$A$90</c:f>
              <c:strCache>
                <c:ptCount val="1"/>
                <c:pt idx="0">
                  <c:v>Formation brute de capital fixe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Graph2_PIBComposantes!$B$5:$J$5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Graph2_PIBComposantes!$B$90:$J$90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-2.8981889996083848E-2</c:v>
                </c:pt>
                <c:pt idx="2">
                  <c:v>-1.6124960166130331</c:v>
                </c:pt>
                <c:pt idx="3">
                  <c:v>-0.54406240856629662</c:v>
                </c:pt>
                <c:pt idx="4">
                  <c:v>0.23199006129457692</c:v>
                </c:pt>
                <c:pt idx="5">
                  <c:v>0.7477081130583485</c:v>
                </c:pt>
                <c:pt idx="6">
                  <c:v>0.84081012461536953</c:v>
                </c:pt>
                <c:pt idx="7">
                  <c:v>0.80598715199140925</c:v>
                </c:pt>
                <c:pt idx="8">
                  <c:v>0.8253584128378757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23-C948-89F6-6BB558C208F4}"/>
            </c:ext>
          </c:extLst>
        </c:ser>
        <c:ser>
          <c:idx val="4"/>
          <c:order val="4"/>
          <c:tx>
            <c:strRef>
              <c:f>Graph2_PIBComposantes!$A$91</c:f>
              <c:strCache>
                <c:ptCount val="1"/>
                <c:pt idx="0">
                  <c:v>Commerce extérieur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Graph2_PIBComposantes!$B$5:$J$5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Graph2_PIBComposantes!$B$91:$J$91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3.4433088586406368E-2</c:v>
                </c:pt>
                <c:pt idx="2">
                  <c:v>0.47205741639091947</c:v>
                </c:pt>
                <c:pt idx="3">
                  <c:v>-0.69177974970705192</c:v>
                </c:pt>
                <c:pt idx="4">
                  <c:v>-1.3630400186417213</c:v>
                </c:pt>
                <c:pt idx="5">
                  <c:v>-1.8242304150435209</c:v>
                </c:pt>
                <c:pt idx="6">
                  <c:v>-1.9571764153823541</c:v>
                </c:pt>
                <c:pt idx="7">
                  <c:v>-2.3034248020516701</c:v>
                </c:pt>
                <c:pt idx="8">
                  <c:v>-2.656574209434881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23-C948-89F6-6BB558C208F4}"/>
            </c:ext>
          </c:extLst>
        </c:ser>
        <c:ser>
          <c:idx val="5"/>
          <c:order val="5"/>
          <c:tx>
            <c:strRef>
              <c:f>Graph2_PIBComposantes!$A$92</c:f>
              <c:strCache>
                <c:ptCount val="1"/>
                <c:pt idx="0">
                  <c:v>Variation des stocks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Graph2_PIBComposantes!$B$5:$J$5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Graph2_PIBComposantes!$B$92:$J$92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-0.17696657496450047</c:v>
                </c:pt>
                <c:pt idx="2">
                  <c:v>-1.582847343627505</c:v>
                </c:pt>
                <c:pt idx="3">
                  <c:v>-1.9503035699690807E-2</c:v>
                </c:pt>
                <c:pt idx="4">
                  <c:v>0.46196412559573941</c:v>
                </c:pt>
                <c:pt idx="5">
                  <c:v>-0.19041148398003349</c:v>
                </c:pt>
                <c:pt idx="6">
                  <c:v>-0.51698625784330088</c:v>
                </c:pt>
                <c:pt idx="7">
                  <c:v>5.8888468248229131E-2</c:v>
                </c:pt>
                <c:pt idx="8">
                  <c:v>1.7589668888216656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23-C948-89F6-6BB558C20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7674528"/>
        <c:axId val="557676488"/>
      </c:barChart>
      <c:lineChart>
        <c:grouping val="standard"/>
        <c:varyColors val="0"/>
        <c:ser>
          <c:idx val="0"/>
          <c:order val="0"/>
          <c:tx>
            <c:strRef>
              <c:f>Graph2_PIBComposantes!$A$87</c:f>
              <c:strCache>
                <c:ptCount val="1"/>
                <c:pt idx="0">
                  <c:v>PIB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Graph2_PIBComposantes!$B$5:$J$5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Graph2_PIBComposantes!$B$87:$J$87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-1.3035827460341949</c:v>
                </c:pt>
                <c:pt idx="2">
                  <c:v>-10.124327750150897</c:v>
                </c:pt>
                <c:pt idx="3">
                  <c:v>-3.3409313775269709</c:v>
                </c:pt>
                <c:pt idx="4">
                  <c:v>-2.2629152430098287</c:v>
                </c:pt>
                <c:pt idx="5">
                  <c:v>-0.76373519644251076</c:v>
                </c:pt>
                <c:pt idx="6">
                  <c:v>0.86447932566446184</c:v>
                </c:pt>
                <c:pt idx="7">
                  <c:v>1.4403642061814423</c:v>
                </c:pt>
                <c:pt idx="8">
                  <c:v>3.1453507416555624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A23-C948-89F6-6BB558C20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674528"/>
        <c:axId val="557676488"/>
      </c:lineChart>
      <c:catAx>
        <c:axId val="55767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557676488"/>
        <c:crosses val="autoZero"/>
        <c:auto val="1"/>
        <c:lblAlgn val="ctr"/>
        <c:lblOffset val="100"/>
        <c:noMultiLvlLbl val="0"/>
      </c:catAx>
      <c:valAx>
        <c:axId val="557676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557674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Graph2_PIBComposantes!$A$97</c:f>
              <c:strCache>
                <c:ptCount val="1"/>
                <c:pt idx="0">
                  <c:v>Consommation privée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Graph2_PIBComposantes!$B$5:$J$5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Graph2_PIBComposantes!$B$97:$J$97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-2.2968231540982358</c:v>
                </c:pt>
                <c:pt idx="2">
                  <c:v>-8.6517682982041464</c:v>
                </c:pt>
                <c:pt idx="3">
                  <c:v>-2.5018177284787257</c:v>
                </c:pt>
                <c:pt idx="4">
                  <c:v>-3.9045604227617527</c:v>
                </c:pt>
                <c:pt idx="5">
                  <c:v>-4.9001211834477401</c:v>
                </c:pt>
                <c:pt idx="6">
                  <c:v>-3.1732773208340781</c:v>
                </c:pt>
                <c:pt idx="7">
                  <c:v>-1.0374757642774814</c:v>
                </c:pt>
                <c:pt idx="8">
                  <c:v>-1.3283509623405261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2B-9541-A216-2B285132DB72}"/>
            </c:ext>
          </c:extLst>
        </c:ser>
        <c:ser>
          <c:idx val="2"/>
          <c:order val="2"/>
          <c:tx>
            <c:strRef>
              <c:f>Graph2_PIBComposantes!$A$98</c:f>
              <c:strCache>
                <c:ptCount val="1"/>
                <c:pt idx="0">
                  <c:v>Consommation publique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Graph2_PIBComposantes!$B$5:$J$5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Graph2_PIBComposantes!$B$98:$J$98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-3.579192807449344E-2</c:v>
                </c:pt>
                <c:pt idx="2">
                  <c:v>-0.68237051597038056</c:v>
                </c:pt>
                <c:pt idx="3">
                  <c:v>0.52701956904221448</c:v>
                </c:pt>
                <c:pt idx="4">
                  <c:v>0.66094290130617328</c:v>
                </c:pt>
                <c:pt idx="5">
                  <c:v>0.53611170540234043</c:v>
                </c:pt>
                <c:pt idx="6">
                  <c:v>1.0470219850727747</c:v>
                </c:pt>
                <c:pt idx="7">
                  <c:v>1.0869431808572738</c:v>
                </c:pt>
                <c:pt idx="8">
                  <c:v>1.1959312698288977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2B-9541-A216-2B285132DB72}"/>
            </c:ext>
          </c:extLst>
        </c:ser>
        <c:ser>
          <c:idx val="3"/>
          <c:order val="3"/>
          <c:tx>
            <c:strRef>
              <c:f>Graph2_PIBComposantes!$A$99</c:f>
              <c:strCache>
                <c:ptCount val="1"/>
                <c:pt idx="0">
                  <c:v>Formation brute de capital fixe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Graph2_PIBComposantes!$B$5:$J$5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Graph2_PIBComposantes!$B$99:$J$99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-1.0161855248413607</c:v>
                </c:pt>
                <c:pt idx="2">
                  <c:v>-4.8814700320529223</c:v>
                </c:pt>
                <c:pt idx="3">
                  <c:v>-2.6315670220465779</c:v>
                </c:pt>
                <c:pt idx="4">
                  <c:v>-2.2221322534677208</c:v>
                </c:pt>
                <c:pt idx="5">
                  <c:v>-2.1997613489471051</c:v>
                </c:pt>
                <c:pt idx="6">
                  <c:v>-1.9306248541649442</c:v>
                </c:pt>
                <c:pt idx="7">
                  <c:v>-2.0524253875064997</c:v>
                </c:pt>
                <c:pt idx="8">
                  <c:v>-1.4212481336208791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2B-9541-A216-2B285132DB72}"/>
            </c:ext>
          </c:extLst>
        </c:ser>
        <c:ser>
          <c:idx val="4"/>
          <c:order val="4"/>
          <c:tx>
            <c:strRef>
              <c:f>Graph2_PIBComposantes!$A$100</c:f>
              <c:strCache>
                <c:ptCount val="1"/>
                <c:pt idx="0">
                  <c:v>Commerce extérieur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Graph2_PIBComposantes!$B$5:$J$5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Graph2_PIBComposantes!$B$100:$J$100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-0.46130907497890505</c:v>
                </c:pt>
                <c:pt idx="2">
                  <c:v>-0.2188069468095204</c:v>
                </c:pt>
                <c:pt idx="3">
                  <c:v>1.605102482092307</c:v>
                </c:pt>
                <c:pt idx="4">
                  <c:v>1.9429266479407161</c:v>
                </c:pt>
                <c:pt idx="5">
                  <c:v>2.0813284627363626</c:v>
                </c:pt>
                <c:pt idx="6">
                  <c:v>2.1775137800562443</c:v>
                </c:pt>
                <c:pt idx="7">
                  <c:v>2.4100999491262538</c:v>
                </c:pt>
                <c:pt idx="8">
                  <c:v>1.8918106923854534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2B-9541-A216-2B285132DB72}"/>
            </c:ext>
          </c:extLst>
        </c:ser>
        <c:ser>
          <c:idx val="5"/>
          <c:order val="5"/>
          <c:tx>
            <c:strRef>
              <c:f>Graph2_PIBComposantes!$A$101</c:f>
              <c:strCache>
                <c:ptCount val="1"/>
                <c:pt idx="0">
                  <c:v>Variation des stocks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Graph2_PIBComposantes!$B$5:$J$5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Graph2_PIBComposantes!$B$101:$J$101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0.28710384174420933</c:v>
                </c:pt>
                <c:pt idx="2">
                  <c:v>-0.30552763645207559</c:v>
                </c:pt>
                <c:pt idx="3">
                  <c:v>-0.96128844733433638</c:v>
                </c:pt>
                <c:pt idx="4">
                  <c:v>-0.74817336069911544</c:v>
                </c:pt>
                <c:pt idx="5">
                  <c:v>8.5346614745316796E-2</c:v>
                </c:pt>
                <c:pt idx="6">
                  <c:v>-0.40797321697739486</c:v>
                </c:pt>
                <c:pt idx="7">
                  <c:v>-0.49159696183667645</c:v>
                </c:pt>
                <c:pt idx="8">
                  <c:v>-0.16550759671359017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2B-9541-A216-2B285132DB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7673744"/>
        <c:axId val="492999184"/>
      </c:barChart>
      <c:lineChart>
        <c:grouping val="standard"/>
        <c:varyColors val="0"/>
        <c:ser>
          <c:idx val="0"/>
          <c:order val="0"/>
          <c:tx>
            <c:strRef>
              <c:f>Graph2_PIBComposantes!$A$96</c:f>
              <c:strCache>
                <c:ptCount val="1"/>
                <c:pt idx="0">
                  <c:v>PIB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Graph2_PIBComposantes!$B$5:$J$5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Graph2_PIBComposantes!$B$96:$J$96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-3.5230058402487856</c:v>
                </c:pt>
                <c:pt idx="2">
                  <c:v>-14.739943429489045</c:v>
                </c:pt>
                <c:pt idx="3">
                  <c:v>-3.9625511467251187</c:v>
                </c:pt>
                <c:pt idx="4">
                  <c:v>-4.2709964876816997</c:v>
                </c:pt>
                <c:pt idx="5">
                  <c:v>-4.3970957495108252</c:v>
                </c:pt>
                <c:pt idx="6">
                  <c:v>-2.2873396268473982</c:v>
                </c:pt>
                <c:pt idx="7">
                  <c:v>-8.4454983637129999E-2</c:v>
                </c:pt>
                <c:pt idx="8">
                  <c:v>0.17263526953935582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62B-9541-A216-2B285132DB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673744"/>
        <c:axId val="492999184"/>
      </c:lineChart>
      <c:catAx>
        <c:axId val="55767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492999184"/>
        <c:crosses val="autoZero"/>
        <c:auto val="1"/>
        <c:lblAlgn val="ctr"/>
        <c:lblOffset val="100"/>
        <c:noMultiLvlLbl val="0"/>
      </c:catAx>
      <c:valAx>
        <c:axId val="492999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557673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'Graoh3 PIB Potentiel'!$B$3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'Graoh3 PIB Potentiel'!$C$1:$U$1</c:f>
              <c:strCach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strCache>
            </c:strRef>
          </c:cat>
          <c:val>
            <c:numRef>
              <c:f>'Graoh3 PIB Potentiel'!$C$3:$U$3</c:f>
              <c:numCache>
                <c:formatCode>General</c:formatCode>
                <c:ptCount val="19"/>
                <c:pt idx="0">
                  <c:v>84.888376841634241</c:v>
                </c:pt>
                <c:pt idx="1">
                  <c:v>87.119254148311398</c:v>
                </c:pt>
                <c:pt idx="2">
                  <c:v>89.229691768697506</c:v>
                </c:pt>
                <c:pt idx="3">
                  <c:v>89.331572599414173</c:v>
                </c:pt>
                <c:pt idx="4">
                  <c:v>86.844428785856522</c:v>
                </c:pt>
                <c:pt idx="5">
                  <c:v>88.440447504155387</c:v>
                </c:pt>
                <c:pt idx="6">
                  <c:v>90.418958663899559</c:v>
                </c:pt>
                <c:pt idx="7">
                  <c:v>90.756618396497728</c:v>
                </c:pt>
                <c:pt idx="8">
                  <c:v>91.314369868990767</c:v>
                </c:pt>
                <c:pt idx="9">
                  <c:v>92.204552020086425</c:v>
                </c:pt>
                <c:pt idx="10">
                  <c:v>93.165755011105304</c:v>
                </c:pt>
                <c:pt idx="11">
                  <c:v>94.121171753850433</c:v>
                </c:pt>
                <c:pt idx="12">
                  <c:v>96.419683873683198</c:v>
                </c:pt>
                <c:pt idx="13">
                  <c:v>98.194347649797393</c:v>
                </c:pt>
                <c:pt idx="14">
                  <c:v>100</c:v>
                </c:pt>
                <c:pt idx="15">
                  <c:v>92.013048632773831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A1-A344-88B6-DCB5E87A2FDF}"/>
            </c:ext>
          </c:extLst>
        </c:ser>
        <c:ser>
          <c:idx val="1"/>
          <c:order val="1"/>
          <c:tx>
            <c:strRef>
              <c:f>'Graoh3 PIB Potentiel'!$B$18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'Graoh3 PIB Potentiel'!$C$1:$U$1</c:f>
              <c:strCach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strCache>
            </c:strRef>
          </c:cat>
          <c:val>
            <c:numRef>
              <c:f>'Graoh3 PIB Potentiel'!$C$18:$U$18</c:f>
              <c:numCache>
                <c:formatCode>General</c:formatCode>
                <c:ptCount val="1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92.013048632773831</c:v>
                </c:pt>
                <c:pt idx="16">
                  <c:v>98.261379538797016</c:v>
                </c:pt>
                <c:pt idx="17">
                  <c:v>102.37558056784827</c:v>
                </c:pt>
                <c:pt idx="18">
                  <c:v>104.51244285250039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A1-A344-88B6-DCB5E87A2FDF}"/>
            </c:ext>
          </c:extLst>
        </c:ser>
        <c:ser>
          <c:idx val="2"/>
          <c:order val="2"/>
          <c:tx>
            <c:strRef>
              <c:f>'Graoh3 PIB Potentiel'!$B$33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'Graoh3 PIB Potentiel'!$C$1:$U$1</c:f>
              <c:strCach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strCache>
            </c:strRef>
          </c:cat>
          <c:val>
            <c:numRef>
              <c:f>'Graoh3 PIB Potentiel'!$C$33:$U$33</c:f>
              <c:numCache>
                <c:formatCode>General</c:formatCode>
                <c:ptCount val="19"/>
                <c:pt idx="0">
                  <c:v>84.158322839459132</c:v>
                </c:pt>
                <c:pt idx="1">
                  <c:v>85.50059926997379</c:v>
                </c:pt>
                <c:pt idx="2">
                  <c:v>86.891770666621611</c:v>
                </c:pt>
                <c:pt idx="3">
                  <c:v>88.269453244264042</c:v>
                </c:pt>
                <c:pt idx="4">
                  <c:v>89.324186966879992</c:v>
                </c:pt>
                <c:pt idx="5">
                  <c:v>90.336687631162178</c:v>
                </c:pt>
                <c:pt idx="6">
                  <c:v>91.37213150377039</c:v>
                </c:pt>
                <c:pt idx="7">
                  <c:v>92.395787237518562</c:v>
                </c:pt>
                <c:pt idx="8">
                  <c:v>93.399386004946393</c:v>
                </c:pt>
                <c:pt idx="9">
                  <c:v>94.422502520434335</c:v>
                </c:pt>
                <c:pt idx="10">
                  <c:v>95.441111060071435</c:v>
                </c:pt>
                <c:pt idx="11">
                  <c:v>96.515907386002269</c:v>
                </c:pt>
                <c:pt idx="12">
                  <c:v>97.635208323678086</c:v>
                </c:pt>
                <c:pt idx="13">
                  <c:v>98.774664616913</c:v>
                </c:pt>
                <c:pt idx="14">
                  <c:v>100</c:v>
                </c:pt>
                <c:pt idx="15">
                  <c:v>101.21446507892635</c:v>
                </c:pt>
                <c:pt idx="16">
                  <c:v>102.39941165583768</c:v>
                </c:pt>
                <c:pt idx="17">
                  <c:v>#N/A</c:v>
                </c:pt>
                <c:pt idx="1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A1-A344-88B6-DCB5E87A2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2341439"/>
        <c:axId val="1312338943"/>
      </c:lineChart>
      <c:catAx>
        <c:axId val="1312341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312338943"/>
        <c:crosses val="autoZero"/>
        <c:auto val="1"/>
        <c:lblAlgn val="ctr"/>
        <c:lblOffset val="100"/>
        <c:noMultiLvlLbl val="0"/>
      </c:catAx>
      <c:valAx>
        <c:axId val="1312338943"/>
        <c:scaling>
          <c:orientation val="minMax"/>
          <c:min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312341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'Graoh3 PIB Potentiel'!$B$4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'Graoh3 PIB Potentiel'!$C$1:$U$1</c:f>
              <c:strCach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strCache>
            </c:strRef>
          </c:cat>
          <c:val>
            <c:numRef>
              <c:f>'Graoh3 PIB Potentiel'!$C$4:$U$4</c:f>
              <c:numCache>
                <c:formatCode>General</c:formatCode>
                <c:ptCount val="19"/>
                <c:pt idx="0">
                  <c:v>80.622428673573992</c:v>
                </c:pt>
                <c:pt idx="1">
                  <c:v>83.846193606188777</c:v>
                </c:pt>
                <c:pt idx="2">
                  <c:v>86.439210551252998</c:v>
                </c:pt>
                <c:pt idx="3">
                  <c:v>87.030423337398645</c:v>
                </c:pt>
                <c:pt idx="4">
                  <c:v>82.121443524041709</c:v>
                </c:pt>
                <c:pt idx="5">
                  <c:v>85.440646740514936</c:v>
                </c:pt>
                <c:pt idx="6">
                  <c:v>88.848273434682923</c:v>
                </c:pt>
                <c:pt idx="7">
                  <c:v>89.39758198400871</c:v>
                </c:pt>
                <c:pt idx="8">
                  <c:v>89.893418019683295</c:v>
                </c:pt>
                <c:pt idx="9">
                  <c:v>91.874239293498263</c:v>
                </c:pt>
                <c:pt idx="10">
                  <c:v>93.012422360248451</c:v>
                </c:pt>
                <c:pt idx="11">
                  <c:v>95.004934977669535</c:v>
                </c:pt>
                <c:pt idx="12">
                  <c:v>97.844608506129347</c:v>
                </c:pt>
                <c:pt idx="13">
                  <c:v>98.924642521785898</c:v>
                </c:pt>
                <c:pt idx="14">
                  <c:v>100</c:v>
                </c:pt>
                <c:pt idx="15">
                  <c:v>95.072375570260661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CA-E34B-825B-2BA65E622D21}"/>
            </c:ext>
          </c:extLst>
        </c:ser>
        <c:ser>
          <c:idx val="1"/>
          <c:order val="1"/>
          <c:tx>
            <c:strRef>
              <c:f>'Graoh3 PIB Potentiel'!$B$19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'Graoh3 PIB Potentiel'!$C$1:$U$1</c:f>
              <c:strCach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strCache>
            </c:strRef>
          </c:cat>
          <c:val>
            <c:numRef>
              <c:f>'Graoh3 PIB Potentiel'!$C$19:$U$19</c:f>
              <c:numCache>
                <c:formatCode>General</c:formatCode>
                <c:ptCount val="1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95.072375570260661</c:v>
                </c:pt>
                <c:pt idx="16">
                  <c:v>97.796629517437324</c:v>
                </c:pt>
                <c:pt idx="17">
                  <c:v>101.75913406100389</c:v>
                </c:pt>
                <c:pt idx="18">
                  <c:v>104.15068197519804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CA-E34B-825B-2BA65E622D21}"/>
            </c:ext>
          </c:extLst>
        </c:ser>
        <c:ser>
          <c:idx val="2"/>
          <c:order val="2"/>
          <c:tx>
            <c:strRef>
              <c:f>'Graoh3 PIB Potentiel'!$B$34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'Graoh3 PIB Potentiel'!$C$1:$U$1</c:f>
              <c:strCach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strCache>
            </c:strRef>
          </c:cat>
          <c:val>
            <c:numRef>
              <c:f>'Graoh3 PIB Potentiel'!$C$34:$U$34</c:f>
              <c:numCache>
                <c:formatCode>General</c:formatCode>
                <c:ptCount val="19"/>
                <c:pt idx="0">
                  <c:v>82.382593727510866</c:v>
                </c:pt>
                <c:pt idx="1">
                  <c:v>83.630123416056804</c:v>
                </c:pt>
                <c:pt idx="2">
                  <c:v>85.096525915500493</c:v>
                </c:pt>
                <c:pt idx="3">
                  <c:v>86.373542344732783</c:v>
                </c:pt>
                <c:pt idx="4">
                  <c:v>86.895811139911416</c:v>
                </c:pt>
                <c:pt idx="5">
                  <c:v>87.697621202838121</c:v>
                </c:pt>
                <c:pt idx="6">
                  <c:v>88.860572253282371</c:v>
                </c:pt>
                <c:pt idx="7">
                  <c:v>89.997342624194218</c:v>
                </c:pt>
                <c:pt idx="8">
                  <c:v>91.131012571711665</c:v>
                </c:pt>
                <c:pt idx="9">
                  <c:v>92.47347328337689</c:v>
                </c:pt>
                <c:pt idx="10">
                  <c:v>93.984062538520533</c:v>
                </c:pt>
                <c:pt idx="11">
                  <c:v>95.611707147676583</c:v>
                </c:pt>
                <c:pt idx="12">
                  <c:v>97.19025634894345</c:v>
                </c:pt>
                <c:pt idx="13">
                  <c:v>98.641856962818977</c:v>
                </c:pt>
                <c:pt idx="14">
                  <c:v>100</c:v>
                </c:pt>
                <c:pt idx="15">
                  <c:v>101.33614748700528</c:v>
                </c:pt>
                <c:pt idx="16">
                  <c:v>102.65483344889738</c:v>
                </c:pt>
                <c:pt idx="17">
                  <c:v>#N/A</c:v>
                </c:pt>
                <c:pt idx="1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CA-E34B-825B-2BA65E622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2341439"/>
        <c:axId val="1312338943"/>
      </c:lineChart>
      <c:catAx>
        <c:axId val="1312341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312338943"/>
        <c:crosses val="autoZero"/>
        <c:auto val="1"/>
        <c:lblAlgn val="ctr"/>
        <c:lblOffset val="100"/>
        <c:noMultiLvlLbl val="0"/>
      </c:catAx>
      <c:valAx>
        <c:axId val="1312338943"/>
        <c:scaling>
          <c:orientation val="minMax"/>
          <c:min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312341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'Graoh3 PIB Potentiel'!$B$5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'Graoh3 PIB Potentiel'!$C$1:$U$1</c:f>
              <c:strCach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strCache>
            </c:strRef>
          </c:cat>
          <c:val>
            <c:numRef>
              <c:f>'Graoh3 PIB Potentiel'!$C$5:$U$5</c:f>
              <c:numCache>
                <c:formatCode>General</c:formatCode>
                <c:ptCount val="19"/>
                <c:pt idx="0">
                  <c:v>100.6282859998071</c:v>
                </c:pt>
                <c:pt idx="1">
                  <c:v>102.52193194471444</c:v>
                </c:pt>
                <c:pt idx="2">
                  <c:v>103.89735540732475</c:v>
                </c:pt>
                <c:pt idx="3">
                  <c:v>102.89427337411141</c:v>
                </c:pt>
                <c:pt idx="4">
                  <c:v>97.423557320966452</c:v>
                </c:pt>
                <c:pt idx="5">
                  <c:v>99.050890309188631</c:v>
                </c:pt>
                <c:pt idx="6">
                  <c:v>99.890249097151496</c:v>
                </c:pt>
                <c:pt idx="7">
                  <c:v>96.879526761609668</c:v>
                </c:pt>
                <c:pt idx="8">
                  <c:v>95.078391599881954</c:v>
                </c:pt>
                <c:pt idx="9">
                  <c:v>95.146854210763181</c:v>
                </c:pt>
                <c:pt idx="10">
                  <c:v>95.77209511220029</c:v>
                </c:pt>
                <c:pt idx="11">
                  <c:v>97.116934440421488</c:v>
                </c:pt>
                <c:pt idx="12">
                  <c:v>98.801939044540759</c:v>
                </c:pt>
                <c:pt idx="13">
                  <c:v>99.593994602881537</c:v>
                </c:pt>
                <c:pt idx="14">
                  <c:v>100</c:v>
                </c:pt>
                <c:pt idx="15">
                  <c:v>91.001491171935626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F4-F940-ADB3-363C21A9B93B}"/>
            </c:ext>
          </c:extLst>
        </c:ser>
        <c:ser>
          <c:idx val="1"/>
          <c:order val="1"/>
          <c:tx>
            <c:strRef>
              <c:f>'Graoh3 PIB Potentiel'!$B$20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'Graoh3 PIB Potentiel'!$C$1:$U$1</c:f>
              <c:strCach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strCache>
            </c:strRef>
          </c:cat>
          <c:val>
            <c:numRef>
              <c:f>'Graoh3 PIB Potentiel'!$C$20:$U$20</c:f>
              <c:numCache>
                <c:formatCode>General</c:formatCode>
                <c:ptCount val="1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91.001491171935626</c:v>
                </c:pt>
                <c:pt idx="16">
                  <c:v>96.7465780540021</c:v>
                </c:pt>
                <c:pt idx="17">
                  <c:v>101.21613575687252</c:v>
                </c:pt>
                <c:pt idx="18">
                  <c:v>103.80576693929926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F4-F940-ADB3-363C21A9B93B}"/>
            </c:ext>
          </c:extLst>
        </c:ser>
        <c:ser>
          <c:idx val="2"/>
          <c:order val="2"/>
          <c:tx>
            <c:strRef>
              <c:f>'Graoh3 PIB Potentiel'!$B$35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'Graoh3 PIB Potentiel'!$C$1:$U$1</c:f>
              <c:strCach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strCache>
            </c:strRef>
          </c:cat>
          <c:val>
            <c:numRef>
              <c:f>'Graoh3 PIB Potentiel'!$C$35:$U$35</c:f>
              <c:numCache>
                <c:formatCode>General</c:formatCode>
                <c:ptCount val="19"/>
                <c:pt idx="0">
                  <c:v>97.245969306546783</c:v>
                </c:pt>
                <c:pt idx="1">
                  <c:v>97.978989383840542</c:v>
                </c:pt>
                <c:pt idx="2">
                  <c:v>98.638190627331454</c:v>
                </c:pt>
                <c:pt idx="3">
                  <c:v>99.126564428096927</c:v>
                </c:pt>
                <c:pt idx="4">
                  <c:v>99.316285019712367</c:v>
                </c:pt>
                <c:pt idx="5">
                  <c:v>99.399478002295496</c:v>
                </c:pt>
                <c:pt idx="6">
                  <c:v>99.52760232991767</c:v>
                </c:pt>
                <c:pt idx="7">
                  <c:v>99.503139377044846</c:v>
                </c:pt>
                <c:pt idx="8">
                  <c:v>99.391473010189685</c:v>
                </c:pt>
                <c:pt idx="9">
                  <c:v>99.336278042864166</c:v>
                </c:pt>
                <c:pt idx="10">
                  <c:v>99.399599181257955</c:v>
                </c:pt>
                <c:pt idx="11">
                  <c:v>99.51130792900274</c:v>
                </c:pt>
                <c:pt idx="12">
                  <c:v>99.679292892983895</c:v>
                </c:pt>
                <c:pt idx="13">
                  <c:v>99.84855128130954</c:v>
                </c:pt>
                <c:pt idx="14">
                  <c:v>100</c:v>
                </c:pt>
                <c:pt idx="15">
                  <c:v>100.14567770419517</c:v>
                </c:pt>
                <c:pt idx="16">
                  <c:v>100.27066256060706</c:v>
                </c:pt>
                <c:pt idx="17">
                  <c:v>#N/A</c:v>
                </c:pt>
                <c:pt idx="1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F4-F940-ADB3-363C21A9B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2341439"/>
        <c:axId val="1312338943"/>
      </c:lineChart>
      <c:catAx>
        <c:axId val="1312341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312338943"/>
        <c:crosses val="autoZero"/>
        <c:auto val="1"/>
        <c:lblAlgn val="ctr"/>
        <c:lblOffset val="100"/>
        <c:noMultiLvlLbl val="0"/>
      </c:catAx>
      <c:valAx>
        <c:axId val="1312338943"/>
        <c:scaling>
          <c:orientation val="minMax"/>
          <c:min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312341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'Graoh3 PIB Potentiel'!$B$6</c:f>
              <c:strCache>
                <c:ptCount val="1"/>
                <c:pt idx="0">
                  <c:v>Japon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'Graoh3 PIB Potentiel'!$C$1:$U$1</c:f>
              <c:strCach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strCache>
            </c:strRef>
          </c:cat>
          <c:val>
            <c:numRef>
              <c:f>'Graoh3 PIB Potentiel'!$C$6:$U$6</c:f>
              <c:numCache>
                <c:formatCode>General</c:formatCode>
                <c:ptCount val="19"/>
                <c:pt idx="0">
                  <c:v>92.346392204829755</c:v>
                </c:pt>
                <c:pt idx="1">
                  <c:v>93.6137080361042</c:v>
                </c:pt>
                <c:pt idx="2">
                  <c:v>95.002906828349936</c:v>
                </c:pt>
                <c:pt idx="3">
                  <c:v>93.839796689769173</c:v>
                </c:pt>
                <c:pt idx="4">
                  <c:v>88.497275265551352</c:v>
                </c:pt>
                <c:pt idx="5">
                  <c:v>92.123820966791442</c:v>
                </c:pt>
                <c:pt idx="6">
                  <c:v>92.145755209878786</c:v>
                </c:pt>
                <c:pt idx="7">
                  <c:v>93.412511862258725</c:v>
                </c:pt>
                <c:pt idx="8">
                  <c:v>95.285544702474439</c:v>
                </c:pt>
                <c:pt idx="9">
                  <c:v>95.567767701935281</c:v>
                </c:pt>
                <c:pt idx="10">
                  <c:v>97.059260155816105</c:v>
                </c:pt>
                <c:pt idx="11">
                  <c:v>97.790918682220976</c:v>
                </c:pt>
                <c:pt idx="12">
                  <c:v>99.429222652950315</c:v>
                </c:pt>
                <c:pt idx="13">
                  <c:v>99.984866093790899</c:v>
                </c:pt>
                <c:pt idx="14">
                  <c:v>100</c:v>
                </c:pt>
                <c:pt idx="15">
                  <c:v>95.413127680563832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D5-3947-8671-A9AF3837F65D}"/>
            </c:ext>
          </c:extLst>
        </c:ser>
        <c:ser>
          <c:idx val="2"/>
          <c:order val="1"/>
          <c:tx>
            <c:strRef>
              <c:f>'Graoh3 PIB Potentiel'!$B$36</c:f>
              <c:strCache>
                <c:ptCount val="1"/>
                <c:pt idx="0">
                  <c:v>Japon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'Graoh3 PIB Potentiel'!$C$1:$U$1</c:f>
              <c:strCach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strCache>
            </c:strRef>
          </c:cat>
          <c:val>
            <c:numRef>
              <c:f>'Graoh3 PIB Potentiel'!$C$36:$U$36</c:f>
              <c:numCache>
                <c:formatCode>General</c:formatCode>
                <c:ptCount val="19"/>
                <c:pt idx="0">
                  <c:v>92.904426633461242</c:v>
                </c:pt>
                <c:pt idx="1">
                  <c:v>93.457195366110341</c:v>
                </c:pt>
                <c:pt idx="2">
                  <c:v>93.957503300995739</c:v>
                </c:pt>
                <c:pt idx="3">
                  <c:v>94.379124311820263</c:v>
                </c:pt>
                <c:pt idx="4">
                  <c:v>94.671500271720248</c:v>
                </c:pt>
                <c:pt idx="5">
                  <c:v>94.955095029272087</c:v>
                </c:pt>
                <c:pt idx="6">
                  <c:v>95.262144141641684</c:v>
                </c:pt>
                <c:pt idx="7">
                  <c:v>95.647440950436319</c:v>
                </c:pt>
                <c:pt idx="8">
                  <c:v>96.090644369704734</c:v>
                </c:pt>
                <c:pt idx="9">
                  <c:v>96.667666950181541</c:v>
                </c:pt>
                <c:pt idx="10">
                  <c:v>97.298086837092768</c:v>
                </c:pt>
                <c:pt idx="11">
                  <c:v>97.961238575866531</c:v>
                </c:pt>
                <c:pt idx="12">
                  <c:v>98.634685885994202</c:v>
                </c:pt>
                <c:pt idx="13">
                  <c:v>99.311382718951393</c:v>
                </c:pt>
                <c:pt idx="14">
                  <c:v>99.999999999999986</c:v>
                </c:pt>
                <c:pt idx="15">
                  <c:v>100.62777169386236</c:v>
                </c:pt>
                <c:pt idx="16">
                  <c:v>101.14738125199385</c:v>
                </c:pt>
                <c:pt idx="17">
                  <c:v>#N/A</c:v>
                </c:pt>
                <c:pt idx="1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D5-3947-8671-A9AF3837F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2341439"/>
        <c:axId val="1312338943"/>
      </c:lineChart>
      <c:catAx>
        <c:axId val="1312341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312338943"/>
        <c:crosses val="autoZero"/>
        <c:auto val="1"/>
        <c:lblAlgn val="ctr"/>
        <c:lblOffset val="100"/>
        <c:noMultiLvlLbl val="0"/>
      </c:catAx>
      <c:valAx>
        <c:axId val="1312338943"/>
        <c:scaling>
          <c:orientation val="minMax"/>
          <c:min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312341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'Graoh3 PIB Potentiel'!$B$7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'Graoh3 PIB Potentiel'!$C$1:$U$1</c:f>
              <c:strCach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strCache>
            </c:strRef>
          </c:cat>
          <c:val>
            <c:numRef>
              <c:f>'Graoh3 PIB Potentiel'!$C$7:$U$7</c:f>
              <c:numCache>
                <c:formatCode>General</c:formatCode>
                <c:ptCount val="19"/>
                <c:pt idx="0">
                  <c:v>81.875741254843746</c:v>
                </c:pt>
                <c:pt idx="1">
                  <c:v>84.837590898645203</c:v>
                </c:pt>
                <c:pt idx="2">
                  <c:v>88.035321371120048</c:v>
                </c:pt>
                <c:pt idx="3">
                  <c:v>89.952216302455753</c:v>
                </c:pt>
                <c:pt idx="4">
                  <c:v>86.648167763305608</c:v>
                </c:pt>
                <c:pt idx="5">
                  <c:v>87.775799630726311</c:v>
                </c:pt>
                <c:pt idx="6">
                  <c:v>89.125840969303795</c:v>
                </c:pt>
                <c:pt idx="7">
                  <c:v>88.207147215523236</c:v>
                </c:pt>
                <c:pt idx="8">
                  <c:v>88.133715109844388</c:v>
                </c:pt>
                <c:pt idx="9">
                  <c:v>89.395532263901259</c:v>
                </c:pt>
                <c:pt idx="10">
                  <c:v>91.145091803339312</c:v>
                </c:pt>
                <c:pt idx="11">
                  <c:v>93.097778282586816</c:v>
                </c:pt>
                <c:pt idx="12">
                  <c:v>95.903782810019521</c:v>
                </c:pt>
                <c:pt idx="13">
                  <c:v>98.127877521587195</c:v>
                </c:pt>
                <c:pt idx="14">
                  <c:v>100</c:v>
                </c:pt>
                <c:pt idx="15">
                  <c:v>96.194605645819522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BE-7946-89C6-A5FC97021510}"/>
            </c:ext>
          </c:extLst>
        </c:ser>
        <c:ser>
          <c:idx val="1"/>
          <c:order val="1"/>
          <c:tx>
            <c:strRef>
              <c:f>'Graoh3 PIB Potentiel'!$B$37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'Graoh3 PIB Potentiel'!$C$1:$U$1</c:f>
              <c:strCach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strCache>
            </c:strRef>
          </c:cat>
          <c:val>
            <c:numRef>
              <c:f>'Graoh3 PIB Potentiel'!$C$37:$U$37</c:f>
              <c:numCache>
                <c:formatCode>General</c:formatCode>
                <c:ptCount val="19"/>
                <c:pt idx="0">
                  <c:v>82.893342244483492</c:v>
                </c:pt>
                <c:pt idx="1">
                  <c:v>84.173644463199622</c:v>
                </c:pt>
                <c:pt idx="2">
                  <c:v>85.522935366863607</c:v>
                </c:pt>
                <c:pt idx="3">
                  <c:v>86.859902685798374</c:v>
                </c:pt>
                <c:pt idx="4">
                  <c:v>87.805887371507808</c:v>
                </c:pt>
                <c:pt idx="5">
                  <c:v>88.521366012933782</c:v>
                </c:pt>
                <c:pt idx="6">
                  <c:v>89.250459923859552</c:v>
                </c:pt>
                <c:pt idx="7">
                  <c:v>89.980296457373129</c:v>
                </c:pt>
                <c:pt idx="8">
                  <c:v>90.755804795957047</c:v>
                </c:pt>
                <c:pt idx="9">
                  <c:v>91.774912134462298</c:v>
                </c:pt>
                <c:pt idx="10">
                  <c:v>93.366837555534971</c:v>
                </c:pt>
                <c:pt idx="11">
                  <c:v>95.063274132373209</c:v>
                </c:pt>
                <c:pt idx="12">
                  <c:v>96.674782299801549</c:v>
                </c:pt>
                <c:pt idx="13">
                  <c:v>98.334163402510256</c:v>
                </c:pt>
                <c:pt idx="14">
                  <c:v>100</c:v>
                </c:pt>
                <c:pt idx="15">
                  <c:v>101.71924849569284</c:v>
                </c:pt>
                <c:pt idx="16">
                  <c:v>103.4756608950552</c:v>
                </c:pt>
                <c:pt idx="17">
                  <c:v>#N/A</c:v>
                </c:pt>
                <c:pt idx="1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BE-7946-89C6-A5FC97021510}"/>
            </c:ext>
          </c:extLst>
        </c:ser>
        <c:ser>
          <c:idx val="2"/>
          <c:order val="2"/>
          <c:tx>
            <c:strRef>
              <c:f>'Graoh3 PIB Potentiel'!$B$37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'Graoh3 PIB Potentiel'!$C$1:$U$1</c:f>
              <c:strCach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strCache>
            </c:strRef>
          </c:cat>
          <c:val>
            <c:numRef>
              <c:f>'Graoh3 PIB Potentiel'!$C$37:$U$37</c:f>
              <c:numCache>
                <c:formatCode>General</c:formatCode>
                <c:ptCount val="19"/>
                <c:pt idx="0">
                  <c:v>82.893342244483492</c:v>
                </c:pt>
                <c:pt idx="1">
                  <c:v>84.173644463199622</c:v>
                </c:pt>
                <c:pt idx="2">
                  <c:v>85.522935366863607</c:v>
                </c:pt>
                <c:pt idx="3">
                  <c:v>86.859902685798374</c:v>
                </c:pt>
                <c:pt idx="4">
                  <c:v>87.805887371507808</c:v>
                </c:pt>
                <c:pt idx="5">
                  <c:v>88.521366012933782</c:v>
                </c:pt>
                <c:pt idx="6">
                  <c:v>89.250459923859552</c:v>
                </c:pt>
                <c:pt idx="7">
                  <c:v>89.980296457373129</c:v>
                </c:pt>
                <c:pt idx="8">
                  <c:v>90.755804795957047</c:v>
                </c:pt>
                <c:pt idx="9">
                  <c:v>91.774912134462298</c:v>
                </c:pt>
                <c:pt idx="10">
                  <c:v>93.366837555534971</c:v>
                </c:pt>
                <c:pt idx="11">
                  <c:v>95.063274132373209</c:v>
                </c:pt>
                <c:pt idx="12">
                  <c:v>96.674782299801549</c:v>
                </c:pt>
                <c:pt idx="13">
                  <c:v>98.334163402510256</c:v>
                </c:pt>
                <c:pt idx="14">
                  <c:v>100</c:v>
                </c:pt>
                <c:pt idx="15">
                  <c:v>101.71924849569284</c:v>
                </c:pt>
                <c:pt idx="16">
                  <c:v>103.4756608950552</c:v>
                </c:pt>
                <c:pt idx="17">
                  <c:v>#N/A</c:v>
                </c:pt>
                <c:pt idx="1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BE-7946-89C6-A5FC97021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2341439"/>
        <c:axId val="1312338943"/>
      </c:lineChart>
      <c:catAx>
        <c:axId val="1312341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312338943"/>
        <c:crosses val="autoZero"/>
        <c:auto val="1"/>
        <c:lblAlgn val="ctr"/>
        <c:lblOffset val="100"/>
        <c:noMultiLvlLbl val="0"/>
      </c:catAx>
      <c:valAx>
        <c:axId val="1312338943"/>
        <c:scaling>
          <c:orientation val="minMax"/>
          <c:min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312341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'Graoh3 PIB Potentiel'!$B$7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'Graoh3 PIB Potentiel'!$C$1:$U$1</c:f>
              <c:strCach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strCache>
            </c:strRef>
          </c:cat>
          <c:val>
            <c:numRef>
              <c:f>'Graoh3 PIB Potentiel'!$C$7:$U$7</c:f>
              <c:numCache>
                <c:formatCode>General</c:formatCode>
                <c:ptCount val="19"/>
                <c:pt idx="0">
                  <c:v>81.875741254843746</c:v>
                </c:pt>
                <c:pt idx="1">
                  <c:v>84.837590898645203</c:v>
                </c:pt>
                <c:pt idx="2">
                  <c:v>88.035321371120048</c:v>
                </c:pt>
                <c:pt idx="3">
                  <c:v>89.952216302455753</c:v>
                </c:pt>
                <c:pt idx="4">
                  <c:v>86.648167763305608</c:v>
                </c:pt>
                <c:pt idx="5">
                  <c:v>87.775799630726311</c:v>
                </c:pt>
                <c:pt idx="6">
                  <c:v>89.125840969303795</c:v>
                </c:pt>
                <c:pt idx="7">
                  <c:v>88.207147215523236</c:v>
                </c:pt>
                <c:pt idx="8">
                  <c:v>88.133715109844388</c:v>
                </c:pt>
                <c:pt idx="9">
                  <c:v>89.395532263901259</c:v>
                </c:pt>
                <c:pt idx="10">
                  <c:v>91.145091803339312</c:v>
                </c:pt>
                <c:pt idx="11">
                  <c:v>93.097778282586816</c:v>
                </c:pt>
                <c:pt idx="12">
                  <c:v>95.903782810019521</c:v>
                </c:pt>
                <c:pt idx="13">
                  <c:v>98.127877521587195</c:v>
                </c:pt>
                <c:pt idx="14">
                  <c:v>100</c:v>
                </c:pt>
                <c:pt idx="15">
                  <c:v>96.194605645819522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F8-D247-B218-211CFDB631B1}"/>
            </c:ext>
          </c:extLst>
        </c:ser>
        <c:ser>
          <c:idx val="1"/>
          <c:order val="1"/>
          <c:tx>
            <c:strRef>
              <c:f>'Graoh3 PIB Potentiel'!$B$22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'Graoh3 PIB Potentiel'!$C$1:$U$1</c:f>
              <c:strCach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strCache>
            </c:strRef>
          </c:cat>
          <c:val>
            <c:numRef>
              <c:f>'Graoh3 PIB Potentiel'!$C$22:$U$22</c:f>
              <c:numCache>
                <c:formatCode>General</c:formatCode>
                <c:ptCount val="1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96.194605645819522</c:v>
                </c:pt>
                <c:pt idx="16">
                  <c:v>100.36408383217132</c:v>
                </c:pt>
                <c:pt idx="17">
                  <c:v>103.61506052631498</c:v>
                </c:pt>
                <c:pt idx="18">
                  <c:v>105.52177793607882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F8-D247-B218-211CFDB631B1}"/>
            </c:ext>
          </c:extLst>
        </c:ser>
        <c:ser>
          <c:idx val="2"/>
          <c:order val="2"/>
          <c:tx>
            <c:strRef>
              <c:f>'Graoh3 PIB Potentiel'!$B$37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'Graoh3 PIB Potentiel'!$C$1:$U$1</c:f>
              <c:strCach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strCache>
            </c:strRef>
          </c:cat>
          <c:val>
            <c:numRef>
              <c:f>'Graoh3 PIB Potentiel'!$C$37:$U$37</c:f>
              <c:numCache>
                <c:formatCode>General</c:formatCode>
                <c:ptCount val="19"/>
                <c:pt idx="0">
                  <c:v>82.893342244483492</c:v>
                </c:pt>
                <c:pt idx="1">
                  <c:v>84.173644463199622</c:v>
                </c:pt>
                <c:pt idx="2">
                  <c:v>85.522935366863607</c:v>
                </c:pt>
                <c:pt idx="3">
                  <c:v>86.859902685798374</c:v>
                </c:pt>
                <c:pt idx="4">
                  <c:v>87.805887371507808</c:v>
                </c:pt>
                <c:pt idx="5">
                  <c:v>88.521366012933782</c:v>
                </c:pt>
                <c:pt idx="6">
                  <c:v>89.250459923859552</c:v>
                </c:pt>
                <c:pt idx="7">
                  <c:v>89.980296457373129</c:v>
                </c:pt>
                <c:pt idx="8">
                  <c:v>90.755804795957047</c:v>
                </c:pt>
                <c:pt idx="9">
                  <c:v>91.774912134462298</c:v>
                </c:pt>
                <c:pt idx="10">
                  <c:v>93.366837555534971</c:v>
                </c:pt>
                <c:pt idx="11">
                  <c:v>95.063274132373209</c:v>
                </c:pt>
                <c:pt idx="12">
                  <c:v>96.674782299801549</c:v>
                </c:pt>
                <c:pt idx="13">
                  <c:v>98.334163402510256</c:v>
                </c:pt>
                <c:pt idx="14">
                  <c:v>100</c:v>
                </c:pt>
                <c:pt idx="15">
                  <c:v>101.71924849569284</c:v>
                </c:pt>
                <c:pt idx="16">
                  <c:v>103.4756608950552</c:v>
                </c:pt>
                <c:pt idx="17">
                  <c:v>#N/A</c:v>
                </c:pt>
                <c:pt idx="1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F8-D247-B218-211CFDB63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2341439"/>
        <c:axId val="1312338943"/>
      </c:lineChart>
      <c:catAx>
        <c:axId val="1312341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312338943"/>
        <c:crosses val="autoZero"/>
        <c:auto val="1"/>
        <c:lblAlgn val="ctr"/>
        <c:lblOffset val="100"/>
        <c:noMultiLvlLbl val="0"/>
      </c:catAx>
      <c:valAx>
        <c:axId val="1312338943"/>
        <c:scaling>
          <c:orientation val="minMax"/>
          <c:min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312341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Graph1_PIB!$A$10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Graph1_PIB!$B$9:$J$9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Graph1_PIB!$B$10:$J$10</c:f>
              <c:numCache>
                <c:formatCode>0%</c:formatCode>
                <c:ptCount val="9"/>
                <c:pt idx="0">
                  <c:v>1</c:v>
                </c:pt>
                <c:pt idx="1">
                  <c:v>0.97842695529374324</c:v>
                </c:pt>
                <c:pt idx="2">
                  <c:v>0.87038379937002097</c:v>
                </c:pt>
                <c:pt idx="3">
                  <c:v>0.94857873928610581</c:v>
                </c:pt>
                <c:pt idx="4">
                  <c:v>0.96937555964797517</c:v>
                </c:pt>
                <c:pt idx="5">
                  <c:v>0.98074419308317551</c:v>
                </c:pt>
                <c:pt idx="6">
                  <c:v>0.9719042922701927</c:v>
                </c:pt>
                <c:pt idx="7">
                  <c:v>0.98498072218023902</c:v>
                </c:pt>
                <c:pt idx="8">
                  <c:v>1.0010093317878221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1F-B34C-9E07-48EE08019E75}"/>
            </c:ext>
          </c:extLst>
        </c:ser>
        <c:ser>
          <c:idx val="1"/>
          <c:order val="1"/>
          <c:tx>
            <c:strRef>
              <c:f>Graph1_PIB!$A$11</c:f>
              <c:strCache>
                <c:ptCount val="1"/>
                <c:pt idx="0">
                  <c:v>France</c:v>
                </c:pt>
              </c:strCache>
            </c:strRef>
          </c:tx>
          <c:spPr>
            <a:ln w="412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Graph1_PIB!$B$9:$J$9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Graph1_PIB!$B$11:$J$11</c:f>
              <c:numCache>
                <c:formatCode>0%</c:formatCode>
                <c:ptCount val="9"/>
                <c:pt idx="0">
                  <c:v>1</c:v>
                </c:pt>
                <c:pt idx="1">
                  <c:v>0.9431036514505029</c:v>
                </c:pt>
                <c:pt idx="2">
                  <c:v>0.81612037993953557</c:v>
                </c:pt>
                <c:pt idx="3">
                  <c:v>0.96776678745256128</c:v>
                </c:pt>
                <c:pt idx="4">
                  <c:v>0.95724838011106594</c:v>
                </c:pt>
                <c:pt idx="5">
                  <c:v>0.95887531036257212</c:v>
                </c:pt>
                <c:pt idx="6">
                  <c:v>0.97149263063101687</c:v>
                </c:pt>
                <c:pt idx="7">
                  <c:v>1.0019410021655695</c:v>
                </c:pt>
                <c:pt idx="8">
                  <c:v>1.0090236583117134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1F-B34C-9E07-48EE08019E75}"/>
            </c:ext>
          </c:extLst>
        </c:ser>
        <c:ser>
          <c:idx val="2"/>
          <c:order val="2"/>
          <c:tx>
            <c:strRef>
              <c:f>Graph1_PIB!$A$12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Graph1_PIB!$B$9:$J$9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Graph1_PIB!$B$12:$J$12</c:f>
              <c:numCache>
                <c:formatCode>0%</c:formatCode>
                <c:ptCount val="9"/>
                <c:pt idx="0">
                  <c:v>1</c:v>
                </c:pt>
                <c:pt idx="1">
                  <c:v>0.98236025191988041</c:v>
                </c:pt>
                <c:pt idx="2">
                  <c:v>0.88416141075669141</c:v>
                </c:pt>
                <c:pt idx="3">
                  <c:v>0.96411667025159697</c:v>
                </c:pt>
                <c:pt idx="4">
                  <c:v>0.97128378649254254</c:v>
                </c:pt>
                <c:pt idx="5">
                  <c:v>0.95492515936345712</c:v>
                </c:pt>
                <c:pt idx="6">
                  <c:v>0.97568237276227765</c:v>
                </c:pt>
                <c:pt idx="7">
                  <c:v>0.99197168671718572</c:v>
                </c:pt>
                <c:pt idx="8">
                  <c:v>0.98852768837524485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1F-B34C-9E07-48EE08019E75}"/>
            </c:ext>
          </c:extLst>
        </c:ser>
        <c:ser>
          <c:idx val="3"/>
          <c:order val="3"/>
          <c:tx>
            <c:strRef>
              <c:f>Graph1_PIB!$A$13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Graph1_PIB!$B$9:$J$9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Graph1_PIB!$B$13:$J$13</c:f>
              <c:numCache>
                <c:formatCode>0%</c:formatCode>
                <c:ptCount val="9"/>
                <c:pt idx="0">
                  <c:v>1</c:v>
                </c:pt>
                <c:pt idx="1">
                  <c:v>0.94094891794467073</c:v>
                </c:pt>
                <c:pt idx="2">
                  <c:v>0.82201079568457802</c:v>
                </c:pt>
                <c:pt idx="3">
                  <c:v>0.95384980997983615</c:v>
                </c:pt>
                <c:pt idx="4">
                  <c:v>0.93903943885874341</c:v>
                </c:pt>
                <c:pt idx="5">
                  <c:v>0.94191132426714819</c:v>
                </c:pt>
                <c:pt idx="6">
                  <c:v>0.96738848357801599</c:v>
                </c:pt>
                <c:pt idx="7">
                  <c:v>0.99134388379550342</c:v>
                </c:pt>
                <c:pt idx="8">
                  <c:v>0.99737465416811233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1F-B34C-9E07-48EE08019E75}"/>
            </c:ext>
          </c:extLst>
        </c:ser>
        <c:ser>
          <c:idx val="4"/>
          <c:order val="4"/>
          <c:tx>
            <c:strRef>
              <c:f>Graph1_PIB!$A$14</c:f>
              <c:strCache>
                <c:ptCount val="1"/>
                <c:pt idx="0">
                  <c:v>Japon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Graph1_PIB!$B$9:$J$9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Graph1_PIB!$B$14:$J$14</c:f>
              <c:numCache>
                <c:formatCode>0%</c:formatCode>
                <c:ptCount val="9"/>
                <c:pt idx="0">
                  <c:v>1</c:v>
                </c:pt>
                <c:pt idx="1">
                  <c:v>1.0043273377727264</c:v>
                </c:pt>
                <c:pt idx="2">
                  <c:v>0.92449349884234788</c:v>
                </c:pt>
                <c:pt idx="3">
                  <c:v>0.97351834904555679</c:v>
                </c:pt>
                <c:pt idx="4">
                  <c:v>0.9916523156685576</c:v>
                </c:pt>
                <c:pt idx="5">
                  <c:v>0.98626066918016952</c:v>
                </c:pt>
                <c:pt idx="6">
                  <c:v>0.99202202551768826</c:v>
                </c:pt>
                <c:pt idx="7">
                  <c:v>0.98498576552206085</c:v>
                </c:pt>
                <c:pt idx="8">
                  <c:v>0.99611243682485651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1F-B34C-9E07-48EE08019E75}"/>
            </c:ext>
          </c:extLst>
        </c:ser>
        <c:ser>
          <c:idx val="5"/>
          <c:order val="5"/>
          <c:tx>
            <c:strRef>
              <c:f>Graph1_PIB!$A$15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Graph1_PIB!$B$9:$J$9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Graph1_PIB!$B$15:$J$15</c:f>
              <c:numCache>
                <c:formatCode>0%</c:formatCode>
                <c:ptCount val="9"/>
                <c:pt idx="0">
                  <c:v>1</c:v>
                </c:pt>
                <c:pt idx="1">
                  <c:v>0.98356602680610949</c:v>
                </c:pt>
                <c:pt idx="2">
                  <c:v>0.9011835151448685</c:v>
                </c:pt>
                <c:pt idx="3">
                  <c:v>0.96882354860282427</c:v>
                </c:pt>
                <c:pt idx="4">
                  <c:v>0.9688263116153113</c:v>
                </c:pt>
                <c:pt idx="5">
                  <c:v>0.96382472766526828</c:v>
                </c:pt>
                <c:pt idx="6">
                  <c:v>1.0000064824523733</c:v>
                </c:pt>
                <c:pt idx="7">
                  <c:v>1.0203527750581587</c:v>
                </c:pt>
                <c:pt idx="8">
                  <c:v>1.0306457404602476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61F-B34C-9E07-48EE08019E75}"/>
            </c:ext>
          </c:extLst>
        </c:ser>
        <c:ser>
          <c:idx val="6"/>
          <c:order val="6"/>
          <c:tx>
            <c:strRef>
              <c:f>Graph1_PIB!$A$16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Graph1_PIB!$B$9:$J$9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Graph1_PIB!$B$16:$J$16</c:f>
              <c:numCache>
                <c:formatCode>0%</c:formatCode>
                <c:ptCount val="9"/>
                <c:pt idx="0">
                  <c:v>1</c:v>
                </c:pt>
                <c:pt idx="1">
                  <c:v>0.94608776771485215</c:v>
                </c:pt>
                <c:pt idx="2">
                  <c:v>0.77908345539627855</c:v>
                </c:pt>
                <c:pt idx="3">
                  <c:v>0.90995746816479894</c:v>
                </c:pt>
                <c:pt idx="4">
                  <c:v>0.9119832313364401</c:v>
                </c:pt>
                <c:pt idx="5">
                  <c:v>0.90739860359326296</c:v>
                </c:pt>
                <c:pt idx="6">
                  <c:v>0.91763732870352377</c:v>
                </c:pt>
                <c:pt idx="7">
                  <c:v>0.94154981679761107</c:v>
                </c:pt>
                <c:pt idx="8">
                  <c:v>0.96247365915418936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61F-B34C-9E07-48EE08019E75}"/>
            </c:ext>
          </c:extLst>
        </c:ser>
        <c:ser>
          <c:idx val="7"/>
          <c:order val="7"/>
          <c:tx>
            <c:strRef>
              <c:f>Graph1_PIB!$A$17</c:f>
              <c:strCache>
                <c:ptCount val="1"/>
                <c:pt idx="0">
                  <c:v>Suède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Graph1_PIB!$B$9:$J$9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Graph1_PIB!$B$17:$J$17</c:f>
              <c:numCache>
                <c:formatCode>0%</c:formatCode>
                <c:ptCount val="9"/>
                <c:pt idx="0">
                  <c:v>1</c:v>
                </c:pt>
                <c:pt idx="1">
                  <c:v>0.99182039660268362</c:v>
                </c:pt>
                <c:pt idx="2">
                  <c:v>0.91461122549257723</c:v>
                </c:pt>
                <c:pt idx="3">
                  <c:v>0.97847998864073715</c:v>
                </c:pt>
                <c:pt idx="4">
                  <c:v>0.97982890110341792</c:v>
                </c:pt>
                <c:pt idx="5">
                  <c:v>0.99214678857945693</c:v>
                </c:pt>
                <c:pt idx="6">
                  <c:v>1.0004689432522615</c:v>
                </c:pt>
                <c:pt idx="7">
                  <c:v>1.019146149620922</c:v>
                </c:pt>
                <c:pt idx="8">
                  <c:v>1.0305945303654767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61F-B34C-9E07-48EE08019E75}"/>
            </c:ext>
          </c:extLst>
        </c:ser>
        <c:ser>
          <c:idx val="8"/>
          <c:order val="8"/>
          <c:tx>
            <c:strRef>
              <c:f>Graph1_PIB!$A$18</c:f>
              <c:strCache>
                <c:ptCount val="1"/>
                <c:pt idx="0">
                  <c:v>Suisse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Graph1_PIB!$B$9:$J$9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Graph1_PIB!$B$18:$J$18</c:f>
              <c:numCache>
                <c:formatCode>0%</c:formatCode>
                <c:ptCount val="9"/>
                <c:pt idx="0">
                  <c:v>1</c:v>
                </c:pt>
                <c:pt idx="1">
                  <c:v>0.98452694039218724</c:v>
                </c:pt>
                <c:pt idx="2">
                  <c:v>0.92398546060735409</c:v>
                </c:pt>
                <c:pt idx="3">
                  <c:v>0.98187163591693805</c:v>
                </c:pt>
                <c:pt idx="4">
                  <c:v>0.98122919372917272</c:v>
                </c:pt>
                <c:pt idx="5">
                  <c:v>0.98043668591920663</c:v>
                </c:pt>
                <c:pt idx="6">
                  <c:v>0.99837095616840288</c:v>
                </c:pt>
                <c:pt idx="7">
                  <c:v>1.016997746494968</c:v>
                </c:pt>
                <c:pt idx="8">
                  <c:v>1.019898735113171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61F-B34C-9E07-48EE08019E75}"/>
            </c:ext>
          </c:extLst>
        </c:ser>
        <c:ser>
          <c:idx val="9"/>
          <c:order val="9"/>
          <c:tx>
            <c:strRef>
              <c:f>Graph1_PIB!$A$19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Graph1_PIB!$B$9:$J$9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Graph1_PIB!$B$19:$J$19</c:f>
              <c:numCache>
                <c:formatCode>0%</c:formatCode>
                <c:ptCount val="9"/>
                <c:pt idx="0">
                  <c:v>1</c:v>
                </c:pt>
                <c:pt idx="1">
                  <c:v>0.97474116872355243</c:v>
                </c:pt>
                <c:pt idx="2">
                  <c:v>0.78536529441425096</c:v>
                </c:pt>
                <c:pt idx="3">
                  <c:v>0.9235563419368521</c:v>
                </c:pt>
                <c:pt idx="4">
                  <c:v>0.9372474980183535</c:v>
                </c:pt>
                <c:pt idx="5">
                  <c:v>0.92626379825959115</c:v>
                </c:pt>
                <c:pt idx="6">
                  <c:v>0.9777246530845215</c:v>
                </c:pt>
                <c:pt idx="7">
                  <c:v>0.98688924703255798</c:v>
                </c:pt>
                <c:pt idx="8">
                  <c:v>0.99947443864596297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61F-B34C-9E07-48EE08019E75}"/>
            </c:ext>
          </c:extLst>
        </c:ser>
        <c:ser>
          <c:idx val="10"/>
          <c:order val="10"/>
          <c:tx>
            <c:strRef>
              <c:f>Graph1_PIB!$A$20</c:f>
              <c:strCache>
                <c:ptCount val="1"/>
                <c:pt idx="0">
                  <c:v>États-Unis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Graph1_PIB!$B$9:$J$9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Graph1_PIB!$B$20:$J$20</c:f>
              <c:numCache>
                <c:formatCode>0%</c:formatCode>
                <c:ptCount val="9"/>
                <c:pt idx="0">
                  <c:v>1</c:v>
                </c:pt>
                <c:pt idx="1">
                  <c:v>0.98696417206584308</c:v>
                </c:pt>
                <c:pt idx="2">
                  <c:v>0.89875671307853189</c:v>
                </c:pt>
                <c:pt idx="3">
                  <c:v>0.96659068576641649</c:v>
                </c:pt>
                <c:pt idx="4">
                  <c:v>0.97737084927466611</c:v>
                </c:pt>
                <c:pt idx="5">
                  <c:v>0.99236263563909888</c:v>
                </c:pt>
                <c:pt idx="6">
                  <c:v>1.0086447943535848</c:v>
                </c:pt>
                <c:pt idx="7">
                  <c:v>1.0144036313801101</c:v>
                </c:pt>
                <c:pt idx="8">
                  <c:v>1.0314535050345084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61F-B34C-9E07-48EE08019E75}"/>
            </c:ext>
          </c:extLst>
        </c:ser>
        <c:ser>
          <c:idx val="11"/>
          <c:order val="11"/>
          <c:tx>
            <c:strRef>
              <c:f>Graph1_PIB!$A$21</c:f>
              <c:strCache>
                <c:ptCount val="1"/>
                <c:pt idx="0">
                  <c:v>Zone euro</c:v>
                </c:pt>
              </c:strCache>
            </c:strRef>
          </c:tx>
          <c:spPr>
            <a:ln w="381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Graph1_PIB!$B$9:$J$9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Graph1_PIB!$B$21:$J$21</c:f>
              <c:numCache>
                <c:formatCode>0%</c:formatCode>
                <c:ptCount val="9"/>
                <c:pt idx="0">
                  <c:v>1</c:v>
                </c:pt>
                <c:pt idx="1">
                  <c:v>0.9647699437986037</c:v>
                </c:pt>
                <c:pt idx="2">
                  <c:v>0.85260058776320269</c:v>
                </c:pt>
                <c:pt idx="3">
                  <c:v>0.96037449965840149</c:v>
                </c:pt>
                <c:pt idx="4">
                  <c:v>0.95729003010711944</c:v>
                </c:pt>
                <c:pt idx="5">
                  <c:v>0.95602904214271933</c:v>
                </c:pt>
                <c:pt idx="6">
                  <c:v>0.97712663737995942</c:v>
                </c:pt>
                <c:pt idx="7">
                  <c:v>0.99915546786294651</c:v>
                </c:pt>
                <c:pt idx="8">
                  <c:v>1.0017263571448058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61F-B34C-9E07-48EE08019E75}"/>
            </c:ext>
          </c:extLst>
        </c:ser>
        <c:ser>
          <c:idx val="12"/>
          <c:order val="12"/>
          <c:tx>
            <c:strRef>
              <c:f>Graph1_PIB!$A$22</c:f>
              <c:strCache>
                <c:ptCount val="1"/>
                <c:pt idx="0">
                  <c:v>OCDE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Graph1_PIB!$B$9:$J$9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Graph1_PIB!$B$22:$J$22</c:f>
              <c:numCache>
                <c:formatCode>0%</c:formatCode>
                <c:ptCount val="9"/>
                <c:pt idx="0">
                  <c:v>1</c:v>
                </c:pt>
                <c:pt idx="1">
                  <c:v>0.9827864397676771</c:v>
                </c:pt>
                <c:pt idx="2">
                  <c:v>0.88016495471301803</c:v>
                </c:pt>
                <c:pt idx="3">
                  <c:v>0.96322151860551075</c:v>
                </c:pt>
                <c:pt idx="4">
                  <c:v>0.97333802504134193</c:v>
                </c:pt>
                <c:pt idx="5">
                  <c:v>0.98073189391224702</c:v>
                </c:pt>
                <c:pt idx="6">
                  <c:v>0.99734664607009693</c:v>
                </c:pt>
                <c:pt idx="7">
                  <c:v>1.0083232334762162</c:v>
                </c:pt>
                <c:pt idx="8">
                  <c:v>1.0208465766751909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61F-B34C-9E07-48EE08019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3265360"/>
        <c:axId val="1913111152"/>
      </c:lineChart>
      <c:catAx>
        <c:axId val="191326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913111152"/>
        <c:crosses val="autoZero"/>
        <c:auto val="1"/>
        <c:lblAlgn val="ctr"/>
        <c:lblOffset val="100"/>
        <c:noMultiLvlLbl val="0"/>
      </c:catAx>
      <c:valAx>
        <c:axId val="1913111152"/>
        <c:scaling>
          <c:orientation val="minMax"/>
          <c:max val="1.04"/>
          <c:min val="0.7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60000"/>
                </a:schemeClr>
              </a:solidFill>
              <a:prstDash val="dash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913265360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'Graoh3 PIB Potentiel'!$B$8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'Graoh3 PIB Potentiel'!$C$1:$U$1</c:f>
              <c:strCach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strCache>
            </c:strRef>
          </c:cat>
          <c:val>
            <c:numRef>
              <c:f>'Graoh3 PIB Potentiel'!$C$8:$U$8</c:f>
              <c:numCache>
                <c:formatCode>General</c:formatCode>
                <c:ptCount val="19"/>
                <c:pt idx="0">
                  <c:v>86.169055211702243</c:v>
                </c:pt>
                <c:pt idx="1">
                  <c:v>89.704420169489111</c:v>
                </c:pt>
                <c:pt idx="2">
                  <c:v>92.937981593586315</c:v>
                </c:pt>
                <c:pt idx="3">
                  <c:v>93.762391912368912</c:v>
                </c:pt>
                <c:pt idx="4">
                  <c:v>90.233979409007873</c:v>
                </c:pt>
                <c:pt idx="5">
                  <c:v>90.380986126084011</c:v>
                </c:pt>
                <c:pt idx="6">
                  <c:v>89.644863602058265</c:v>
                </c:pt>
                <c:pt idx="7">
                  <c:v>86.992041533795216</c:v>
                </c:pt>
                <c:pt idx="8">
                  <c:v>85.743196436992747</c:v>
                </c:pt>
                <c:pt idx="9">
                  <c:v>86.929804502007414</c:v>
                </c:pt>
                <c:pt idx="10">
                  <c:v>90.263799574978876</c:v>
                </c:pt>
                <c:pt idx="11">
                  <c:v>92.999967331840651</c:v>
                </c:pt>
                <c:pt idx="12">
                  <c:v>95.76545266760651</c:v>
                </c:pt>
                <c:pt idx="13">
                  <c:v>97.957318630986336</c:v>
                </c:pt>
                <c:pt idx="14">
                  <c:v>100</c:v>
                </c:pt>
                <c:pt idx="15">
                  <c:v>89.177038807260374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7D-064B-81E6-246AEE98695A}"/>
            </c:ext>
          </c:extLst>
        </c:ser>
        <c:ser>
          <c:idx val="2"/>
          <c:order val="1"/>
          <c:tx>
            <c:strRef>
              <c:f>'Graoh3 PIB Potentiel'!$B$38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'Graoh3 PIB Potentiel'!$C$1:$U$1</c:f>
              <c:strCach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strCache>
            </c:strRef>
          </c:cat>
          <c:val>
            <c:numRef>
              <c:f>'Graoh3 PIB Potentiel'!$C$38:$U$38</c:f>
              <c:numCache>
                <c:formatCode>General</c:formatCode>
                <c:ptCount val="19"/>
                <c:pt idx="0">
                  <c:v>83.239246347640403</c:v>
                </c:pt>
                <c:pt idx="1">
                  <c:v>85.893688080331742</c:v>
                </c:pt>
                <c:pt idx="2">
                  <c:v>88.537970341494017</c:v>
                </c:pt>
                <c:pt idx="3">
                  <c:v>90.990090710324083</c:v>
                </c:pt>
                <c:pt idx="4">
                  <c:v>92.855404947590117</c:v>
                </c:pt>
                <c:pt idx="5">
                  <c:v>94.270754082979252</c:v>
                </c:pt>
                <c:pt idx="6">
                  <c:v>95.345378093471339</c:v>
                </c:pt>
                <c:pt idx="7">
                  <c:v>96.047561440977148</c:v>
                </c:pt>
                <c:pt idx="8">
                  <c:v>96.480809097642791</c:v>
                </c:pt>
                <c:pt idx="9">
                  <c:v>96.836542517855861</c:v>
                </c:pt>
                <c:pt idx="10">
                  <c:v>97.244873964854648</c:v>
                </c:pt>
                <c:pt idx="11">
                  <c:v>97.731619691850909</c:v>
                </c:pt>
                <c:pt idx="12">
                  <c:v>98.296728221780072</c:v>
                </c:pt>
                <c:pt idx="13">
                  <c:v>99.092316373921619</c:v>
                </c:pt>
                <c:pt idx="14">
                  <c:v>100</c:v>
                </c:pt>
                <c:pt idx="15">
                  <c:v>100.98621505033215</c:v>
                </c:pt>
                <c:pt idx="16">
                  <c:v>102.02088490361821</c:v>
                </c:pt>
                <c:pt idx="17">
                  <c:v>#N/A</c:v>
                </c:pt>
                <c:pt idx="1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7D-064B-81E6-246AEE986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2341439"/>
        <c:axId val="1312338943"/>
      </c:lineChart>
      <c:catAx>
        <c:axId val="1312341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312338943"/>
        <c:crosses val="autoZero"/>
        <c:auto val="1"/>
        <c:lblAlgn val="ctr"/>
        <c:lblOffset val="100"/>
        <c:noMultiLvlLbl val="0"/>
      </c:catAx>
      <c:valAx>
        <c:axId val="1312338943"/>
        <c:scaling>
          <c:orientation val="minMax"/>
          <c:min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312341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'Graoh3 PIB Potentiel'!$B$9</c:f>
              <c:strCache>
                <c:ptCount val="1"/>
                <c:pt idx="0">
                  <c:v>Suède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'Graoh3 PIB Potentiel'!$C$1:$U$1</c:f>
              <c:strCach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strCache>
            </c:strRef>
          </c:cat>
          <c:val>
            <c:numRef>
              <c:f>'Graoh3 PIB Potentiel'!$C$9:$U$9</c:f>
              <c:numCache>
                <c:formatCode>General</c:formatCode>
                <c:ptCount val="19"/>
                <c:pt idx="0">
                  <c:v>75.256733489415197</c:v>
                </c:pt>
                <c:pt idx="1">
                  <c:v>78.940247166187049</c:v>
                </c:pt>
                <c:pt idx="2">
                  <c:v>81.754415149822805</c:v>
                </c:pt>
                <c:pt idx="3">
                  <c:v>81.257398515787358</c:v>
                </c:pt>
                <c:pt idx="4">
                  <c:v>77.814221551958056</c:v>
                </c:pt>
                <c:pt idx="5">
                  <c:v>82.22075174472026</c:v>
                </c:pt>
                <c:pt idx="6">
                  <c:v>84.895427817075287</c:v>
                </c:pt>
                <c:pt idx="7">
                  <c:v>84.663408803632365</c:v>
                </c:pt>
                <c:pt idx="8">
                  <c:v>85.637066629837634</c:v>
                </c:pt>
                <c:pt idx="9">
                  <c:v>87.997072637281491</c:v>
                </c:pt>
                <c:pt idx="10">
                  <c:v>91.72620704526679</c:v>
                </c:pt>
                <c:pt idx="11">
                  <c:v>93.42021271104214</c:v>
                </c:pt>
                <c:pt idx="12">
                  <c:v>96.052287357622703</c:v>
                </c:pt>
                <c:pt idx="13">
                  <c:v>98.012517845556104</c:v>
                </c:pt>
                <c:pt idx="14">
                  <c:v>100</c:v>
                </c:pt>
                <c:pt idx="15">
                  <c:v>97.061378194108613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DD-B94C-B713-641426A38272}"/>
            </c:ext>
          </c:extLst>
        </c:ser>
        <c:ser>
          <c:idx val="2"/>
          <c:order val="1"/>
          <c:tx>
            <c:strRef>
              <c:f>'Graoh3 PIB Potentiel'!$B$39</c:f>
              <c:strCache>
                <c:ptCount val="1"/>
                <c:pt idx="0">
                  <c:v>Suède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'Graoh3 PIB Potentiel'!$C$1:$U$1</c:f>
              <c:strCach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strCache>
            </c:strRef>
          </c:cat>
          <c:val>
            <c:numRef>
              <c:f>'Graoh3 PIB Potentiel'!$C$39:$U$39</c:f>
              <c:numCache>
                <c:formatCode>General</c:formatCode>
                <c:ptCount val="19"/>
                <c:pt idx="0">
                  <c:v>75.067121471434533</c:v>
                </c:pt>
                <c:pt idx="1">
                  <c:v>77.108913328709988</c:v>
                </c:pt>
                <c:pt idx="2">
                  <c:v>79.175739685410107</c:v>
                </c:pt>
                <c:pt idx="3">
                  <c:v>81.100917941439022</c:v>
                </c:pt>
                <c:pt idx="4">
                  <c:v>82.548451166170238</c:v>
                </c:pt>
                <c:pt idx="5">
                  <c:v>83.964619966411433</c:v>
                </c:pt>
                <c:pt idx="6">
                  <c:v>85.544130677443007</c:v>
                </c:pt>
                <c:pt idx="7">
                  <c:v>87.087778421716436</c:v>
                </c:pt>
                <c:pt idx="8">
                  <c:v>88.682695969607281</c:v>
                </c:pt>
                <c:pt idx="9">
                  <c:v>90.385168666863194</c:v>
                </c:pt>
                <c:pt idx="10">
                  <c:v>92.270019110862975</c:v>
                </c:pt>
                <c:pt idx="11">
                  <c:v>94.192436260929668</c:v>
                </c:pt>
                <c:pt idx="12">
                  <c:v>96.101824710526117</c:v>
                </c:pt>
                <c:pt idx="13">
                  <c:v>98.074495757631553</c:v>
                </c:pt>
                <c:pt idx="14">
                  <c:v>100</c:v>
                </c:pt>
                <c:pt idx="15">
                  <c:v>101.87091909708727</c:v>
                </c:pt>
                <c:pt idx="16">
                  <c:v>103.7244827086153</c:v>
                </c:pt>
                <c:pt idx="17">
                  <c:v>#N/A</c:v>
                </c:pt>
                <c:pt idx="1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DD-B94C-B713-641426A382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2341439"/>
        <c:axId val="1312338943"/>
      </c:lineChart>
      <c:catAx>
        <c:axId val="1312341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312338943"/>
        <c:crosses val="autoZero"/>
        <c:auto val="1"/>
        <c:lblAlgn val="ctr"/>
        <c:lblOffset val="100"/>
        <c:noMultiLvlLbl val="0"/>
      </c:catAx>
      <c:valAx>
        <c:axId val="1312338943"/>
        <c:scaling>
          <c:orientation val="minMax"/>
          <c:min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312341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'Graoh3 PIB Potentiel'!$B$10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'Graoh3 PIB Potentiel'!$C$1:$U$1</c:f>
              <c:strCach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strCache>
            </c:strRef>
          </c:cat>
          <c:val>
            <c:numRef>
              <c:f>'Graoh3 PIB Potentiel'!$C$10:$U$10</c:f>
              <c:numCache>
                <c:formatCode>General</c:formatCode>
                <c:ptCount val="19"/>
                <c:pt idx="0">
                  <c:v>81.640219874844973</c:v>
                </c:pt>
                <c:pt idx="1">
                  <c:v>83.749888594912477</c:v>
                </c:pt>
                <c:pt idx="2">
                  <c:v>85.650581323940273</c:v>
                </c:pt>
                <c:pt idx="3">
                  <c:v>85.445329920901273</c:v>
                </c:pt>
                <c:pt idx="4">
                  <c:v>81.816162317545064</c:v>
                </c:pt>
                <c:pt idx="5">
                  <c:v>83.560023287543075</c:v>
                </c:pt>
                <c:pt idx="6">
                  <c:v>84.777963563774478</c:v>
                </c:pt>
                <c:pt idx="7">
                  <c:v>86.024104292011245</c:v>
                </c:pt>
                <c:pt idx="8">
                  <c:v>87.649975634986831</c:v>
                </c:pt>
                <c:pt idx="9">
                  <c:v>90.271730864818295</c:v>
                </c:pt>
                <c:pt idx="10">
                  <c:v>92.639194282934781</c:v>
                </c:pt>
                <c:pt idx="11">
                  <c:v>94.736048646666518</c:v>
                </c:pt>
                <c:pt idx="12">
                  <c:v>96.75814520838405</c:v>
                </c:pt>
                <c:pt idx="13">
                  <c:v>98.355550057354222</c:v>
                </c:pt>
                <c:pt idx="14">
                  <c:v>100</c:v>
                </c:pt>
                <c:pt idx="15">
                  <c:v>90.306183303824838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E4-A742-B9D8-AF4D702EFE09}"/>
            </c:ext>
          </c:extLst>
        </c:ser>
        <c:ser>
          <c:idx val="1"/>
          <c:order val="1"/>
          <c:tx>
            <c:strRef>
              <c:f>'Graoh3 PIB Potentiel'!$B$25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'Graoh3 PIB Potentiel'!$C$1:$U$1</c:f>
              <c:strCach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strCache>
            </c:strRef>
          </c:cat>
          <c:val>
            <c:numRef>
              <c:f>'Graoh3 PIB Potentiel'!$C$25:$U$25</c:f>
              <c:numCache>
                <c:formatCode>General</c:formatCode>
                <c:ptCount val="1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90.306183303824838</c:v>
                </c:pt>
                <c:pt idx="16">
                  <c:v>96.556590671492671</c:v>
                </c:pt>
                <c:pt idx="17">
                  <c:v>101.14194135381058</c:v>
                </c:pt>
                <c:pt idx="18">
                  <c:v>103.23727297596754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E4-A742-B9D8-AF4D702EFE09}"/>
            </c:ext>
          </c:extLst>
        </c:ser>
        <c:ser>
          <c:idx val="2"/>
          <c:order val="2"/>
          <c:tx>
            <c:strRef>
              <c:f>'Graoh3 PIB Potentiel'!$B$40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'Graoh3 PIB Potentiel'!$C$1:$U$1</c:f>
              <c:strCach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strCache>
            </c:strRef>
          </c:cat>
          <c:val>
            <c:numRef>
              <c:f>'Graoh3 PIB Potentiel'!$C$40:$U$40</c:f>
              <c:numCache>
                <c:formatCode>General</c:formatCode>
                <c:ptCount val="19"/>
                <c:pt idx="0">
                  <c:v>80.860864642621152</c:v>
                </c:pt>
                <c:pt idx="1">
                  <c:v>82.427637168984887</c:v>
                </c:pt>
                <c:pt idx="2">
                  <c:v>83.942999866199017</c:v>
                </c:pt>
                <c:pt idx="3">
                  <c:v>85.248986924761113</c:v>
                </c:pt>
                <c:pt idx="4">
                  <c:v>86.150836203777999</c:v>
                </c:pt>
                <c:pt idx="5">
                  <c:v>87.02543328969324</c:v>
                </c:pt>
                <c:pt idx="6">
                  <c:v>88.014812801551827</c:v>
                </c:pt>
                <c:pt idx="7">
                  <c:v>89.186825439066396</c:v>
                </c:pt>
                <c:pt idx="8">
                  <c:v>90.517888281745115</c:v>
                </c:pt>
                <c:pt idx="9">
                  <c:v>92.101169282607856</c:v>
                </c:pt>
                <c:pt idx="10">
                  <c:v>93.739844096072105</c:v>
                </c:pt>
                <c:pt idx="11">
                  <c:v>95.36107373373342</c:v>
                </c:pt>
                <c:pt idx="12">
                  <c:v>96.996465420255248</c:v>
                </c:pt>
                <c:pt idx="13">
                  <c:v>98.532123342106217</c:v>
                </c:pt>
                <c:pt idx="14">
                  <c:v>100</c:v>
                </c:pt>
                <c:pt idx="15">
                  <c:v>101.36465486618179</c:v>
                </c:pt>
                <c:pt idx="16">
                  <c:v>102.72338410774344</c:v>
                </c:pt>
                <c:pt idx="17">
                  <c:v>#N/A</c:v>
                </c:pt>
                <c:pt idx="1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E4-A742-B9D8-AF4D702EF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2341439"/>
        <c:axId val="1312338943"/>
      </c:lineChart>
      <c:catAx>
        <c:axId val="1312341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312338943"/>
        <c:crosses val="autoZero"/>
        <c:auto val="1"/>
        <c:lblAlgn val="ctr"/>
        <c:lblOffset val="100"/>
        <c:noMultiLvlLbl val="0"/>
      </c:catAx>
      <c:valAx>
        <c:axId val="1312338943"/>
        <c:scaling>
          <c:orientation val="minMax"/>
          <c:min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312341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'Graoh3 PIB Potentiel'!$B$11</c:f>
              <c:strCache>
                <c:ptCount val="1"/>
                <c:pt idx="0">
                  <c:v>États-Unis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'Graoh3 PIB Potentiel'!$C$1:$U$1</c:f>
              <c:strCach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strCache>
            </c:strRef>
          </c:cat>
          <c:val>
            <c:numRef>
              <c:f>'Graoh3 PIB Potentiel'!$C$11:$U$11</c:f>
              <c:numCache>
                <c:formatCode>General</c:formatCode>
                <c:ptCount val="19"/>
                <c:pt idx="0">
                  <c:v>78.293102468563077</c:v>
                </c:pt>
                <c:pt idx="1">
                  <c:v>80.47185204662415</c:v>
                </c:pt>
                <c:pt idx="2">
                  <c:v>82.089744994547928</c:v>
                </c:pt>
                <c:pt idx="3">
                  <c:v>82.19004883260871</c:v>
                </c:pt>
                <c:pt idx="4">
                  <c:v>80.053198259634755</c:v>
                </c:pt>
                <c:pt idx="5">
                  <c:v>82.2217259411008</c:v>
                </c:pt>
                <c:pt idx="6">
                  <c:v>83.496076733106023</c:v>
                </c:pt>
                <c:pt idx="7">
                  <c:v>85.400360112346817</c:v>
                </c:pt>
                <c:pt idx="8">
                  <c:v>86.973326366716307</c:v>
                </c:pt>
                <c:pt idx="9">
                  <c:v>88.963085134948088</c:v>
                </c:pt>
                <c:pt idx="10">
                  <c:v>91.370752918212247</c:v>
                </c:pt>
                <c:pt idx="11">
                  <c:v>92.894335669062542</c:v>
                </c:pt>
                <c:pt idx="12">
                  <c:v>94.989733837417418</c:v>
                </c:pt>
                <c:pt idx="13">
                  <c:v>97.762347760796487</c:v>
                </c:pt>
                <c:pt idx="14">
                  <c:v>100</c:v>
                </c:pt>
                <c:pt idx="15">
                  <c:v>96.595410949009448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3C-DB46-A730-F6D717557E6A}"/>
            </c:ext>
          </c:extLst>
        </c:ser>
        <c:ser>
          <c:idx val="1"/>
          <c:order val="1"/>
          <c:tx>
            <c:strRef>
              <c:f>'Graoh3 PIB Potentiel'!$B$26</c:f>
              <c:strCache>
                <c:ptCount val="1"/>
                <c:pt idx="0">
                  <c:v>États-Unis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'Graoh3 PIB Potentiel'!$C$1:$U$1</c:f>
              <c:strCach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strCache>
            </c:strRef>
          </c:cat>
          <c:val>
            <c:numRef>
              <c:f>'Graoh3 PIB Potentiel'!$C$26:$U$26</c:f>
              <c:numCache>
                <c:formatCode>General</c:formatCode>
                <c:ptCount val="1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96.595410949009448</c:v>
                </c:pt>
                <c:pt idx="16">
                  <c:v>101.96559043448893</c:v>
                </c:pt>
                <c:pt idx="17">
                  <c:v>105.77204298622186</c:v>
                </c:pt>
                <c:pt idx="18">
                  <c:v>108.35196389496818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3C-DB46-A730-F6D717557E6A}"/>
            </c:ext>
          </c:extLst>
        </c:ser>
        <c:ser>
          <c:idx val="2"/>
          <c:order val="2"/>
          <c:tx>
            <c:strRef>
              <c:f>'Graoh3 PIB Potentiel'!$B$41</c:f>
              <c:strCache>
                <c:ptCount val="1"/>
                <c:pt idx="0">
                  <c:v>États-Unis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'Graoh3 PIB Potentiel'!$C$1:$U$1</c:f>
              <c:strCach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strCache>
            </c:strRef>
          </c:cat>
          <c:val>
            <c:numRef>
              <c:f>'Graoh3 PIB Potentiel'!$C$41:$U$41</c:f>
              <c:numCache>
                <c:formatCode>General</c:formatCode>
                <c:ptCount val="19"/>
                <c:pt idx="0">
                  <c:v>76.700668000729266</c:v>
                </c:pt>
                <c:pt idx="1">
                  <c:v>78.503563988762053</c:v>
                </c:pt>
                <c:pt idx="2">
                  <c:v>80.291588387663893</c:v>
                </c:pt>
                <c:pt idx="3">
                  <c:v>82.022456976786629</c:v>
                </c:pt>
                <c:pt idx="4">
                  <c:v>83.458659431142607</c:v>
                </c:pt>
                <c:pt idx="5">
                  <c:v>84.762643963338746</c:v>
                </c:pt>
                <c:pt idx="6">
                  <c:v>86.100373490606174</c:v>
                </c:pt>
                <c:pt idx="7">
                  <c:v>87.561841674395041</c:v>
                </c:pt>
                <c:pt idx="8">
                  <c:v>89.087226358686777</c:v>
                </c:pt>
                <c:pt idx="9">
                  <c:v>90.721953681430108</c:v>
                </c:pt>
                <c:pt idx="10">
                  <c:v>92.452523966775459</c:v>
                </c:pt>
                <c:pt idx="11">
                  <c:v>94.218317560763253</c:v>
                </c:pt>
                <c:pt idx="12">
                  <c:v>96.067976918116074</c:v>
                </c:pt>
                <c:pt idx="13">
                  <c:v>98.004031498036568</c:v>
                </c:pt>
                <c:pt idx="14">
                  <c:v>100</c:v>
                </c:pt>
                <c:pt idx="15">
                  <c:v>101.99708248325356</c:v>
                </c:pt>
                <c:pt idx="16">
                  <c:v>104.01484915447421</c:v>
                </c:pt>
                <c:pt idx="17">
                  <c:v>#N/A</c:v>
                </c:pt>
                <c:pt idx="1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3C-DB46-A730-F6D717557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2341439"/>
        <c:axId val="1312338943"/>
      </c:lineChart>
      <c:catAx>
        <c:axId val="1312341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312338943"/>
        <c:crosses val="autoZero"/>
        <c:auto val="1"/>
        <c:lblAlgn val="ctr"/>
        <c:lblOffset val="100"/>
        <c:noMultiLvlLbl val="0"/>
      </c:catAx>
      <c:valAx>
        <c:axId val="1312338943"/>
        <c:scaling>
          <c:orientation val="minMax"/>
          <c:min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312341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Graph5_Chomage!$B$5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Graph5_Chomage!$C$4:$AB$4</c:f>
              <c:strCache>
                <c:ptCount val="26"/>
                <c:pt idx="0">
                  <c:v>Feb-2020</c:v>
                </c:pt>
                <c:pt idx="1">
                  <c:v>Mar-2020</c:v>
                </c:pt>
                <c:pt idx="2">
                  <c:v>Apr-2020</c:v>
                </c:pt>
                <c:pt idx="3">
                  <c:v>May-2020</c:v>
                </c:pt>
                <c:pt idx="4">
                  <c:v>Jun-2020</c:v>
                </c:pt>
                <c:pt idx="5">
                  <c:v>Jul-2020</c:v>
                </c:pt>
                <c:pt idx="6">
                  <c:v>Aug-2020</c:v>
                </c:pt>
                <c:pt idx="7">
                  <c:v>Sep-2020</c:v>
                </c:pt>
                <c:pt idx="8">
                  <c:v>Oct-2020</c:v>
                </c:pt>
                <c:pt idx="9">
                  <c:v>Nov-2020</c:v>
                </c:pt>
                <c:pt idx="10">
                  <c:v>Dec-2020</c:v>
                </c:pt>
                <c:pt idx="11">
                  <c:v>Jan-2021</c:v>
                </c:pt>
                <c:pt idx="12">
                  <c:v>Feb-2021</c:v>
                </c:pt>
                <c:pt idx="13">
                  <c:v>Mar-2021</c:v>
                </c:pt>
                <c:pt idx="14">
                  <c:v>Apr-2021</c:v>
                </c:pt>
                <c:pt idx="15">
                  <c:v>May-2021</c:v>
                </c:pt>
                <c:pt idx="16">
                  <c:v>Jun-2021</c:v>
                </c:pt>
                <c:pt idx="17">
                  <c:v>Jul-2021</c:v>
                </c:pt>
                <c:pt idx="18">
                  <c:v>Aug-2021</c:v>
                </c:pt>
                <c:pt idx="19">
                  <c:v>Sep-2021</c:v>
                </c:pt>
                <c:pt idx="20">
                  <c:v>Oct-2021</c:v>
                </c:pt>
                <c:pt idx="21">
                  <c:v>Nov-2021</c:v>
                </c:pt>
                <c:pt idx="22">
                  <c:v>Dec-2021</c:v>
                </c:pt>
                <c:pt idx="23">
                  <c:v>Jan-2022</c:v>
                </c:pt>
                <c:pt idx="24">
                  <c:v>Feb-2022</c:v>
                </c:pt>
                <c:pt idx="25">
                  <c:v>Mar-2022</c:v>
                </c:pt>
              </c:strCache>
            </c:strRef>
          </c:cat>
          <c:val>
            <c:numRef>
              <c:f>Graph5_Chomage!$C$5:$AB$5</c:f>
              <c:numCache>
                <c:formatCode>#\ ##0.0_ ;\-#\ ##0.0\ </c:formatCode>
                <c:ptCount val="26"/>
                <c:pt idx="0">
                  <c:v>0.10000000000000053</c:v>
                </c:pt>
                <c:pt idx="1">
                  <c:v>2.3000000000000007</c:v>
                </c:pt>
                <c:pt idx="2">
                  <c:v>7.4</c:v>
                </c:pt>
                <c:pt idx="3">
                  <c:v>7.8000000000000007</c:v>
                </c:pt>
                <c:pt idx="4">
                  <c:v>6.6</c:v>
                </c:pt>
                <c:pt idx="5">
                  <c:v>5.3000000000000007</c:v>
                </c:pt>
                <c:pt idx="6">
                  <c:v>4.7000000000000011</c:v>
                </c:pt>
                <c:pt idx="7">
                  <c:v>3.5999999999999996</c:v>
                </c:pt>
                <c:pt idx="8">
                  <c:v>3.5999999999999996</c:v>
                </c:pt>
                <c:pt idx="9">
                  <c:v>3.0999999999999996</c:v>
                </c:pt>
                <c:pt idx="10">
                  <c:v>3.3000000000000007</c:v>
                </c:pt>
                <c:pt idx="11">
                  <c:v>3.8000000000000007</c:v>
                </c:pt>
                <c:pt idx="12">
                  <c:v>2.7000000000000011</c:v>
                </c:pt>
                <c:pt idx="13">
                  <c:v>1.9000000000000004</c:v>
                </c:pt>
                <c:pt idx="14">
                  <c:v>2.4000000000000004</c:v>
                </c:pt>
                <c:pt idx="15">
                  <c:v>2.4000000000000004</c:v>
                </c:pt>
                <c:pt idx="16">
                  <c:v>2</c:v>
                </c:pt>
                <c:pt idx="17">
                  <c:v>1.8000000000000007</c:v>
                </c:pt>
                <c:pt idx="18">
                  <c:v>1.5</c:v>
                </c:pt>
                <c:pt idx="19">
                  <c:v>1.4000000000000004</c:v>
                </c:pt>
                <c:pt idx="20">
                  <c:v>1.2000000000000002</c:v>
                </c:pt>
                <c:pt idx="21">
                  <c:v>0.5</c:v>
                </c:pt>
                <c:pt idx="22">
                  <c:v>0.40000000000000036</c:v>
                </c:pt>
                <c:pt idx="23">
                  <c:v>0.90000000000000036</c:v>
                </c:pt>
                <c:pt idx="24">
                  <c:v>-9.9999999999999645E-2</c:v>
                </c:pt>
                <c:pt idx="25">
                  <c:v>-0.29999999999999982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90-F04E-A315-10A4811527E6}"/>
            </c:ext>
          </c:extLst>
        </c:ser>
        <c:ser>
          <c:idx val="1"/>
          <c:order val="1"/>
          <c:tx>
            <c:strRef>
              <c:f>Graph5_Chomage!$B$6</c:f>
              <c:strCache>
                <c:ptCount val="1"/>
                <c:pt idx="0">
                  <c:v>France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Graph5_Chomage!$C$4:$AB$4</c:f>
              <c:strCache>
                <c:ptCount val="26"/>
                <c:pt idx="0">
                  <c:v>Feb-2020</c:v>
                </c:pt>
                <c:pt idx="1">
                  <c:v>Mar-2020</c:v>
                </c:pt>
                <c:pt idx="2">
                  <c:v>Apr-2020</c:v>
                </c:pt>
                <c:pt idx="3">
                  <c:v>May-2020</c:v>
                </c:pt>
                <c:pt idx="4">
                  <c:v>Jun-2020</c:v>
                </c:pt>
                <c:pt idx="5">
                  <c:v>Jul-2020</c:v>
                </c:pt>
                <c:pt idx="6">
                  <c:v>Aug-2020</c:v>
                </c:pt>
                <c:pt idx="7">
                  <c:v>Sep-2020</c:v>
                </c:pt>
                <c:pt idx="8">
                  <c:v>Oct-2020</c:v>
                </c:pt>
                <c:pt idx="9">
                  <c:v>Nov-2020</c:v>
                </c:pt>
                <c:pt idx="10">
                  <c:v>Dec-2020</c:v>
                </c:pt>
                <c:pt idx="11">
                  <c:v>Jan-2021</c:v>
                </c:pt>
                <c:pt idx="12">
                  <c:v>Feb-2021</c:v>
                </c:pt>
                <c:pt idx="13">
                  <c:v>Mar-2021</c:v>
                </c:pt>
                <c:pt idx="14">
                  <c:v>Apr-2021</c:v>
                </c:pt>
                <c:pt idx="15">
                  <c:v>May-2021</c:v>
                </c:pt>
                <c:pt idx="16">
                  <c:v>Jun-2021</c:v>
                </c:pt>
                <c:pt idx="17">
                  <c:v>Jul-2021</c:v>
                </c:pt>
                <c:pt idx="18">
                  <c:v>Aug-2021</c:v>
                </c:pt>
                <c:pt idx="19">
                  <c:v>Sep-2021</c:v>
                </c:pt>
                <c:pt idx="20">
                  <c:v>Oct-2021</c:v>
                </c:pt>
                <c:pt idx="21">
                  <c:v>Nov-2021</c:v>
                </c:pt>
                <c:pt idx="22">
                  <c:v>Dec-2021</c:v>
                </c:pt>
                <c:pt idx="23">
                  <c:v>Jan-2022</c:v>
                </c:pt>
                <c:pt idx="24">
                  <c:v>Feb-2022</c:v>
                </c:pt>
                <c:pt idx="25">
                  <c:v>Mar-2022</c:v>
                </c:pt>
              </c:strCache>
            </c:strRef>
          </c:cat>
          <c:val>
            <c:numRef>
              <c:f>Graph5_Chomage!$C$6:$AB$6</c:f>
              <c:numCache>
                <c:formatCode>#\ ##0.0_ ;\-#\ ##0.0\ </c:formatCode>
                <c:ptCount val="26"/>
                <c:pt idx="0">
                  <c:v>-0.39999999999999947</c:v>
                </c:pt>
                <c:pt idx="1">
                  <c:v>-0.69999999999999929</c:v>
                </c:pt>
                <c:pt idx="2">
                  <c:v>-0.59999999999999964</c:v>
                </c:pt>
                <c:pt idx="3">
                  <c:v>-0.99999999999999911</c:v>
                </c:pt>
                <c:pt idx="4">
                  <c:v>-0.69999999999999929</c:v>
                </c:pt>
                <c:pt idx="5">
                  <c:v>0.30000000000000071</c:v>
                </c:pt>
                <c:pt idx="6">
                  <c:v>0.70000000000000107</c:v>
                </c:pt>
                <c:pt idx="7">
                  <c:v>0.70000000000000107</c:v>
                </c:pt>
                <c:pt idx="8">
                  <c:v>0.10000000000000142</c:v>
                </c:pt>
                <c:pt idx="9">
                  <c:v>-9.9999999999999645E-2</c:v>
                </c:pt>
                <c:pt idx="10">
                  <c:v>-0.29999999999999893</c:v>
                </c:pt>
                <c:pt idx="11">
                  <c:v>-0.29999999999999893</c:v>
                </c:pt>
                <c:pt idx="12">
                  <c:v>-9.9999999999999645E-2</c:v>
                </c:pt>
                <c:pt idx="13">
                  <c:v>0</c:v>
                </c:pt>
                <c:pt idx="14">
                  <c:v>0.10000000000000142</c:v>
                </c:pt>
                <c:pt idx="15">
                  <c:v>0</c:v>
                </c:pt>
                <c:pt idx="16">
                  <c:v>-9.9999999999999645E-2</c:v>
                </c:pt>
                <c:pt idx="17">
                  <c:v>-0.29999999999999893</c:v>
                </c:pt>
                <c:pt idx="18">
                  <c:v>-0.39999999999999947</c:v>
                </c:pt>
                <c:pt idx="19">
                  <c:v>-0.59999999999999964</c:v>
                </c:pt>
                <c:pt idx="20">
                  <c:v>-0.69999999999999929</c:v>
                </c:pt>
                <c:pt idx="21">
                  <c:v>-0.79999999999999893</c:v>
                </c:pt>
                <c:pt idx="22">
                  <c:v>-0.69999999999999929</c:v>
                </c:pt>
                <c:pt idx="23">
                  <c:v>-0.69999999999999929</c:v>
                </c:pt>
                <c:pt idx="24">
                  <c:v>-0.79999999999999893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90-F04E-A315-10A4811527E6}"/>
            </c:ext>
          </c:extLst>
        </c:ser>
        <c:ser>
          <c:idx val="2"/>
          <c:order val="2"/>
          <c:tx>
            <c:strRef>
              <c:f>Graph5_Chomage!$B$7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Graph5_Chomage!$C$4:$AB$4</c:f>
              <c:strCache>
                <c:ptCount val="26"/>
                <c:pt idx="0">
                  <c:v>Feb-2020</c:v>
                </c:pt>
                <c:pt idx="1">
                  <c:v>Mar-2020</c:v>
                </c:pt>
                <c:pt idx="2">
                  <c:v>Apr-2020</c:v>
                </c:pt>
                <c:pt idx="3">
                  <c:v>May-2020</c:v>
                </c:pt>
                <c:pt idx="4">
                  <c:v>Jun-2020</c:v>
                </c:pt>
                <c:pt idx="5">
                  <c:v>Jul-2020</c:v>
                </c:pt>
                <c:pt idx="6">
                  <c:v>Aug-2020</c:v>
                </c:pt>
                <c:pt idx="7">
                  <c:v>Sep-2020</c:v>
                </c:pt>
                <c:pt idx="8">
                  <c:v>Oct-2020</c:v>
                </c:pt>
                <c:pt idx="9">
                  <c:v>Nov-2020</c:v>
                </c:pt>
                <c:pt idx="10">
                  <c:v>Dec-2020</c:v>
                </c:pt>
                <c:pt idx="11">
                  <c:v>Jan-2021</c:v>
                </c:pt>
                <c:pt idx="12">
                  <c:v>Feb-2021</c:v>
                </c:pt>
                <c:pt idx="13">
                  <c:v>Mar-2021</c:v>
                </c:pt>
                <c:pt idx="14">
                  <c:v>Apr-2021</c:v>
                </c:pt>
                <c:pt idx="15">
                  <c:v>May-2021</c:v>
                </c:pt>
                <c:pt idx="16">
                  <c:v>Jun-2021</c:v>
                </c:pt>
                <c:pt idx="17">
                  <c:v>Jul-2021</c:v>
                </c:pt>
                <c:pt idx="18">
                  <c:v>Aug-2021</c:v>
                </c:pt>
                <c:pt idx="19">
                  <c:v>Sep-2021</c:v>
                </c:pt>
                <c:pt idx="20">
                  <c:v>Oct-2021</c:v>
                </c:pt>
                <c:pt idx="21">
                  <c:v>Nov-2021</c:v>
                </c:pt>
                <c:pt idx="22">
                  <c:v>Dec-2021</c:v>
                </c:pt>
                <c:pt idx="23">
                  <c:v>Jan-2022</c:v>
                </c:pt>
                <c:pt idx="24">
                  <c:v>Feb-2022</c:v>
                </c:pt>
                <c:pt idx="25">
                  <c:v>Mar-2022</c:v>
                </c:pt>
              </c:strCache>
            </c:strRef>
          </c:cat>
          <c:val>
            <c:numRef>
              <c:f>Graph5_Chomage!$C$7:$AB$7</c:f>
              <c:numCache>
                <c:formatCode>#\ ##0.0_ ;\-#\ ##0.0\ </c:formatCode>
                <c:ptCount val="26"/>
                <c:pt idx="0">
                  <c:v>0.10000000000000009</c:v>
                </c:pt>
                <c:pt idx="1">
                  <c:v>0.20000000000000018</c:v>
                </c:pt>
                <c:pt idx="2">
                  <c:v>0.30000000000000027</c:v>
                </c:pt>
                <c:pt idx="3">
                  <c:v>0.39999999999999991</c:v>
                </c:pt>
                <c:pt idx="4">
                  <c:v>0.5</c:v>
                </c:pt>
                <c:pt idx="5">
                  <c:v>0.60000000000000009</c:v>
                </c:pt>
                <c:pt idx="6">
                  <c:v>0.69999999999999973</c:v>
                </c:pt>
                <c:pt idx="7">
                  <c:v>0.69999999999999973</c:v>
                </c:pt>
                <c:pt idx="8">
                  <c:v>0.69999999999999973</c:v>
                </c:pt>
                <c:pt idx="9">
                  <c:v>0.69999999999999973</c:v>
                </c:pt>
                <c:pt idx="10">
                  <c:v>0.60000000000000009</c:v>
                </c:pt>
                <c:pt idx="11">
                  <c:v>0.60000000000000009</c:v>
                </c:pt>
                <c:pt idx="12">
                  <c:v>0.5</c:v>
                </c:pt>
                <c:pt idx="13">
                  <c:v>0.5</c:v>
                </c:pt>
                <c:pt idx="14">
                  <c:v>0.39999999999999991</c:v>
                </c:pt>
                <c:pt idx="15">
                  <c:v>0.30000000000000027</c:v>
                </c:pt>
                <c:pt idx="16">
                  <c:v>0.20000000000000018</c:v>
                </c:pt>
                <c:pt idx="17">
                  <c:v>0.10000000000000009</c:v>
                </c:pt>
                <c:pt idx="18">
                  <c:v>0.10000000000000009</c:v>
                </c:pt>
                <c:pt idx="19">
                  <c:v>0</c:v>
                </c:pt>
                <c:pt idx="20">
                  <c:v>-0.10000000000000009</c:v>
                </c:pt>
                <c:pt idx="21">
                  <c:v>-0.10000000000000009</c:v>
                </c:pt>
                <c:pt idx="22">
                  <c:v>-0.19999999999999973</c:v>
                </c:pt>
                <c:pt idx="23">
                  <c:v>-0.29999999999999982</c:v>
                </c:pt>
                <c:pt idx="24">
                  <c:v>-0.29999999999999982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90-F04E-A315-10A4811527E6}"/>
            </c:ext>
          </c:extLst>
        </c:ser>
        <c:ser>
          <c:idx val="3"/>
          <c:order val="3"/>
          <c:tx>
            <c:strRef>
              <c:f>Graph5_Chomage!$B$8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Graph5_Chomage!$C$4:$AB$4</c:f>
              <c:strCache>
                <c:ptCount val="26"/>
                <c:pt idx="0">
                  <c:v>Feb-2020</c:v>
                </c:pt>
                <c:pt idx="1">
                  <c:v>Mar-2020</c:v>
                </c:pt>
                <c:pt idx="2">
                  <c:v>Apr-2020</c:v>
                </c:pt>
                <c:pt idx="3">
                  <c:v>May-2020</c:v>
                </c:pt>
                <c:pt idx="4">
                  <c:v>Jun-2020</c:v>
                </c:pt>
                <c:pt idx="5">
                  <c:v>Jul-2020</c:v>
                </c:pt>
                <c:pt idx="6">
                  <c:v>Aug-2020</c:v>
                </c:pt>
                <c:pt idx="7">
                  <c:v>Sep-2020</c:v>
                </c:pt>
                <c:pt idx="8">
                  <c:v>Oct-2020</c:v>
                </c:pt>
                <c:pt idx="9">
                  <c:v>Nov-2020</c:v>
                </c:pt>
                <c:pt idx="10">
                  <c:v>Dec-2020</c:v>
                </c:pt>
                <c:pt idx="11">
                  <c:v>Jan-2021</c:v>
                </c:pt>
                <c:pt idx="12">
                  <c:v>Feb-2021</c:v>
                </c:pt>
                <c:pt idx="13">
                  <c:v>Mar-2021</c:v>
                </c:pt>
                <c:pt idx="14">
                  <c:v>Apr-2021</c:v>
                </c:pt>
                <c:pt idx="15">
                  <c:v>May-2021</c:v>
                </c:pt>
                <c:pt idx="16">
                  <c:v>Jun-2021</c:v>
                </c:pt>
                <c:pt idx="17">
                  <c:v>Jul-2021</c:v>
                </c:pt>
                <c:pt idx="18">
                  <c:v>Aug-2021</c:v>
                </c:pt>
                <c:pt idx="19">
                  <c:v>Sep-2021</c:v>
                </c:pt>
                <c:pt idx="20">
                  <c:v>Oct-2021</c:v>
                </c:pt>
                <c:pt idx="21">
                  <c:v>Nov-2021</c:v>
                </c:pt>
                <c:pt idx="22">
                  <c:v>Dec-2021</c:v>
                </c:pt>
                <c:pt idx="23">
                  <c:v>Jan-2022</c:v>
                </c:pt>
                <c:pt idx="24">
                  <c:v>Feb-2022</c:v>
                </c:pt>
                <c:pt idx="25">
                  <c:v>Mar-2022</c:v>
                </c:pt>
              </c:strCache>
            </c:strRef>
          </c:cat>
          <c:val>
            <c:numRef>
              <c:f>Graph5_Chomage!$C$8:$AB$8</c:f>
              <c:numCache>
                <c:formatCode>#\ ##0.0_ ;\-#\ ##0.0\ </c:formatCode>
                <c:ptCount val="26"/>
                <c:pt idx="0">
                  <c:v>0</c:v>
                </c:pt>
                <c:pt idx="1">
                  <c:v>-1.7999999999999998</c:v>
                </c:pt>
                <c:pt idx="2">
                  <c:v>-2.0999999999999996</c:v>
                </c:pt>
                <c:pt idx="3">
                  <c:v>-0.90000000000000036</c:v>
                </c:pt>
                <c:pt idx="4">
                  <c:v>0</c:v>
                </c:pt>
                <c:pt idx="5">
                  <c:v>0.5</c:v>
                </c:pt>
                <c:pt idx="6">
                  <c:v>0.30000000000000071</c:v>
                </c:pt>
                <c:pt idx="7">
                  <c:v>0.40000000000000036</c:v>
                </c:pt>
                <c:pt idx="8">
                  <c:v>0.40000000000000036</c:v>
                </c:pt>
                <c:pt idx="9">
                  <c:v>-9.9999999999999645E-2</c:v>
                </c:pt>
                <c:pt idx="10">
                  <c:v>0.20000000000000107</c:v>
                </c:pt>
                <c:pt idx="11">
                  <c:v>0.70000000000000107</c:v>
                </c:pt>
                <c:pt idx="12">
                  <c:v>0.59999999999999964</c:v>
                </c:pt>
                <c:pt idx="13">
                  <c:v>0.5</c:v>
                </c:pt>
                <c:pt idx="14">
                  <c:v>0.59999999999999964</c:v>
                </c:pt>
                <c:pt idx="15">
                  <c:v>0.20000000000000107</c:v>
                </c:pt>
                <c:pt idx="16">
                  <c:v>-0.19999999999999929</c:v>
                </c:pt>
                <c:pt idx="17">
                  <c:v>-0.5</c:v>
                </c:pt>
                <c:pt idx="18">
                  <c:v>-0.5</c:v>
                </c:pt>
                <c:pt idx="19">
                  <c:v>-0.59999999999999964</c:v>
                </c:pt>
                <c:pt idx="20">
                  <c:v>-0.40000000000000036</c:v>
                </c:pt>
                <c:pt idx="21">
                  <c:v>-0.59999999999999964</c:v>
                </c:pt>
                <c:pt idx="22">
                  <c:v>-0.69999999999999929</c:v>
                </c:pt>
                <c:pt idx="23">
                  <c:v>-1</c:v>
                </c:pt>
                <c:pt idx="24">
                  <c:v>-1.0999999999999996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90-F04E-A315-10A4811527E6}"/>
            </c:ext>
          </c:extLst>
        </c:ser>
        <c:ser>
          <c:idx val="4"/>
          <c:order val="4"/>
          <c:tx>
            <c:strRef>
              <c:f>Graph5_Chomage!$B$9</c:f>
              <c:strCache>
                <c:ptCount val="1"/>
                <c:pt idx="0">
                  <c:v>Japon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Graph5_Chomage!$C$4:$AB$4</c:f>
              <c:strCache>
                <c:ptCount val="26"/>
                <c:pt idx="0">
                  <c:v>Feb-2020</c:v>
                </c:pt>
                <c:pt idx="1">
                  <c:v>Mar-2020</c:v>
                </c:pt>
                <c:pt idx="2">
                  <c:v>Apr-2020</c:v>
                </c:pt>
                <c:pt idx="3">
                  <c:v>May-2020</c:v>
                </c:pt>
                <c:pt idx="4">
                  <c:v>Jun-2020</c:v>
                </c:pt>
                <c:pt idx="5">
                  <c:v>Jul-2020</c:v>
                </c:pt>
                <c:pt idx="6">
                  <c:v>Aug-2020</c:v>
                </c:pt>
                <c:pt idx="7">
                  <c:v>Sep-2020</c:v>
                </c:pt>
                <c:pt idx="8">
                  <c:v>Oct-2020</c:v>
                </c:pt>
                <c:pt idx="9">
                  <c:v>Nov-2020</c:v>
                </c:pt>
                <c:pt idx="10">
                  <c:v>Dec-2020</c:v>
                </c:pt>
                <c:pt idx="11">
                  <c:v>Jan-2021</c:v>
                </c:pt>
                <c:pt idx="12">
                  <c:v>Feb-2021</c:v>
                </c:pt>
                <c:pt idx="13">
                  <c:v>Mar-2021</c:v>
                </c:pt>
                <c:pt idx="14">
                  <c:v>Apr-2021</c:v>
                </c:pt>
                <c:pt idx="15">
                  <c:v>May-2021</c:v>
                </c:pt>
                <c:pt idx="16">
                  <c:v>Jun-2021</c:v>
                </c:pt>
                <c:pt idx="17">
                  <c:v>Jul-2021</c:v>
                </c:pt>
                <c:pt idx="18">
                  <c:v>Aug-2021</c:v>
                </c:pt>
                <c:pt idx="19">
                  <c:v>Sep-2021</c:v>
                </c:pt>
                <c:pt idx="20">
                  <c:v>Oct-2021</c:v>
                </c:pt>
                <c:pt idx="21">
                  <c:v>Nov-2021</c:v>
                </c:pt>
                <c:pt idx="22">
                  <c:v>Dec-2021</c:v>
                </c:pt>
                <c:pt idx="23">
                  <c:v>Jan-2022</c:v>
                </c:pt>
                <c:pt idx="24">
                  <c:v>Feb-2022</c:v>
                </c:pt>
                <c:pt idx="25">
                  <c:v>Mar-2022</c:v>
                </c:pt>
              </c:strCache>
            </c:strRef>
          </c:cat>
          <c:val>
            <c:numRef>
              <c:f>Graph5_Chomage!$C$9:$AB$9</c:f>
              <c:numCache>
                <c:formatCode>#\ ##0.0_ ;\-#\ ##0.0\ </c:formatCode>
                <c:ptCount val="26"/>
                <c:pt idx="0">
                  <c:v>0</c:v>
                </c:pt>
                <c:pt idx="1">
                  <c:v>0.10000000000000009</c:v>
                </c:pt>
                <c:pt idx="2">
                  <c:v>0.20000000000000018</c:v>
                </c:pt>
                <c:pt idx="3">
                  <c:v>0.39999999999999991</c:v>
                </c:pt>
                <c:pt idx="4">
                  <c:v>0.39999999999999991</c:v>
                </c:pt>
                <c:pt idx="5">
                  <c:v>0.5</c:v>
                </c:pt>
                <c:pt idx="6">
                  <c:v>0.60000000000000009</c:v>
                </c:pt>
                <c:pt idx="7">
                  <c:v>0.60000000000000009</c:v>
                </c:pt>
                <c:pt idx="8">
                  <c:v>0.70000000000000018</c:v>
                </c:pt>
                <c:pt idx="9">
                  <c:v>0.5</c:v>
                </c:pt>
                <c:pt idx="10">
                  <c:v>0.60000000000000009</c:v>
                </c:pt>
                <c:pt idx="11">
                  <c:v>0.60000000000000009</c:v>
                </c:pt>
                <c:pt idx="12">
                  <c:v>0.5</c:v>
                </c:pt>
                <c:pt idx="13">
                  <c:v>0.30000000000000027</c:v>
                </c:pt>
                <c:pt idx="14">
                  <c:v>0.39999999999999991</c:v>
                </c:pt>
                <c:pt idx="15">
                  <c:v>0.5</c:v>
                </c:pt>
                <c:pt idx="16">
                  <c:v>0.5</c:v>
                </c:pt>
                <c:pt idx="17">
                  <c:v>0.39999999999999991</c:v>
                </c:pt>
                <c:pt idx="18">
                  <c:v>0.39999999999999991</c:v>
                </c:pt>
                <c:pt idx="19">
                  <c:v>0.39999999999999991</c:v>
                </c:pt>
                <c:pt idx="20">
                  <c:v>0.30000000000000027</c:v>
                </c:pt>
                <c:pt idx="21">
                  <c:v>0.39999999999999991</c:v>
                </c:pt>
                <c:pt idx="22">
                  <c:v>0.30000000000000027</c:v>
                </c:pt>
                <c:pt idx="23">
                  <c:v>0.39999999999999991</c:v>
                </c:pt>
                <c:pt idx="24">
                  <c:v>0.30000000000000027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490-F04E-A315-10A4811527E6}"/>
            </c:ext>
          </c:extLst>
        </c:ser>
        <c:ser>
          <c:idx val="5"/>
          <c:order val="5"/>
          <c:tx>
            <c:strRef>
              <c:f>Graph5_Chomage!$B$10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Graph5_Chomage!$C$4:$AB$4</c:f>
              <c:strCache>
                <c:ptCount val="26"/>
                <c:pt idx="0">
                  <c:v>Feb-2020</c:v>
                </c:pt>
                <c:pt idx="1">
                  <c:v>Mar-2020</c:v>
                </c:pt>
                <c:pt idx="2">
                  <c:v>Apr-2020</c:v>
                </c:pt>
                <c:pt idx="3">
                  <c:v>May-2020</c:v>
                </c:pt>
                <c:pt idx="4">
                  <c:v>Jun-2020</c:v>
                </c:pt>
                <c:pt idx="5">
                  <c:v>Jul-2020</c:v>
                </c:pt>
                <c:pt idx="6">
                  <c:v>Aug-2020</c:v>
                </c:pt>
                <c:pt idx="7">
                  <c:v>Sep-2020</c:v>
                </c:pt>
                <c:pt idx="8">
                  <c:v>Oct-2020</c:v>
                </c:pt>
                <c:pt idx="9">
                  <c:v>Nov-2020</c:v>
                </c:pt>
                <c:pt idx="10">
                  <c:v>Dec-2020</c:v>
                </c:pt>
                <c:pt idx="11">
                  <c:v>Jan-2021</c:v>
                </c:pt>
                <c:pt idx="12">
                  <c:v>Feb-2021</c:v>
                </c:pt>
                <c:pt idx="13">
                  <c:v>Mar-2021</c:v>
                </c:pt>
                <c:pt idx="14">
                  <c:v>Apr-2021</c:v>
                </c:pt>
                <c:pt idx="15">
                  <c:v>May-2021</c:v>
                </c:pt>
                <c:pt idx="16">
                  <c:v>Jun-2021</c:v>
                </c:pt>
                <c:pt idx="17">
                  <c:v>Jul-2021</c:v>
                </c:pt>
                <c:pt idx="18">
                  <c:v>Aug-2021</c:v>
                </c:pt>
                <c:pt idx="19">
                  <c:v>Sep-2021</c:v>
                </c:pt>
                <c:pt idx="20">
                  <c:v>Oct-2021</c:v>
                </c:pt>
                <c:pt idx="21">
                  <c:v>Nov-2021</c:v>
                </c:pt>
                <c:pt idx="22">
                  <c:v>Dec-2021</c:v>
                </c:pt>
                <c:pt idx="23">
                  <c:v>Jan-2022</c:v>
                </c:pt>
                <c:pt idx="24">
                  <c:v>Feb-2022</c:v>
                </c:pt>
                <c:pt idx="25">
                  <c:v>Mar-2022</c:v>
                </c:pt>
              </c:strCache>
            </c:strRef>
          </c:cat>
          <c:val>
            <c:numRef>
              <c:f>Graph5_Chomage!$C$10:$AB$10</c:f>
              <c:numCache>
                <c:formatCode>#\ ##0.0_ ;\-#\ ##0.0\ </c:formatCode>
                <c:ptCount val="26"/>
                <c:pt idx="0">
                  <c:v>-9.9999999999999645E-2</c:v>
                </c:pt>
                <c:pt idx="1">
                  <c:v>0</c:v>
                </c:pt>
                <c:pt idx="2">
                  <c:v>0.40000000000000036</c:v>
                </c:pt>
                <c:pt idx="3">
                  <c:v>0.5</c:v>
                </c:pt>
                <c:pt idx="4">
                  <c:v>1.3000000000000007</c:v>
                </c:pt>
                <c:pt idx="5">
                  <c:v>1.4000000000000004</c:v>
                </c:pt>
                <c:pt idx="6">
                  <c:v>1.4000000000000004</c:v>
                </c:pt>
                <c:pt idx="7">
                  <c:v>1.3000000000000007</c:v>
                </c:pt>
                <c:pt idx="8">
                  <c:v>1.2000000000000002</c:v>
                </c:pt>
                <c:pt idx="9">
                  <c:v>0.90000000000000036</c:v>
                </c:pt>
                <c:pt idx="10">
                  <c:v>0.80000000000000071</c:v>
                </c:pt>
                <c:pt idx="11">
                  <c:v>0.60000000000000053</c:v>
                </c:pt>
                <c:pt idx="12">
                  <c:v>0.60000000000000053</c:v>
                </c:pt>
                <c:pt idx="13">
                  <c:v>0.5</c:v>
                </c:pt>
                <c:pt idx="14">
                  <c:v>0.40000000000000036</c:v>
                </c:pt>
                <c:pt idx="15">
                  <c:v>0.30000000000000071</c:v>
                </c:pt>
                <c:pt idx="16">
                  <c:v>0.10000000000000053</c:v>
                </c:pt>
                <c:pt idx="17">
                  <c:v>0</c:v>
                </c:pt>
                <c:pt idx="18">
                  <c:v>0.10000000000000053</c:v>
                </c:pt>
                <c:pt idx="19">
                  <c:v>0</c:v>
                </c:pt>
                <c:pt idx="20">
                  <c:v>-0.19999999999999973</c:v>
                </c:pt>
                <c:pt idx="21">
                  <c:v>-0.39999999999999947</c:v>
                </c:pt>
                <c:pt idx="22">
                  <c:v>-0.29999999999999982</c:v>
                </c:pt>
                <c:pt idx="23">
                  <c:v>-0.49999999999999956</c:v>
                </c:pt>
                <c:pt idx="24">
                  <c:v>-0.69999999999999973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490-F04E-A315-10A4811527E6}"/>
            </c:ext>
          </c:extLst>
        </c:ser>
        <c:ser>
          <c:idx val="6"/>
          <c:order val="6"/>
          <c:tx>
            <c:strRef>
              <c:f>Graph5_Chomage!$B$11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Graph5_Chomage!$C$4:$AB$4</c:f>
              <c:strCache>
                <c:ptCount val="26"/>
                <c:pt idx="0">
                  <c:v>Feb-2020</c:v>
                </c:pt>
                <c:pt idx="1">
                  <c:v>Mar-2020</c:v>
                </c:pt>
                <c:pt idx="2">
                  <c:v>Apr-2020</c:v>
                </c:pt>
                <c:pt idx="3">
                  <c:v>May-2020</c:v>
                </c:pt>
                <c:pt idx="4">
                  <c:v>Jun-2020</c:v>
                </c:pt>
                <c:pt idx="5">
                  <c:v>Jul-2020</c:v>
                </c:pt>
                <c:pt idx="6">
                  <c:v>Aug-2020</c:v>
                </c:pt>
                <c:pt idx="7">
                  <c:v>Sep-2020</c:v>
                </c:pt>
                <c:pt idx="8">
                  <c:v>Oct-2020</c:v>
                </c:pt>
                <c:pt idx="9">
                  <c:v>Nov-2020</c:v>
                </c:pt>
                <c:pt idx="10">
                  <c:v>Dec-2020</c:v>
                </c:pt>
                <c:pt idx="11">
                  <c:v>Jan-2021</c:v>
                </c:pt>
                <c:pt idx="12">
                  <c:v>Feb-2021</c:v>
                </c:pt>
                <c:pt idx="13">
                  <c:v>Mar-2021</c:v>
                </c:pt>
                <c:pt idx="14">
                  <c:v>Apr-2021</c:v>
                </c:pt>
                <c:pt idx="15">
                  <c:v>May-2021</c:v>
                </c:pt>
                <c:pt idx="16">
                  <c:v>Jun-2021</c:v>
                </c:pt>
                <c:pt idx="17">
                  <c:v>Jul-2021</c:v>
                </c:pt>
                <c:pt idx="18">
                  <c:v>Aug-2021</c:v>
                </c:pt>
                <c:pt idx="19">
                  <c:v>Sep-2021</c:v>
                </c:pt>
                <c:pt idx="20">
                  <c:v>Oct-2021</c:v>
                </c:pt>
                <c:pt idx="21">
                  <c:v>Nov-2021</c:v>
                </c:pt>
                <c:pt idx="22">
                  <c:v>Dec-2021</c:v>
                </c:pt>
                <c:pt idx="23">
                  <c:v>Jan-2022</c:v>
                </c:pt>
                <c:pt idx="24">
                  <c:v>Feb-2022</c:v>
                </c:pt>
                <c:pt idx="25">
                  <c:v>Mar-2022</c:v>
                </c:pt>
              </c:strCache>
            </c:strRef>
          </c:cat>
          <c:val>
            <c:numRef>
              <c:f>Graph5_Chomage!$C$11:$AB$11</c:f>
              <c:numCache>
                <c:formatCode>#\ ##0.0_ ;\-#\ ##0.0\ </c:formatCode>
                <c:ptCount val="26"/>
                <c:pt idx="0">
                  <c:v>-0.30000000000000071</c:v>
                </c:pt>
                <c:pt idx="1">
                  <c:v>0.59999999999999964</c:v>
                </c:pt>
                <c:pt idx="2">
                  <c:v>1.3000000000000007</c:v>
                </c:pt>
                <c:pt idx="3">
                  <c:v>1.4000000000000004</c:v>
                </c:pt>
                <c:pt idx="4">
                  <c:v>1.8000000000000007</c:v>
                </c:pt>
                <c:pt idx="5">
                  <c:v>2.1000000000000014</c:v>
                </c:pt>
                <c:pt idx="6">
                  <c:v>2.3999999999999986</c:v>
                </c:pt>
                <c:pt idx="7">
                  <c:v>2.3999999999999986</c:v>
                </c:pt>
                <c:pt idx="8">
                  <c:v>2.3000000000000007</c:v>
                </c:pt>
                <c:pt idx="9">
                  <c:v>2.1999999999999993</c:v>
                </c:pt>
                <c:pt idx="10">
                  <c:v>2.1999999999999993</c:v>
                </c:pt>
                <c:pt idx="11">
                  <c:v>1.9000000000000004</c:v>
                </c:pt>
                <c:pt idx="12">
                  <c:v>1.6999999999999993</c:v>
                </c:pt>
                <c:pt idx="13">
                  <c:v>1.5</c:v>
                </c:pt>
                <c:pt idx="14">
                  <c:v>1.5</c:v>
                </c:pt>
                <c:pt idx="15">
                  <c:v>1.4000000000000004</c:v>
                </c:pt>
                <c:pt idx="16">
                  <c:v>1.3000000000000007</c:v>
                </c:pt>
                <c:pt idx="17">
                  <c:v>1</c:v>
                </c:pt>
                <c:pt idx="18">
                  <c:v>0.59999999999999964</c:v>
                </c:pt>
                <c:pt idx="19">
                  <c:v>0.19999999999999929</c:v>
                </c:pt>
                <c:pt idx="20">
                  <c:v>-0.19999999999999929</c:v>
                </c:pt>
                <c:pt idx="21">
                  <c:v>-0.59999999999999964</c:v>
                </c:pt>
                <c:pt idx="22">
                  <c:v>-0.90000000000000036</c:v>
                </c:pt>
                <c:pt idx="23">
                  <c:v>-1.1999999999999993</c:v>
                </c:pt>
                <c:pt idx="24">
                  <c:v>-1.4000000000000004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490-F04E-A315-10A4811527E6}"/>
            </c:ext>
          </c:extLst>
        </c:ser>
        <c:ser>
          <c:idx val="7"/>
          <c:order val="7"/>
          <c:tx>
            <c:strRef>
              <c:f>Graph5_Chomage!$B$12</c:f>
              <c:strCache>
                <c:ptCount val="1"/>
                <c:pt idx="0">
                  <c:v>Suède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Graph5_Chomage!$C$4:$AB$4</c:f>
              <c:strCache>
                <c:ptCount val="26"/>
                <c:pt idx="0">
                  <c:v>Feb-2020</c:v>
                </c:pt>
                <c:pt idx="1">
                  <c:v>Mar-2020</c:v>
                </c:pt>
                <c:pt idx="2">
                  <c:v>Apr-2020</c:v>
                </c:pt>
                <c:pt idx="3">
                  <c:v>May-2020</c:v>
                </c:pt>
                <c:pt idx="4">
                  <c:v>Jun-2020</c:v>
                </c:pt>
                <c:pt idx="5">
                  <c:v>Jul-2020</c:v>
                </c:pt>
                <c:pt idx="6">
                  <c:v>Aug-2020</c:v>
                </c:pt>
                <c:pt idx="7">
                  <c:v>Sep-2020</c:v>
                </c:pt>
                <c:pt idx="8">
                  <c:v>Oct-2020</c:v>
                </c:pt>
                <c:pt idx="9">
                  <c:v>Nov-2020</c:v>
                </c:pt>
                <c:pt idx="10">
                  <c:v>Dec-2020</c:v>
                </c:pt>
                <c:pt idx="11">
                  <c:v>Jan-2021</c:v>
                </c:pt>
                <c:pt idx="12">
                  <c:v>Feb-2021</c:v>
                </c:pt>
                <c:pt idx="13">
                  <c:v>Mar-2021</c:v>
                </c:pt>
                <c:pt idx="14">
                  <c:v>Apr-2021</c:v>
                </c:pt>
                <c:pt idx="15">
                  <c:v>May-2021</c:v>
                </c:pt>
                <c:pt idx="16">
                  <c:v>Jun-2021</c:v>
                </c:pt>
                <c:pt idx="17">
                  <c:v>Jul-2021</c:v>
                </c:pt>
                <c:pt idx="18">
                  <c:v>Aug-2021</c:v>
                </c:pt>
                <c:pt idx="19">
                  <c:v>Sep-2021</c:v>
                </c:pt>
                <c:pt idx="20">
                  <c:v>Oct-2021</c:v>
                </c:pt>
                <c:pt idx="21">
                  <c:v>Nov-2021</c:v>
                </c:pt>
                <c:pt idx="22">
                  <c:v>Dec-2021</c:v>
                </c:pt>
                <c:pt idx="23">
                  <c:v>Jan-2022</c:v>
                </c:pt>
                <c:pt idx="24">
                  <c:v>Feb-2022</c:v>
                </c:pt>
                <c:pt idx="25">
                  <c:v>Mar-2022</c:v>
                </c:pt>
              </c:strCache>
            </c:strRef>
          </c:cat>
          <c:val>
            <c:numRef>
              <c:f>Graph5_Chomage!$C$12:$AB$12</c:f>
              <c:numCache>
                <c:formatCode>#\ ##0.0_ ;\-#\ ##0.0\ </c:formatCode>
                <c:ptCount val="26"/>
                <c:pt idx="0">
                  <c:v>0.5</c:v>
                </c:pt>
                <c:pt idx="1">
                  <c:v>-0.5</c:v>
                </c:pt>
                <c:pt idx="2">
                  <c:v>0.69999999999999929</c:v>
                </c:pt>
                <c:pt idx="3">
                  <c:v>1.1999999999999993</c:v>
                </c:pt>
                <c:pt idx="4">
                  <c:v>1.7999999999999989</c:v>
                </c:pt>
                <c:pt idx="5">
                  <c:v>2</c:v>
                </c:pt>
                <c:pt idx="6">
                  <c:v>1.7999999999999989</c:v>
                </c:pt>
                <c:pt idx="7">
                  <c:v>1.6999999999999993</c:v>
                </c:pt>
                <c:pt idx="8">
                  <c:v>1.4000000000000004</c:v>
                </c:pt>
                <c:pt idx="9">
                  <c:v>1.1999999999999993</c:v>
                </c:pt>
                <c:pt idx="10">
                  <c:v>1.7999999999999989</c:v>
                </c:pt>
                <c:pt idx="11">
                  <c:v>1.5</c:v>
                </c:pt>
                <c:pt idx="12">
                  <c:v>1.6999999999999993</c:v>
                </c:pt>
                <c:pt idx="13">
                  <c:v>2.0999999999999996</c:v>
                </c:pt>
                <c:pt idx="14">
                  <c:v>1.5999999999999996</c:v>
                </c:pt>
                <c:pt idx="15">
                  <c:v>1.6999999999999993</c:v>
                </c:pt>
                <c:pt idx="16">
                  <c:v>2</c:v>
                </c:pt>
                <c:pt idx="17">
                  <c:v>0.90000000000000036</c:v>
                </c:pt>
                <c:pt idx="18">
                  <c:v>1.4000000000000004</c:v>
                </c:pt>
                <c:pt idx="19">
                  <c:v>1.2999999999999989</c:v>
                </c:pt>
                <c:pt idx="20">
                  <c:v>1</c:v>
                </c:pt>
                <c:pt idx="21">
                  <c:v>0.79999999999999893</c:v>
                </c:pt>
                <c:pt idx="22">
                  <c:v>0.5</c:v>
                </c:pt>
                <c:pt idx="23">
                  <c:v>0.59999999999999964</c:v>
                </c:pt>
                <c:pt idx="24">
                  <c:v>-0.10000000000000053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490-F04E-A315-10A4811527E6}"/>
            </c:ext>
          </c:extLst>
        </c:ser>
        <c:ser>
          <c:idx val="8"/>
          <c:order val="8"/>
          <c:tx>
            <c:strRef>
              <c:f>Graph5_Chomage!$B$13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Graph5_Chomage!$C$4:$AB$4</c:f>
              <c:strCache>
                <c:ptCount val="26"/>
                <c:pt idx="0">
                  <c:v>Feb-2020</c:v>
                </c:pt>
                <c:pt idx="1">
                  <c:v>Mar-2020</c:v>
                </c:pt>
                <c:pt idx="2">
                  <c:v>Apr-2020</c:v>
                </c:pt>
                <c:pt idx="3">
                  <c:v>May-2020</c:v>
                </c:pt>
                <c:pt idx="4">
                  <c:v>Jun-2020</c:v>
                </c:pt>
                <c:pt idx="5">
                  <c:v>Jul-2020</c:v>
                </c:pt>
                <c:pt idx="6">
                  <c:v>Aug-2020</c:v>
                </c:pt>
                <c:pt idx="7">
                  <c:v>Sep-2020</c:v>
                </c:pt>
                <c:pt idx="8">
                  <c:v>Oct-2020</c:v>
                </c:pt>
                <c:pt idx="9">
                  <c:v>Nov-2020</c:v>
                </c:pt>
                <c:pt idx="10">
                  <c:v>Dec-2020</c:v>
                </c:pt>
                <c:pt idx="11">
                  <c:v>Jan-2021</c:v>
                </c:pt>
                <c:pt idx="12">
                  <c:v>Feb-2021</c:v>
                </c:pt>
                <c:pt idx="13">
                  <c:v>Mar-2021</c:v>
                </c:pt>
                <c:pt idx="14">
                  <c:v>Apr-2021</c:v>
                </c:pt>
                <c:pt idx="15">
                  <c:v>May-2021</c:v>
                </c:pt>
                <c:pt idx="16">
                  <c:v>Jun-2021</c:v>
                </c:pt>
                <c:pt idx="17">
                  <c:v>Jul-2021</c:v>
                </c:pt>
                <c:pt idx="18">
                  <c:v>Aug-2021</c:v>
                </c:pt>
                <c:pt idx="19">
                  <c:v>Sep-2021</c:v>
                </c:pt>
                <c:pt idx="20">
                  <c:v>Oct-2021</c:v>
                </c:pt>
                <c:pt idx="21">
                  <c:v>Nov-2021</c:v>
                </c:pt>
                <c:pt idx="22">
                  <c:v>Dec-2021</c:v>
                </c:pt>
                <c:pt idx="23">
                  <c:v>Jan-2022</c:v>
                </c:pt>
                <c:pt idx="24">
                  <c:v>Feb-2022</c:v>
                </c:pt>
                <c:pt idx="25">
                  <c:v>Mar-2022</c:v>
                </c:pt>
              </c:strCache>
            </c:strRef>
          </c:cat>
          <c:val>
            <c:numRef>
              <c:f>Graph5_Chomage!$C$13:$AB$13</c:f>
              <c:numCache>
                <c:formatCode>#\ ##0.0_ ;\-#\ ##0.0\ 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9.9999999999999645E-2</c:v>
                </c:pt>
                <c:pt idx="3">
                  <c:v>9.9999999999999645E-2</c:v>
                </c:pt>
                <c:pt idx="4">
                  <c:v>0.29999999999999982</c:v>
                </c:pt>
                <c:pt idx="5">
                  <c:v>0.5</c:v>
                </c:pt>
                <c:pt idx="6">
                  <c:v>0.79999999999999982</c:v>
                </c:pt>
                <c:pt idx="7">
                  <c:v>1</c:v>
                </c:pt>
                <c:pt idx="8">
                  <c:v>1.0999999999999996</c:v>
                </c:pt>
                <c:pt idx="9">
                  <c:v>1.2000000000000002</c:v>
                </c:pt>
                <c:pt idx="10">
                  <c:v>1.0999999999999996</c:v>
                </c:pt>
                <c:pt idx="11">
                  <c:v>1</c:v>
                </c:pt>
                <c:pt idx="12">
                  <c:v>0.90000000000000036</c:v>
                </c:pt>
                <c:pt idx="13">
                  <c:v>0.79999999999999982</c:v>
                </c:pt>
                <c:pt idx="14">
                  <c:v>0.79999999999999982</c:v>
                </c:pt>
                <c:pt idx="15">
                  <c:v>0.70000000000000018</c:v>
                </c:pt>
                <c:pt idx="16">
                  <c:v>0.59999999999999964</c:v>
                </c:pt>
                <c:pt idx="17">
                  <c:v>0.5</c:v>
                </c:pt>
                <c:pt idx="18">
                  <c:v>0.29999999999999982</c:v>
                </c:pt>
                <c:pt idx="19">
                  <c:v>0.20000000000000018</c:v>
                </c:pt>
                <c:pt idx="20">
                  <c:v>9.9999999999999645E-2</c:v>
                </c:pt>
                <c:pt idx="21">
                  <c:v>9.9999999999999645E-2</c:v>
                </c:pt>
                <c:pt idx="22">
                  <c:v>-0.10000000000000009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490-F04E-A315-10A4811527E6}"/>
            </c:ext>
          </c:extLst>
        </c:ser>
        <c:ser>
          <c:idx val="9"/>
          <c:order val="9"/>
          <c:tx>
            <c:strRef>
              <c:f>Graph5_Chomage!$B$14</c:f>
              <c:strCache>
                <c:ptCount val="1"/>
                <c:pt idx="0">
                  <c:v>États-Unis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Graph5_Chomage!$C$4:$AB$4</c:f>
              <c:strCache>
                <c:ptCount val="26"/>
                <c:pt idx="0">
                  <c:v>Feb-2020</c:v>
                </c:pt>
                <c:pt idx="1">
                  <c:v>Mar-2020</c:v>
                </c:pt>
                <c:pt idx="2">
                  <c:v>Apr-2020</c:v>
                </c:pt>
                <c:pt idx="3">
                  <c:v>May-2020</c:v>
                </c:pt>
                <c:pt idx="4">
                  <c:v>Jun-2020</c:v>
                </c:pt>
                <c:pt idx="5">
                  <c:v>Jul-2020</c:v>
                </c:pt>
                <c:pt idx="6">
                  <c:v>Aug-2020</c:v>
                </c:pt>
                <c:pt idx="7">
                  <c:v>Sep-2020</c:v>
                </c:pt>
                <c:pt idx="8">
                  <c:v>Oct-2020</c:v>
                </c:pt>
                <c:pt idx="9">
                  <c:v>Nov-2020</c:v>
                </c:pt>
                <c:pt idx="10">
                  <c:v>Dec-2020</c:v>
                </c:pt>
                <c:pt idx="11">
                  <c:v>Jan-2021</c:v>
                </c:pt>
                <c:pt idx="12">
                  <c:v>Feb-2021</c:v>
                </c:pt>
                <c:pt idx="13">
                  <c:v>Mar-2021</c:v>
                </c:pt>
                <c:pt idx="14">
                  <c:v>Apr-2021</c:v>
                </c:pt>
                <c:pt idx="15">
                  <c:v>May-2021</c:v>
                </c:pt>
                <c:pt idx="16">
                  <c:v>Jun-2021</c:v>
                </c:pt>
                <c:pt idx="17">
                  <c:v>Jul-2021</c:v>
                </c:pt>
                <c:pt idx="18">
                  <c:v>Aug-2021</c:v>
                </c:pt>
                <c:pt idx="19">
                  <c:v>Sep-2021</c:v>
                </c:pt>
                <c:pt idx="20">
                  <c:v>Oct-2021</c:v>
                </c:pt>
                <c:pt idx="21">
                  <c:v>Nov-2021</c:v>
                </c:pt>
                <c:pt idx="22">
                  <c:v>Dec-2021</c:v>
                </c:pt>
                <c:pt idx="23">
                  <c:v>Jan-2022</c:v>
                </c:pt>
                <c:pt idx="24">
                  <c:v>Feb-2022</c:v>
                </c:pt>
                <c:pt idx="25">
                  <c:v>Mar-2022</c:v>
                </c:pt>
              </c:strCache>
            </c:strRef>
          </c:cat>
          <c:val>
            <c:numRef>
              <c:f>Graph5_Chomage!$C$14:$AB$14</c:f>
              <c:numCache>
                <c:formatCode>#\ ##0.0_ ;\-#\ ##0.0\ </c:formatCode>
                <c:ptCount val="26"/>
                <c:pt idx="0">
                  <c:v>0</c:v>
                </c:pt>
                <c:pt idx="1">
                  <c:v>0.90000000000000036</c:v>
                </c:pt>
                <c:pt idx="2">
                  <c:v>11.2</c:v>
                </c:pt>
                <c:pt idx="3">
                  <c:v>9.6999999999999993</c:v>
                </c:pt>
                <c:pt idx="4">
                  <c:v>7.5</c:v>
                </c:pt>
                <c:pt idx="5">
                  <c:v>6.6999999999999993</c:v>
                </c:pt>
                <c:pt idx="6">
                  <c:v>4.9000000000000004</c:v>
                </c:pt>
                <c:pt idx="7">
                  <c:v>4.4000000000000004</c:v>
                </c:pt>
                <c:pt idx="8">
                  <c:v>3.4000000000000004</c:v>
                </c:pt>
                <c:pt idx="9">
                  <c:v>3.2</c:v>
                </c:pt>
                <c:pt idx="10">
                  <c:v>3.2</c:v>
                </c:pt>
                <c:pt idx="11">
                  <c:v>2.9000000000000004</c:v>
                </c:pt>
                <c:pt idx="12">
                  <c:v>2.7</c:v>
                </c:pt>
                <c:pt idx="13">
                  <c:v>2.5</c:v>
                </c:pt>
                <c:pt idx="14">
                  <c:v>2.5</c:v>
                </c:pt>
                <c:pt idx="15">
                  <c:v>2.2999999999999998</c:v>
                </c:pt>
                <c:pt idx="16">
                  <c:v>2.4000000000000004</c:v>
                </c:pt>
                <c:pt idx="17">
                  <c:v>1.9000000000000004</c:v>
                </c:pt>
                <c:pt idx="18">
                  <c:v>1.7000000000000002</c:v>
                </c:pt>
                <c:pt idx="19">
                  <c:v>1.2000000000000002</c:v>
                </c:pt>
                <c:pt idx="20">
                  <c:v>1.0999999999999996</c:v>
                </c:pt>
                <c:pt idx="21">
                  <c:v>0.70000000000000018</c:v>
                </c:pt>
                <c:pt idx="22">
                  <c:v>0.39999999999999991</c:v>
                </c:pt>
                <c:pt idx="23">
                  <c:v>0.5</c:v>
                </c:pt>
                <c:pt idx="24">
                  <c:v>0.29999999999999982</c:v>
                </c:pt>
                <c:pt idx="25">
                  <c:v>0.10000000000000009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490-F04E-A315-10A4811527E6}"/>
            </c:ext>
          </c:extLst>
        </c:ser>
        <c:ser>
          <c:idx val="10"/>
          <c:order val="10"/>
          <c:tx>
            <c:strRef>
              <c:f>Graph5_Chomage!$B$15</c:f>
              <c:strCache>
                <c:ptCount val="1"/>
                <c:pt idx="0">
                  <c:v>Zone euro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Graph5_Chomage!$C$4:$AB$4</c:f>
              <c:strCache>
                <c:ptCount val="26"/>
                <c:pt idx="0">
                  <c:v>Feb-2020</c:v>
                </c:pt>
                <c:pt idx="1">
                  <c:v>Mar-2020</c:v>
                </c:pt>
                <c:pt idx="2">
                  <c:v>Apr-2020</c:v>
                </c:pt>
                <c:pt idx="3">
                  <c:v>May-2020</c:v>
                </c:pt>
                <c:pt idx="4">
                  <c:v>Jun-2020</c:v>
                </c:pt>
                <c:pt idx="5">
                  <c:v>Jul-2020</c:v>
                </c:pt>
                <c:pt idx="6">
                  <c:v>Aug-2020</c:v>
                </c:pt>
                <c:pt idx="7">
                  <c:v>Sep-2020</c:v>
                </c:pt>
                <c:pt idx="8">
                  <c:v>Oct-2020</c:v>
                </c:pt>
                <c:pt idx="9">
                  <c:v>Nov-2020</c:v>
                </c:pt>
                <c:pt idx="10">
                  <c:v>Dec-2020</c:v>
                </c:pt>
                <c:pt idx="11">
                  <c:v>Jan-2021</c:v>
                </c:pt>
                <c:pt idx="12">
                  <c:v>Feb-2021</c:v>
                </c:pt>
                <c:pt idx="13">
                  <c:v>Mar-2021</c:v>
                </c:pt>
                <c:pt idx="14">
                  <c:v>Apr-2021</c:v>
                </c:pt>
                <c:pt idx="15">
                  <c:v>May-2021</c:v>
                </c:pt>
                <c:pt idx="16">
                  <c:v>Jun-2021</c:v>
                </c:pt>
                <c:pt idx="17">
                  <c:v>Jul-2021</c:v>
                </c:pt>
                <c:pt idx="18">
                  <c:v>Aug-2021</c:v>
                </c:pt>
                <c:pt idx="19">
                  <c:v>Sep-2021</c:v>
                </c:pt>
                <c:pt idx="20">
                  <c:v>Oct-2021</c:v>
                </c:pt>
                <c:pt idx="21">
                  <c:v>Nov-2021</c:v>
                </c:pt>
                <c:pt idx="22">
                  <c:v>Dec-2021</c:v>
                </c:pt>
                <c:pt idx="23">
                  <c:v>Jan-2022</c:v>
                </c:pt>
                <c:pt idx="24">
                  <c:v>Feb-2022</c:v>
                </c:pt>
                <c:pt idx="25">
                  <c:v>Mar-2022</c:v>
                </c:pt>
              </c:strCache>
            </c:strRef>
          </c:cat>
          <c:val>
            <c:numRef>
              <c:f>Graph5_Chomage!$C$15:$AB$15</c:f>
              <c:numCache>
                <c:formatCode>#\ ##0.0_ ;\-#\ ##0.0\ </c:formatCode>
                <c:ptCount val="26"/>
                <c:pt idx="0">
                  <c:v>-9.9999999999999645E-2</c:v>
                </c:pt>
                <c:pt idx="1">
                  <c:v>-0.29999999999999982</c:v>
                </c:pt>
                <c:pt idx="2">
                  <c:v>-9.9999999999999645E-2</c:v>
                </c:pt>
                <c:pt idx="3">
                  <c:v>9.9999999999999645E-2</c:v>
                </c:pt>
                <c:pt idx="4">
                  <c:v>0.59999999999999964</c:v>
                </c:pt>
                <c:pt idx="5">
                  <c:v>0.90000000000000036</c:v>
                </c:pt>
                <c:pt idx="6">
                  <c:v>1.0999999999999996</c:v>
                </c:pt>
                <c:pt idx="7">
                  <c:v>1.0999999999999996</c:v>
                </c:pt>
                <c:pt idx="8">
                  <c:v>0.90000000000000036</c:v>
                </c:pt>
                <c:pt idx="9">
                  <c:v>0.69999999999999929</c:v>
                </c:pt>
                <c:pt idx="10">
                  <c:v>0.69999999999999929</c:v>
                </c:pt>
                <c:pt idx="11">
                  <c:v>0.80000000000000071</c:v>
                </c:pt>
                <c:pt idx="12">
                  <c:v>0.69999999999999929</c:v>
                </c:pt>
                <c:pt idx="13">
                  <c:v>0.69999999999999929</c:v>
                </c:pt>
                <c:pt idx="14">
                  <c:v>0.69999999999999929</c:v>
                </c:pt>
                <c:pt idx="15">
                  <c:v>0.59999999999999964</c:v>
                </c:pt>
                <c:pt idx="16">
                  <c:v>0.40000000000000036</c:v>
                </c:pt>
                <c:pt idx="17">
                  <c:v>9.9999999999999645E-2</c:v>
                </c:pt>
                <c:pt idx="18">
                  <c:v>0</c:v>
                </c:pt>
                <c:pt idx="19">
                  <c:v>-0.20000000000000018</c:v>
                </c:pt>
                <c:pt idx="20">
                  <c:v>-0.29999999999999982</c:v>
                </c:pt>
                <c:pt idx="21">
                  <c:v>-0.40000000000000036</c:v>
                </c:pt>
                <c:pt idx="22">
                  <c:v>-0.5</c:v>
                </c:pt>
                <c:pt idx="23">
                  <c:v>-0.59999999999999964</c:v>
                </c:pt>
                <c:pt idx="24">
                  <c:v>-0.70000000000000018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490-F04E-A315-10A4811527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2798080"/>
        <c:axId val="1932732368"/>
      </c:lineChart>
      <c:catAx>
        <c:axId val="193279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932732368"/>
        <c:crossesAt val="-2"/>
        <c:auto val="1"/>
        <c:lblAlgn val="ctr"/>
        <c:lblOffset val="100"/>
        <c:tickLblSkip val="3"/>
        <c:noMultiLvlLbl val="0"/>
      </c:catAx>
      <c:valAx>
        <c:axId val="1932732368"/>
        <c:scaling>
          <c:orientation val="minMax"/>
          <c:max val="11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932798080"/>
        <c:crossesAt val="1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'Graph6&amp;7&amp;14&amp;Tab2_Emploi_Heures'!$B$6</c:f>
              <c:strCache>
                <c:ptCount val="1"/>
                <c:pt idx="0">
                  <c:v>Q4-2019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'Graph6&amp;7&amp;14&amp;Tab2_Emploi_Heures'!$A$7:$A$17</c:f>
              <c:strCache>
                <c:ptCount val="11"/>
                <c:pt idx="0">
                  <c:v>Canada</c:v>
                </c:pt>
                <c:pt idx="1">
                  <c:v>France</c:v>
                </c:pt>
                <c:pt idx="2">
                  <c:v>Allemagne</c:v>
                </c:pt>
                <c:pt idx="3">
                  <c:v>Italie</c:v>
                </c:pt>
                <c:pt idx="4">
                  <c:v>Japon</c:v>
                </c:pt>
                <c:pt idx="5">
                  <c:v>Pays-Bas</c:v>
                </c:pt>
                <c:pt idx="6">
                  <c:v>Espagne</c:v>
                </c:pt>
                <c:pt idx="7">
                  <c:v>Suède</c:v>
                </c:pt>
                <c:pt idx="8">
                  <c:v>Royaume-Uni</c:v>
                </c:pt>
                <c:pt idx="9">
                  <c:v>États-Unis</c:v>
                </c:pt>
                <c:pt idx="10">
                  <c:v>Zone euro</c:v>
                </c:pt>
              </c:strCache>
            </c:strRef>
          </c:cat>
          <c:val>
            <c:numRef>
              <c:f>'Graph6&amp;7&amp;14&amp;Tab2_Emploi_Heures'!$B$7:$B$17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78-4C88-A38F-1DF76B9C707C}"/>
            </c:ext>
          </c:extLst>
        </c:ser>
        <c:ser>
          <c:idx val="1"/>
          <c:order val="1"/>
          <c:tx>
            <c:strRef>
              <c:f>'Graph6&amp;7&amp;14&amp;Tab2_Emploi_Heures'!$C$6</c:f>
              <c:strCache>
                <c:ptCount val="1"/>
                <c:pt idx="0">
                  <c:v>Q2-2020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'Graph6&amp;7&amp;14&amp;Tab2_Emploi_Heures'!$A$7:$A$17</c:f>
              <c:strCache>
                <c:ptCount val="11"/>
                <c:pt idx="0">
                  <c:v>Canada</c:v>
                </c:pt>
                <c:pt idx="1">
                  <c:v>France</c:v>
                </c:pt>
                <c:pt idx="2">
                  <c:v>Allemagne</c:v>
                </c:pt>
                <c:pt idx="3">
                  <c:v>Italie</c:v>
                </c:pt>
                <c:pt idx="4">
                  <c:v>Japon</c:v>
                </c:pt>
                <c:pt idx="5">
                  <c:v>Pays-Bas</c:v>
                </c:pt>
                <c:pt idx="6">
                  <c:v>Espagne</c:v>
                </c:pt>
                <c:pt idx="7">
                  <c:v>Suède</c:v>
                </c:pt>
                <c:pt idx="8">
                  <c:v>Royaume-Uni</c:v>
                </c:pt>
                <c:pt idx="9">
                  <c:v>États-Unis</c:v>
                </c:pt>
                <c:pt idx="10">
                  <c:v>Zone euro</c:v>
                </c:pt>
              </c:strCache>
            </c:strRef>
          </c:cat>
          <c:val>
            <c:numRef>
              <c:f>'Graph6&amp;7&amp;14&amp;Tab2_Emploi_Heures'!$C$7:$C$17</c:f>
              <c:numCache>
                <c:formatCode>0%</c:formatCode>
                <c:ptCount val="11"/>
                <c:pt idx="0">
                  <c:v>-0.12485799481326708</c:v>
                </c:pt>
                <c:pt idx="1">
                  <c:v>-1.9078541642194274E-2</c:v>
                </c:pt>
                <c:pt idx="2">
                  <c:v>-1.5648830930603996E-2</c:v>
                </c:pt>
                <c:pt idx="3">
                  <c:v>-2.3754154108732488E-2</c:v>
                </c:pt>
                <c:pt idx="4">
                  <c:v>-1.6414194654432446E-2</c:v>
                </c:pt>
                <c:pt idx="5">
                  <c:v>-1.2902682377911744E-2</c:v>
                </c:pt>
                <c:pt idx="6">
                  <c:v>-5.2950344415462709E-2</c:v>
                </c:pt>
                <c:pt idx="7">
                  <c:v>-2.1501033595146379E-2</c:v>
                </c:pt>
                <c:pt idx="8">
                  <c:v>-9.9596149758600788E-3</c:v>
                </c:pt>
                <c:pt idx="9">
                  <c:v>-0.13227053688565957</c:v>
                </c:pt>
                <c:pt idx="10">
                  <c:v>-2.7934418149834595E-2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78-4C88-A38F-1DF76B9C707C}"/>
            </c:ext>
          </c:extLst>
        </c:ser>
        <c:ser>
          <c:idx val="2"/>
          <c:order val="2"/>
          <c:tx>
            <c:strRef>
              <c:f>'Graph6&amp;7&amp;14&amp;Tab2_Emploi_Heures'!$D$6</c:f>
              <c:strCache>
                <c:ptCount val="1"/>
                <c:pt idx="0">
                  <c:v>Q4-2021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'Graph6&amp;7&amp;14&amp;Tab2_Emploi_Heures'!$A$7:$A$17</c:f>
              <c:strCache>
                <c:ptCount val="11"/>
                <c:pt idx="0">
                  <c:v>Canada</c:v>
                </c:pt>
                <c:pt idx="1">
                  <c:v>France</c:v>
                </c:pt>
                <c:pt idx="2">
                  <c:v>Allemagne</c:v>
                </c:pt>
                <c:pt idx="3">
                  <c:v>Italie</c:v>
                </c:pt>
                <c:pt idx="4">
                  <c:v>Japon</c:v>
                </c:pt>
                <c:pt idx="5">
                  <c:v>Pays-Bas</c:v>
                </c:pt>
                <c:pt idx="6">
                  <c:v>Espagne</c:v>
                </c:pt>
                <c:pt idx="7">
                  <c:v>Suède</c:v>
                </c:pt>
                <c:pt idx="8">
                  <c:v>Royaume-Uni</c:v>
                </c:pt>
                <c:pt idx="9">
                  <c:v>États-Unis</c:v>
                </c:pt>
                <c:pt idx="10">
                  <c:v>Zone euro</c:v>
                </c:pt>
              </c:strCache>
            </c:strRef>
          </c:cat>
          <c:val>
            <c:numRef>
              <c:f>'Graph6&amp;7&amp;14&amp;Tab2_Emploi_Heures'!$D$7:$D$17</c:f>
              <c:numCache>
                <c:formatCode>0%</c:formatCode>
                <c:ptCount val="11"/>
                <c:pt idx="0">
                  <c:v>1.3393336504655332E-2</c:v>
                </c:pt>
                <c:pt idx="1">
                  <c:v>2.6881352240692727E-2</c:v>
                </c:pt>
                <c:pt idx="2">
                  <c:v>-2.4283891551617309E-2</c:v>
                </c:pt>
                <c:pt idx="3">
                  <c:v>-2.6246812736114913E-2</c:v>
                </c:pt>
                <c:pt idx="4">
                  <c:v>-1.3390425363203326E-2</c:v>
                </c:pt>
                <c:pt idx="5">
                  <c:v>3.9909343532260784E-2</c:v>
                </c:pt>
                <c:pt idx="6">
                  <c:v>1.7237648794297251E-2</c:v>
                </c:pt>
                <c:pt idx="7">
                  <c:v>1.0958339242533503E-3</c:v>
                </c:pt>
                <c:pt idx="8">
                  <c:v>-1.3740223892041098E-2</c:v>
                </c:pt>
                <c:pt idx="9">
                  <c:v>-2.4469137543404053E-2</c:v>
                </c:pt>
                <c:pt idx="10">
                  <c:v>-1.616811604365178E-3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78-4C88-A38F-1DF76B9C7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1064501455"/>
        <c:axId val="1064506863"/>
      </c:lineChart>
      <c:catAx>
        <c:axId val="10645014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064506863"/>
        <c:crosses val="autoZero"/>
        <c:auto val="1"/>
        <c:lblAlgn val="ctr"/>
        <c:lblOffset val="100"/>
        <c:noMultiLvlLbl val="0"/>
      </c:catAx>
      <c:valAx>
        <c:axId val="1064506863"/>
        <c:scaling>
          <c:orientation val="minMax"/>
          <c:max val="4.0000000000000008E-2"/>
          <c:min val="-0.140000000000000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70000"/>
                </a:schemeClr>
              </a:solidFill>
              <a:prstDash val="dash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0645014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'Graph6&amp;7&amp;14&amp;Tab2_Emploi_Heures'!$G$6</c:f>
              <c:strCache>
                <c:ptCount val="1"/>
                <c:pt idx="0">
                  <c:v>Q4-2019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'Graph6&amp;7&amp;14&amp;Tab2_Emploi_Heures'!$F$20:$F$29</c:f>
              <c:strCache>
                <c:ptCount val="10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Pays-Bas</c:v>
                </c:pt>
                <c:pt idx="4">
                  <c:v>Espagne</c:v>
                </c:pt>
                <c:pt idx="5">
                  <c:v>Suède</c:v>
                </c:pt>
                <c:pt idx="6">
                  <c:v>Royaume-Uni</c:v>
                </c:pt>
                <c:pt idx="7">
                  <c:v>États-Unis</c:v>
                </c:pt>
                <c:pt idx="8">
                  <c:v>Canada</c:v>
                </c:pt>
                <c:pt idx="9">
                  <c:v>Japon</c:v>
                </c:pt>
              </c:strCache>
            </c:strRef>
          </c:cat>
          <c:val>
            <c:numRef>
              <c:f>'Graph6&amp;7&amp;14&amp;Tab2_Emploi_Heures'!$G$20:$G$29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6A-7C47-8C96-1D8C1028A240}"/>
            </c:ext>
          </c:extLst>
        </c:ser>
        <c:ser>
          <c:idx val="1"/>
          <c:order val="1"/>
          <c:tx>
            <c:strRef>
              <c:f>'Graph6&amp;7&amp;14&amp;Tab2_Emploi_Heures'!$H$6</c:f>
              <c:strCache>
                <c:ptCount val="1"/>
                <c:pt idx="0">
                  <c:v>Q2-2020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'Graph6&amp;7&amp;14&amp;Tab2_Emploi_Heures'!$F$20:$F$29</c:f>
              <c:strCache>
                <c:ptCount val="10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Pays-Bas</c:v>
                </c:pt>
                <c:pt idx="4">
                  <c:v>Espagne</c:v>
                </c:pt>
                <c:pt idx="5">
                  <c:v>Suède</c:v>
                </c:pt>
                <c:pt idx="6">
                  <c:v>Royaume-Uni</c:v>
                </c:pt>
                <c:pt idx="7">
                  <c:v>États-Unis</c:v>
                </c:pt>
                <c:pt idx="8">
                  <c:v>Canada</c:v>
                </c:pt>
                <c:pt idx="9">
                  <c:v>Japon</c:v>
                </c:pt>
              </c:strCache>
            </c:strRef>
          </c:cat>
          <c:val>
            <c:numRef>
              <c:f>'Graph6&amp;7&amp;14&amp;Tab2_Emploi_Heures'!$H$20:$H$29</c:f>
              <c:numCache>
                <c:formatCode>0%</c:formatCode>
                <c:ptCount val="10"/>
                <c:pt idx="0">
                  <c:v>-2.098386655939264E-2</c:v>
                </c:pt>
                <c:pt idx="1">
                  <c:v>-1.7983347855552327E-2</c:v>
                </c:pt>
                <c:pt idx="2">
                  <c:v>-2.9044509699889046E-2</c:v>
                </c:pt>
                <c:pt idx="3">
                  <c:v>-3.239329268292683E-2</c:v>
                </c:pt>
                <c:pt idx="4">
                  <c:v>-9.1461362412493266E-2</c:v>
                </c:pt>
                <c:pt idx="5">
                  <c:v>-1.7297671301001103E-2</c:v>
                </c:pt>
                <c:pt idx="6">
                  <c:v>1.4787564019332034E-3</c:v>
                </c:pt>
                <c:pt idx="7">
                  <c:v>-0.1344650474566321</c:v>
                </c:pt>
                <c:pt idx="8">
                  <c:v>-0.18062950653771412</c:v>
                </c:pt>
                <c:pt idx="9">
                  <c:v>-1.475846687592932E-2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6A-7C47-8C96-1D8C1028A240}"/>
            </c:ext>
          </c:extLst>
        </c:ser>
        <c:ser>
          <c:idx val="2"/>
          <c:order val="2"/>
          <c:tx>
            <c:strRef>
              <c:f>'Graph6&amp;7&amp;14&amp;Tab2_Emploi_Heures'!$I$6</c:f>
              <c:strCache>
                <c:ptCount val="1"/>
                <c:pt idx="0">
                  <c:v>Q4-2021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'Graph6&amp;7&amp;14&amp;Tab2_Emploi_Heures'!$F$20:$F$29</c:f>
              <c:strCache>
                <c:ptCount val="10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Pays-Bas</c:v>
                </c:pt>
                <c:pt idx="4">
                  <c:v>Espagne</c:v>
                </c:pt>
                <c:pt idx="5">
                  <c:v>Suède</c:v>
                </c:pt>
                <c:pt idx="6">
                  <c:v>Royaume-Uni</c:v>
                </c:pt>
                <c:pt idx="7">
                  <c:v>États-Unis</c:v>
                </c:pt>
                <c:pt idx="8">
                  <c:v>Canada</c:v>
                </c:pt>
                <c:pt idx="9">
                  <c:v>Japon</c:v>
                </c:pt>
              </c:strCache>
            </c:strRef>
          </c:cat>
          <c:val>
            <c:numRef>
              <c:f>'Graph6&amp;7&amp;14&amp;Tab2_Emploi_Heures'!$I$20:$I$29</c:f>
              <c:numCache>
                <c:formatCode>0%</c:formatCode>
                <c:ptCount val="10"/>
                <c:pt idx="0">
                  <c:v>1.7053481720438388E-2</c:v>
                </c:pt>
                <c:pt idx="1">
                  <c:v>1.4764255978313486E-3</c:v>
                </c:pt>
                <c:pt idx="2">
                  <c:v>9.9861842900144555E-3</c:v>
                </c:pt>
                <c:pt idx="3">
                  <c:v>1.9817073170731708E-2</c:v>
                </c:pt>
                <c:pt idx="4">
                  <c:v>-1.1628298330640777E-2</c:v>
                </c:pt>
                <c:pt idx="5">
                  <c:v>1.5351683279639266E-3</c:v>
                </c:pt>
                <c:pt idx="6">
                  <c:v>1.6194185962634351E-2</c:v>
                </c:pt>
                <c:pt idx="7">
                  <c:v>-2.6315913201816459E-2</c:v>
                </c:pt>
                <c:pt idx="8">
                  <c:v>5.3911703485630742E-2</c:v>
                </c:pt>
                <c:pt idx="9">
                  <c:v>-8.0401453824549517E-3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6A-7C47-8C96-1D8C1028A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1064501455"/>
        <c:axId val="1064506863"/>
      </c:lineChart>
      <c:catAx>
        <c:axId val="10645014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064506863"/>
        <c:crosses val="autoZero"/>
        <c:auto val="1"/>
        <c:lblAlgn val="ctr"/>
        <c:lblOffset val="100"/>
        <c:noMultiLvlLbl val="0"/>
      </c:catAx>
      <c:valAx>
        <c:axId val="1064506863"/>
        <c:scaling>
          <c:orientation val="minMax"/>
          <c:max val="6.0000000000000012E-2"/>
          <c:min val="-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064501455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'Graph6&amp;7&amp;14&amp;Tab2_Emploi_Heures'!$B$6</c:f>
              <c:strCache>
                <c:ptCount val="1"/>
                <c:pt idx="0">
                  <c:v>Q4-2019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'Graph6&amp;7&amp;14&amp;Tab2_Emploi_Heures'!$A$33:$A$41</c:f>
              <c:strCache>
                <c:ptCount val="9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Pays-Bas</c:v>
                </c:pt>
                <c:pt idx="4">
                  <c:v>Espagne</c:v>
                </c:pt>
                <c:pt idx="5">
                  <c:v>Suède</c:v>
                </c:pt>
                <c:pt idx="6">
                  <c:v>Royaume-Uni</c:v>
                </c:pt>
                <c:pt idx="7">
                  <c:v>Zone euro</c:v>
                </c:pt>
                <c:pt idx="8">
                  <c:v>UE 27</c:v>
                </c:pt>
              </c:strCache>
            </c:strRef>
          </c:cat>
          <c:val>
            <c:numRef>
              <c:f>'Graph6&amp;7&amp;14&amp;Tab2_Emploi_Heures'!$B$33:$B$41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22-574E-A52E-6F6623326833}"/>
            </c:ext>
          </c:extLst>
        </c:ser>
        <c:ser>
          <c:idx val="1"/>
          <c:order val="1"/>
          <c:tx>
            <c:strRef>
              <c:f>'Graph6&amp;7&amp;14&amp;Tab2_Emploi_Heures'!$C$6</c:f>
              <c:strCache>
                <c:ptCount val="1"/>
                <c:pt idx="0">
                  <c:v>Q2-2020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'Graph6&amp;7&amp;14&amp;Tab2_Emploi_Heures'!$A$33:$A$41</c:f>
              <c:strCache>
                <c:ptCount val="9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Pays-Bas</c:v>
                </c:pt>
                <c:pt idx="4">
                  <c:v>Espagne</c:v>
                </c:pt>
                <c:pt idx="5">
                  <c:v>Suède</c:v>
                </c:pt>
                <c:pt idx="6">
                  <c:v>Royaume-Uni</c:v>
                </c:pt>
                <c:pt idx="7">
                  <c:v>Zone euro</c:v>
                </c:pt>
                <c:pt idx="8">
                  <c:v>UE 27</c:v>
                </c:pt>
              </c:strCache>
            </c:strRef>
          </c:cat>
          <c:val>
            <c:numRef>
              <c:f>'Graph6&amp;7&amp;14&amp;Tab2_Emploi_Heures'!$C$33:$C$41</c:f>
              <c:numCache>
                <c:formatCode>General</c:formatCode>
                <c:ptCount val="9"/>
                <c:pt idx="0">
                  <c:v>-1.2775231081385812</c:v>
                </c:pt>
                <c:pt idx="1">
                  <c:v>-1.6166580444904355</c:v>
                </c:pt>
                <c:pt idx="2">
                  <c:v>-0.38308344115482384</c:v>
                </c:pt>
                <c:pt idx="3">
                  <c:v>-0.74812967581047474</c:v>
                </c:pt>
                <c:pt idx="4">
                  <c:v>-6.9399692658503938</c:v>
                </c:pt>
                <c:pt idx="5">
                  <c:v>-2.7860522165761523</c:v>
                </c:pt>
                <c:pt idx="6">
                  <c:v>-1.7332805698456752</c:v>
                </c:pt>
                <c:pt idx="7">
                  <c:v>-1.8635490370648</c:v>
                </c:pt>
                <c:pt idx="8">
                  <c:v>-2.3191024275733838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22-574E-A52E-6F6623326833}"/>
            </c:ext>
          </c:extLst>
        </c:ser>
        <c:ser>
          <c:idx val="2"/>
          <c:order val="2"/>
          <c:tx>
            <c:strRef>
              <c:f>'Graph6&amp;7&amp;14&amp;Tab2_Emploi_Heures'!$D$6</c:f>
              <c:strCache>
                <c:ptCount val="1"/>
                <c:pt idx="0">
                  <c:v>Q4-2021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'Graph6&amp;7&amp;14&amp;Tab2_Emploi_Heures'!$A$33:$A$41</c:f>
              <c:strCache>
                <c:ptCount val="9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Pays-Bas</c:v>
                </c:pt>
                <c:pt idx="4">
                  <c:v>Espagne</c:v>
                </c:pt>
                <c:pt idx="5">
                  <c:v>Suède</c:v>
                </c:pt>
                <c:pt idx="6">
                  <c:v>Royaume-Uni</c:v>
                </c:pt>
                <c:pt idx="7">
                  <c:v>Zone euro</c:v>
                </c:pt>
                <c:pt idx="8">
                  <c:v>UE 27</c:v>
                </c:pt>
              </c:strCache>
            </c:strRef>
          </c:cat>
          <c:val>
            <c:numRef>
              <c:f>'Graph6&amp;7&amp;14&amp;Tab2_Emploi_Heures'!$D$33:$D$41</c:f>
              <c:numCache>
                <c:formatCode>General</c:formatCode>
                <c:ptCount val="9"/>
                <c:pt idx="0">
                  <c:v>-1.7810175095814316</c:v>
                </c:pt>
                <c:pt idx="1">
                  <c:v>-3.4661148473874874</c:v>
                </c:pt>
                <c:pt idx="2">
                  <c:v>-0.24862369028591047</c:v>
                </c:pt>
                <c:pt idx="3">
                  <c:v>-1.2468827930174626</c:v>
                </c:pt>
                <c:pt idx="4">
                  <c:v>-8.4618053834333011</c:v>
                </c:pt>
                <c:pt idx="5">
                  <c:v>-1.7697564394603233</c:v>
                </c:pt>
                <c:pt idx="6">
                  <c:v>-4.4875346260387801</c:v>
                </c:pt>
                <c:pt idx="7">
                  <c:v>-2.3588397919497766</c:v>
                </c:pt>
                <c:pt idx="8">
                  <c:v>-2.5723112226226306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22-574E-A52E-6F6623326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1064501455"/>
        <c:axId val="1064506863"/>
      </c:lineChart>
      <c:catAx>
        <c:axId val="10645014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064506863"/>
        <c:crosses val="autoZero"/>
        <c:auto val="1"/>
        <c:lblAlgn val="ctr"/>
        <c:lblOffset val="100"/>
        <c:noMultiLvlLbl val="0"/>
      </c:catAx>
      <c:valAx>
        <c:axId val="1064506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0645014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'Graph6&amp;7&amp;14&amp;Tab2_Emploi_Heures'!$B$6</c:f>
              <c:strCache>
                <c:ptCount val="1"/>
                <c:pt idx="0">
                  <c:v>Q4-2019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'Graph6&amp;7&amp;14&amp;Tab2_Emploi_Heures'!$A$45:$A$53</c:f>
              <c:strCache>
                <c:ptCount val="9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Pays-Bas</c:v>
                </c:pt>
                <c:pt idx="4">
                  <c:v>Espagne</c:v>
                </c:pt>
                <c:pt idx="5">
                  <c:v>Suède</c:v>
                </c:pt>
                <c:pt idx="6">
                  <c:v>Royaume-Uni</c:v>
                </c:pt>
                <c:pt idx="7">
                  <c:v>Zone euro</c:v>
                </c:pt>
                <c:pt idx="8">
                  <c:v>UE 27</c:v>
                </c:pt>
              </c:strCache>
            </c:strRef>
          </c:cat>
          <c:val>
            <c:numRef>
              <c:f>'Graph6&amp;7&amp;14&amp;Tab2_Emploi_Heures'!$B$45:$B$53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B6-544D-A08B-937ACC305C09}"/>
            </c:ext>
          </c:extLst>
        </c:ser>
        <c:ser>
          <c:idx val="1"/>
          <c:order val="1"/>
          <c:tx>
            <c:strRef>
              <c:f>'Graph6&amp;7&amp;14&amp;Tab2_Emploi_Heures'!$C$6</c:f>
              <c:strCache>
                <c:ptCount val="1"/>
                <c:pt idx="0">
                  <c:v>Q2-2020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'Graph6&amp;7&amp;14&amp;Tab2_Emploi_Heures'!$A$45:$A$53</c:f>
              <c:strCache>
                <c:ptCount val="9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Pays-Bas</c:v>
                </c:pt>
                <c:pt idx="4">
                  <c:v>Espagne</c:v>
                </c:pt>
                <c:pt idx="5">
                  <c:v>Suède</c:v>
                </c:pt>
                <c:pt idx="6">
                  <c:v>Royaume-Uni</c:v>
                </c:pt>
                <c:pt idx="7">
                  <c:v>Zone euro</c:v>
                </c:pt>
                <c:pt idx="8">
                  <c:v>UE 27</c:v>
                </c:pt>
              </c:strCache>
            </c:strRef>
          </c:cat>
          <c:val>
            <c:numRef>
              <c:f>'Graph6&amp;7&amp;14&amp;Tab2_Emploi_Heures'!$C$45:$C$53</c:f>
              <c:numCache>
                <c:formatCode>General</c:formatCode>
                <c:ptCount val="9"/>
                <c:pt idx="0">
                  <c:v>-0.62868802735344786</c:v>
                </c:pt>
                <c:pt idx="1">
                  <c:v>0.39093041438623288</c:v>
                </c:pt>
                <c:pt idx="2">
                  <c:v>-0.93020272004105209</c:v>
                </c:pt>
                <c:pt idx="3">
                  <c:v>0.19493177387914784</c:v>
                </c:pt>
                <c:pt idx="4">
                  <c:v>-6.006144393241172</c:v>
                </c:pt>
                <c:pt idx="5">
                  <c:v>-2.014983208473268</c:v>
                </c:pt>
                <c:pt idx="6">
                  <c:v>-3.3588435374149697</c:v>
                </c:pt>
                <c:pt idx="7">
                  <c:v>-1.5855708972334099</c:v>
                </c:pt>
                <c:pt idx="8">
                  <c:v>-1.2802675981291713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B6-544D-A08B-937ACC305C09}"/>
            </c:ext>
          </c:extLst>
        </c:ser>
        <c:ser>
          <c:idx val="2"/>
          <c:order val="2"/>
          <c:tx>
            <c:strRef>
              <c:f>'Graph6&amp;7&amp;14&amp;Tab2_Emploi_Heures'!$D$6</c:f>
              <c:strCache>
                <c:ptCount val="1"/>
                <c:pt idx="0">
                  <c:v>Q4-2021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'Graph6&amp;7&amp;14&amp;Tab2_Emploi_Heures'!$A$45:$A$53</c:f>
              <c:strCache>
                <c:ptCount val="9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Pays-Bas</c:v>
                </c:pt>
                <c:pt idx="4">
                  <c:v>Espagne</c:v>
                </c:pt>
                <c:pt idx="5">
                  <c:v>Suède</c:v>
                </c:pt>
                <c:pt idx="6">
                  <c:v>Royaume-Uni</c:v>
                </c:pt>
                <c:pt idx="7">
                  <c:v>Zone euro</c:v>
                </c:pt>
                <c:pt idx="8">
                  <c:v>UE 27</c:v>
                </c:pt>
              </c:strCache>
            </c:strRef>
          </c:cat>
          <c:val>
            <c:numRef>
              <c:f>'Graph6&amp;7&amp;14&amp;Tab2_Emploi_Heures'!$D$45:$D$53</c:f>
              <c:numCache>
                <c:formatCode>General</c:formatCode>
                <c:ptCount val="9"/>
                <c:pt idx="0">
                  <c:v>3.766613356863175</c:v>
                </c:pt>
                <c:pt idx="1">
                  <c:v>2.1501172791243164</c:v>
                </c:pt>
                <c:pt idx="2">
                  <c:v>6.1393379522709779</c:v>
                </c:pt>
                <c:pt idx="3">
                  <c:v>2.5341130604288509</c:v>
                </c:pt>
                <c:pt idx="4">
                  <c:v>3.4562211981566833</c:v>
                </c:pt>
                <c:pt idx="5">
                  <c:v>1.3949883750968723</c:v>
                </c:pt>
                <c:pt idx="6">
                  <c:v>-5.4719387755101963</c:v>
                </c:pt>
                <c:pt idx="7">
                  <c:v>3.1691037856014646</c:v>
                </c:pt>
                <c:pt idx="8">
                  <c:v>3.2295305192114228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B6-544D-A08B-937ACC305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1064501455"/>
        <c:axId val="1064506863"/>
      </c:lineChart>
      <c:catAx>
        <c:axId val="10645014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064506863"/>
        <c:crosses val="autoZero"/>
        <c:auto val="1"/>
        <c:lblAlgn val="ctr"/>
        <c:lblOffset val="100"/>
        <c:noMultiLvlLbl val="0"/>
      </c:catAx>
      <c:valAx>
        <c:axId val="1064506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0645014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'Graph6&amp;7&amp;14&amp;Tab2_Emploi_Heures'!$B$6</c:f>
              <c:strCache>
                <c:ptCount val="1"/>
                <c:pt idx="0">
                  <c:v>Q4-2019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'Graph6&amp;7&amp;14&amp;Tab2_Emploi_Heures'!$A$58:$A$66</c:f>
              <c:strCache>
                <c:ptCount val="9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Pays-Bas</c:v>
                </c:pt>
                <c:pt idx="4">
                  <c:v>Espagne</c:v>
                </c:pt>
                <c:pt idx="5">
                  <c:v>Suède</c:v>
                </c:pt>
                <c:pt idx="6">
                  <c:v>Royaume-Uni</c:v>
                </c:pt>
                <c:pt idx="7">
                  <c:v>Zone euro</c:v>
                </c:pt>
                <c:pt idx="8">
                  <c:v>UE 27</c:v>
                </c:pt>
              </c:strCache>
            </c:strRef>
          </c:cat>
          <c:val>
            <c:numRef>
              <c:f>'Graph6&amp;7&amp;14&amp;Tab2_Emploi_Heures'!$B$58:$B$66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82-6849-BA81-F7646B263004}"/>
            </c:ext>
          </c:extLst>
        </c:ser>
        <c:ser>
          <c:idx val="1"/>
          <c:order val="1"/>
          <c:tx>
            <c:strRef>
              <c:f>'Graph6&amp;7&amp;14&amp;Tab2_Emploi_Heures'!$C$6</c:f>
              <c:strCache>
                <c:ptCount val="1"/>
                <c:pt idx="0">
                  <c:v>Q2-2020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'Graph6&amp;7&amp;14&amp;Tab2_Emploi_Heures'!$A$58:$A$66</c:f>
              <c:strCache>
                <c:ptCount val="9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Pays-Bas</c:v>
                </c:pt>
                <c:pt idx="4">
                  <c:v>Espagne</c:v>
                </c:pt>
                <c:pt idx="5">
                  <c:v>Suède</c:v>
                </c:pt>
                <c:pt idx="6">
                  <c:v>Royaume-Uni</c:v>
                </c:pt>
                <c:pt idx="7">
                  <c:v>Zone euro</c:v>
                </c:pt>
                <c:pt idx="8">
                  <c:v>UE 27</c:v>
                </c:pt>
              </c:strCache>
            </c:strRef>
          </c:cat>
          <c:val>
            <c:numRef>
              <c:f>'Graph6&amp;7&amp;14&amp;Tab2_Emploi_Heures'!$C$58:$C$66</c:f>
              <c:numCache>
                <c:formatCode>General</c:formatCode>
                <c:ptCount val="9"/>
                <c:pt idx="0">
                  <c:v>-3.2347560711282171</c:v>
                </c:pt>
                <c:pt idx="1">
                  <c:v>-1.4000472589791997</c:v>
                </c:pt>
                <c:pt idx="2">
                  <c:v>-3.4791369682419031</c:v>
                </c:pt>
                <c:pt idx="3">
                  <c:v>-2.7232031832877368</c:v>
                </c:pt>
                <c:pt idx="4">
                  <c:v>-8.6553132084329434</c:v>
                </c:pt>
                <c:pt idx="5">
                  <c:v>-2.3644679947012008</c:v>
                </c:pt>
                <c:pt idx="6">
                  <c:v>-0.68047923346124151</c:v>
                </c:pt>
                <c:pt idx="7">
                  <c:v>-3.4542032591784704</c:v>
                </c:pt>
                <c:pt idx="8">
                  <c:v>-3.1300988782304699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82-6849-BA81-F7646B263004}"/>
            </c:ext>
          </c:extLst>
        </c:ser>
        <c:ser>
          <c:idx val="2"/>
          <c:order val="2"/>
          <c:tx>
            <c:strRef>
              <c:f>'Graph6&amp;7&amp;14&amp;Tab2_Emploi_Heures'!$D$6</c:f>
              <c:strCache>
                <c:ptCount val="1"/>
                <c:pt idx="0">
                  <c:v>Q4-2021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'Graph6&amp;7&amp;14&amp;Tab2_Emploi_Heures'!$A$58:$A$66</c:f>
              <c:strCache>
                <c:ptCount val="9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Pays-Bas</c:v>
                </c:pt>
                <c:pt idx="4">
                  <c:v>Espagne</c:v>
                </c:pt>
                <c:pt idx="5">
                  <c:v>Suède</c:v>
                </c:pt>
                <c:pt idx="6">
                  <c:v>Royaume-Uni</c:v>
                </c:pt>
                <c:pt idx="7">
                  <c:v>Zone euro</c:v>
                </c:pt>
                <c:pt idx="8">
                  <c:v>UE 27</c:v>
                </c:pt>
              </c:strCache>
            </c:strRef>
          </c:cat>
          <c:val>
            <c:numRef>
              <c:f>'Graph6&amp;7&amp;14&amp;Tab2_Emploi_Heures'!$D$58:$D$66</c:f>
              <c:numCache>
                <c:formatCode>General</c:formatCode>
                <c:ptCount val="9"/>
                <c:pt idx="0">
                  <c:v>0.65631475364355651</c:v>
                </c:pt>
                <c:pt idx="1">
                  <c:v>-0.35739603024575217</c:v>
                </c:pt>
                <c:pt idx="2">
                  <c:v>-1.3263807757853812</c:v>
                </c:pt>
                <c:pt idx="3">
                  <c:v>0.26112907237005345</c:v>
                </c:pt>
                <c:pt idx="4">
                  <c:v>-1.1754967910111276</c:v>
                </c:pt>
                <c:pt idx="5">
                  <c:v>-0.20245444774926113</c:v>
                </c:pt>
                <c:pt idx="6">
                  <c:v>-1.3429835437744373</c:v>
                </c:pt>
                <c:pt idx="7">
                  <c:v>-5.0075031388203683E-2</c:v>
                </c:pt>
                <c:pt idx="8">
                  <c:v>0.58877551153712204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82-6849-BA81-F7646B263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1064501455"/>
        <c:axId val="1064506863"/>
      </c:lineChart>
      <c:catAx>
        <c:axId val="10645014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064506863"/>
        <c:crosses val="autoZero"/>
        <c:auto val="1"/>
        <c:lblAlgn val="ctr"/>
        <c:lblOffset val="100"/>
        <c:noMultiLvlLbl val="0"/>
      </c:catAx>
      <c:valAx>
        <c:axId val="1064506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0645014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Graph2_PIBComposantes!$A$7</c:f>
              <c:strCache>
                <c:ptCount val="1"/>
                <c:pt idx="0">
                  <c:v>Consommation privée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Graph2_PIBComposantes!$B$5:$J$5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Graph2_PIBComposantes!$B$7:$J$7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-1.2353171688862798</c:v>
                </c:pt>
                <c:pt idx="2">
                  <c:v>-8.7776039653146078</c:v>
                </c:pt>
                <c:pt idx="3">
                  <c:v>-2.893015259884367</c:v>
                </c:pt>
                <c:pt idx="4">
                  <c:v>-2.6456029652771078</c:v>
                </c:pt>
                <c:pt idx="5">
                  <c:v>-2.4182443129991693</c:v>
                </c:pt>
                <c:pt idx="6">
                  <c:v>-2.5590226779736649</c:v>
                </c:pt>
                <c:pt idx="7">
                  <c:v>-4.0616018411343546E-2</c:v>
                </c:pt>
                <c:pt idx="8">
                  <c:v>0.12142068437262689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54-D64C-B50F-6D60B463DE24}"/>
            </c:ext>
          </c:extLst>
        </c:ser>
        <c:ser>
          <c:idx val="2"/>
          <c:order val="2"/>
          <c:tx>
            <c:strRef>
              <c:f>Graph2_PIBComposantes!$A$8</c:f>
              <c:strCache>
                <c:ptCount val="1"/>
                <c:pt idx="0">
                  <c:v>Consommation publique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Graph2_PIBComposantes!$B$5:$J$5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Graph2_PIBComposantes!$B$8:$J$8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-0.10960549248159882</c:v>
                </c:pt>
                <c:pt idx="2">
                  <c:v>-1.0363113259806447</c:v>
                </c:pt>
                <c:pt idx="3">
                  <c:v>6.728134848679504E-2</c:v>
                </c:pt>
                <c:pt idx="4">
                  <c:v>0.43666136027753555</c:v>
                </c:pt>
                <c:pt idx="5">
                  <c:v>0.90635874800952332</c:v>
                </c:pt>
                <c:pt idx="6">
                  <c:v>0.84269940064846616</c:v>
                </c:pt>
                <c:pt idx="7">
                  <c:v>0.83532779638386445</c:v>
                </c:pt>
                <c:pt idx="8">
                  <c:v>0.9448555107760811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54-D64C-B50F-6D60B463DE24}"/>
            </c:ext>
          </c:extLst>
        </c:ser>
        <c:ser>
          <c:idx val="3"/>
          <c:order val="3"/>
          <c:tx>
            <c:strRef>
              <c:f>Graph2_PIBComposantes!$A$9</c:f>
              <c:strCache>
                <c:ptCount val="1"/>
                <c:pt idx="0">
                  <c:v>Formation brute de capital fixe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Graph2_PIBComposantes!$B$5:$J$5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Graph2_PIBComposantes!$B$9:$J$9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0.10181783040045203</c:v>
                </c:pt>
                <c:pt idx="2">
                  <c:v>-2.670600635194877</c:v>
                </c:pt>
                <c:pt idx="3">
                  <c:v>-0.17456320113859061</c:v>
                </c:pt>
                <c:pt idx="4">
                  <c:v>0.33319760842057938</c:v>
                </c:pt>
                <c:pt idx="5">
                  <c:v>1.2723139273825472</c:v>
                </c:pt>
                <c:pt idx="6">
                  <c:v>1.1750144886267508</c:v>
                </c:pt>
                <c:pt idx="7">
                  <c:v>0.37882009907312147</c:v>
                </c:pt>
                <c:pt idx="8">
                  <c:v>0.80086519281426183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54-D64C-B50F-6D60B463DE24}"/>
            </c:ext>
          </c:extLst>
        </c:ser>
        <c:ser>
          <c:idx val="4"/>
          <c:order val="4"/>
          <c:tx>
            <c:strRef>
              <c:f>Graph2_PIBComposantes!$A$10</c:f>
              <c:strCache>
                <c:ptCount val="1"/>
                <c:pt idx="0">
                  <c:v>Commerce extérieur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Graph2_PIBComposantes!$B$5:$J$5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Graph2_PIBComposantes!$B$10:$J$10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-0.4435371335443592</c:v>
                </c:pt>
                <c:pt idx="2">
                  <c:v>0.86746419014572052</c:v>
                </c:pt>
                <c:pt idx="3">
                  <c:v>6.7077419031904562E-3</c:v>
                </c:pt>
                <c:pt idx="4">
                  <c:v>-0.45686487695703937</c:v>
                </c:pt>
                <c:pt idx="5">
                  <c:v>-0.65730760444249503</c:v>
                </c:pt>
                <c:pt idx="6">
                  <c:v>-2.0048082709074366</c:v>
                </c:pt>
                <c:pt idx="7">
                  <c:v>-1.4621734958977604</c:v>
                </c:pt>
                <c:pt idx="8">
                  <c:v>-1.6285838856062826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54-D64C-B50F-6D60B463DE24}"/>
            </c:ext>
          </c:extLst>
        </c:ser>
        <c:ser>
          <c:idx val="5"/>
          <c:order val="5"/>
          <c:tx>
            <c:strRef>
              <c:f>Graph2_PIBComposantes!$A$11</c:f>
              <c:strCache>
                <c:ptCount val="1"/>
                <c:pt idx="0">
                  <c:v>Variation des stocks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Graph2_PIBComposantes!$B$5:$J$5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Graph2_PIBComposantes!$B$11:$J$11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-0.47066044101887172</c:v>
                </c:pt>
                <c:pt idx="2">
                  <c:v>-1.3445659522165685</c:v>
                </c:pt>
                <c:pt idx="3">
                  <c:v>-2.1485371255469685</c:v>
                </c:pt>
                <c:pt idx="4">
                  <c:v>-0.72983364267247386</c:v>
                </c:pt>
                <c:pt idx="5">
                  <c:v>-1.0286982522241734</c:v>
                </c:pt>
                <c:pt idx="6">
                  <c:v>-0.26346271197741711</c:v>
                </c:pt>
                <c:pt idx="7">
                  <c:v>-1.2132937551424805</c:v>
                </c:pt>
                <c:pt idx="8">
                  <c:v>-0.13763470970603753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54-D64C-B50F-6D60B463D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771792"/>
        <c:axId val="414566888"/>
      </c:barChart>
      <c:lineChart>
        <c:grouping val="standard"/>
        <c:varyColors val="0"/>
        <c:ser>
          <c:idx val="0"/>
          <c:order val="0"/>
          <c:tx>
            <c:strRef>
              <c:f>Graph2_PIBComposantes!$A$6</c:f>
              <c:strCache>
                <c:ptCount val="1"/>
                <c:pt idx="0">
                  <c:v>PIB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Graph2_PIBComposantes!$B$5:$J$5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Graph2_PIBComposantes!$B$6:$J$6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-2.1573024055306576</c:v>
                </c:pt>
                <c:pt idx="2">
                  <c:v>-12.961617688560978</c:v>
                </c:pt>
                <c:pt idx="3">
                  <c:v>-5.1421264961799409</c:v>
                </c:pt>
                <c:pt idx="4">
                  <c:v>-3.062442516208506</c:v>
                </c:pt>
                <c:pt idx="5">
                  <c:v>-1.9255774942737673</c:v>
                </c:pt>
                <c:pt idx="6">
                  <c:v>-2.8095797715833015</c:v>
                </c:pt>
                <c:pt idx="7">
                  <c:v>-1.5019353739945984</c:v>
                </c:pt>
                <c:pt idx="8">
                  <c:v>0.10092279265064974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654-D64C-B50F-6D60B463D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771792"/>
        <c:axId val="414566888"/>
      </c:lineChart>
      <c:catAx>
        <c:axId val="41877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414566888"/>
        <c:crosses val="autoZero"/>
        <c:auto val="1"/>
        <c:lblAlgn val="ctr"/>
        <c:lblOffset val="100"/>
        <c:noMultiLvlLbl val="0"/>
      </c:catAx>
      <c:valAx>
        <c:axId val="414566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418771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'Graph6&amp;7&amp;14&amp;Tab2_Emploi_Heures'!$B$6</c:f>
              <c:strCache>
                <c:ptCount val="1"/>
                <c:pt idx="0">
                  <c:v>Q4-2019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'Graph6&amp;7&amp;14&amp;Tab2_Emploi_Heures'!$A$82:$A$91</c:f>
              <c:strCache>
                <c:ptCount val="10"/>
                <c:pt idx="0">
                  <c:v>Canada</c:v>
                </c:pt>
                <c:pt idx="1">
                  <c:v>France</c:v>
                </c:pt>
                <c:pt idx="2">
                  <c:v>Allemagne</c:v>
                </c:pt>
                <c:pt idx="3">
                  <c:v>Italie</c:v>
                </c:pt>
                <c:pt idx="4">
                  <c:v>Japon</c:v>
                </c:pt>
                <c:pt idx="5">
                  <c:v>Pays-Bas</c:v>
                </c:pt>
                <c:pt idx="6">
                  <c:v>Espagne</c:v>
                </c:pt>
                <c:pt idx="7">
                  <c:v>Suède</c:v>
                </c:pt>
                <c:pt idx="8">
                  <c:v>Royaume-Uni</c:v>
                </c:pt>
                <c:pt idx="9">
                  <c:v>États-Unis</c:v>
                </c:pt>
              </c:strCache>
            </c:strRef>
          </c:cat>
          <c:val>
            <c:numRef>
              <c:f>'Graph6&amp;7&amp;14&amp;Tab2_Emploi_Heures'!$B$82:$B$91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74-294D-BB4D-61DD2F96A42B}"/>
            </c:ext>
          </c:extLst>
        </c:ser>
        <c:ser>
          <c:idx val="1"/>
          <c:order val="1"/>
          <c:tx>
            <c:strRef>
              <c:f>'Graph6&amp;7&amp;14&amp;Tab2_Emploi_Heures'!$C$6</c:f>
              <c:strCache>
                <c:ptCount val="1"/>
                <c:pt idx="0">
                  <c:v>Q2-2020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'Graph6&amp;7&amp;14&amp;Tab2_Emploi_Heures'!$A$82:$A$91</c:f>
              <c:strCache>
                <c:ptCount val="10"/>
                <c:pt idx="0">
                  <c:v>Canada</c:v>
                </c:pt>
                <c:pt idx="1">
                  <c:v>France</c:v>
                </c:pt>
                <c:pt idx="2">
                  <c:v>Allemagne</c:v>
                </c:pt>
                <c:pt idx="3">
                  <c:v>Italie</c:v>
                </c:pt>
                <c:pt idx="4">
                  <c:v>Japon</c:v>
                </c:pt>
                <c:pt idx="5">
                  <c:v>Pays-Bas</c:v>
                </c:pt>
                <c:pt idx="6">
                  <c:v>Espagne</c:v>
                </c:pt>
                <c:pt idx="7">
                  <c:v>Suède</c:v>
                </c:pt>
                <c:pt idx="8">
                  <c:v>Royaume-Uni</c:v>
                </c:pt>
                <c:pt idx="9">
                  <c:v>États-Unis</c:v>
                </c:pt>
              </c:strCache>
            </c:strRef>
          </c:cat>
          <c:val>
            <c:numRef>
              <c:f>'Graph6&amp;7&amp;14&amp;Tab2_Emploi_Heures'!$C$82:$C$91</c:f>
              <c:numCache>
                <c:formatCode>General</c:formatCode>
                <c:ptCount val="10"/>
                <c:pt idx="0">
                  <c:v>-3.2734398301120677</c:v>
                </c:pt>
                <c:pt idx="1">
                  <c:v>-16.713237279662863</c:v>
                </c:pt>
                <c:pt idx="2">
                  <c:v>-8.858689977388309</c:v>
                </c:pt>
                <c:pt idx="3">
                  <c:v>-18.331188871651705</c:v>
                </c:pt>
                <c:pt idx="4">
                  <c:v>-1.4968467066166227</c:v>
                </c:pt>
                <c:pt idx="5">
                  <c:v>-4.3573487546705536</c:v>
                </c:pt>
                <c:pt idx="6">
                  <c:v>-18.986613471743922</c:v>
                </c:pt>
                <c:pt idx="7">
                  <c:v>-3.7438837233723348</c:v>
                </c:pt>
                <c:pt idx="8">
                  <c:v>-18.690675299276947</c:v>
                </c:pt>
                <c:pt idx="9">
                  <c:v>-0.30087610870705817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74-294D-BB4D-61DD2F96A42B}"/>
            </c:ext>
          </c:extLst>
        </c:ser>
        <c:ser>
          <c:idx val="2"/>
          <c:order val="2"/>
          <c:tx>
            <c:strRef>
              <c:f>'Graph6&amp;7&amp;14&amp;Tab2_Emploi_Heures'!$D$6</c:f>
              <c:strCache>
                <c:ptCount val="1"/>
                <c:pt idx="0">
                  <c:v>Q4-2021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'Graph6&amp;7&amp;14&amp;Tab2_Emploi_Heures'!$A$82:$A$91</c:f>
              <c:strCache>
                <c:ptCount val="10"/>
                <c:pt idx="0">
                  <c:v>Canada</c:v>
                </c:pt>
                <c:pt idx="1">
                  <c:v>France</c:v>
                </c:pt>
                <c:pt idx="2">
                  <c:v>Allemagne</c:v>
                </c:pt>
                <c:pt idx="3">
                  <c:v>Italie</c:v>
                </c:pt>
                <c:pt idx="4">
                  <c:v>Japon</c:v>
                </c:pt>
                <c:pt idx="5">
                  <c:v>Pays-Bas</c:v>
                </c:pt>
                <c:pt idx="6">
                  <c:v>Espagne</c:v>
                </c:pt>
                <c:pt idx="7">
                  <c:v>Suède</c:v>
                </c:pt>
                <c:pt idx="8">
                  <c:v>Royaume-Uni</c:v>
                </c:pt>
                <c:pt idx="9">
                  <c:v>États-Unis</c:v>
                </c:pt>
              </c:strCache>
            </c:strRef>
          </c:cat>
          <c:val>
            <c:numRef>
              <c:f>'Graph6&amp;7&amp;14&amp;Tab2_Emploi_Heures'!$D$82:$D$91</c:f>
              <c:numCache>
                <c:formatCode>General</c:formatCode>
                <c:ptCount val="10"/>
                <c:pt idx="0">
                  <c:v>1.1684555463984054</c:v>
                </c:pt>
                <c:pt idx="1">
                  <c:v>-0.87474887346438379</c:v>
                </c:pt>
                <c:pt idx="2">
                  <c:v>-0.52955003544300894</c:v>
                </c:pt>
                <c:pt idx="3">
                  <c:v>-3.3044565611389771</c:v>
                </c:pt>
                <c:pt idx="4">
                  <c:v>-2.0214406280788211</c:v>
                </c:pt>
                <c:pt idx="5">
                  <c:v>-0.56179573983008879</c:v>
                </c:pt>
                <c:pt idx="6">
                  <c:v>-1.8290194973183418</c:v>
                </c:pt>
                <c:pt idx="7">
                  <c:v>-2.1029900498410257</c:v>
                </c:pt>
                <c:pt idx="8">
                  <c:v>-1.7316437595992511</c:v>
                </c:pt>
                <c:pt idx="9">
                  <c:v>-0.12745329518746473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74-294D-BB4D-61DD2F96A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1064501455"/>
        <c:axId val="1064506863"/>
      </c:lineChart>
      <c:catAx>
        <c:axId val="10645014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064506863"/>
        <c:crosses val="autoZero"/>
        <c:auto val="1"/>
        <c:lblAlgn val="ctr"/>
        <c:lblOffset val="100"/>
        <c:noMultiLvlLbl val="0"/>
      </c:catAx>
      <c:valAx>
        <c:axId val="1064506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0645014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'Graph 8_PouvAchat '!$B$7</c:f>
              <c:strCache>
                <c:ptCount val="1"/>
                <c:pt idx="0">
                  <c:v>2019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'Graph 8_PouvAchat '!$A$8:$A$17</c:f>
              <c:strCache>
                <c:ptCount val="10"/>
                <c:pt idx="0">
                  <c:v>Canada</c:v>
                </c:pt>
                <c:pt idx="1">
                  <c:v>France*</c:v>
                </c:pt>
                <c:pt idx="2">
                  <c:v>Allemagne</c:v>
                </c:pt>
                <c:pt idx="3">
                  <c:v>Italie</c:v>
                </c:pt>
                <c:pt idx="4">
                  <c:v>Pays-Bas*</c:v>
                </c:pt>
                <c:pt idx="5">
                  <c:v>Espagne*</c:v>
                </c:pt>
                <c:pt idx="6">
                  <c:v>Suède</c:v>
                </c:pt>
                <c:pt idx="7">
                  <c:v>Royaume-Uni</c:v>
                </c:pt>
                <c:pt idx="8">
                  <c:v>États-Unis</c:v>
                </c:pt>
                <c:pt idx="9">
                  <c:v>Zone euro*</c:v>
                </c:pt>
              </c:strCache>
            </c:strRef>
          </c:cat>
          <c:val>
            <c:numRef>
              <c:f>'Graph 8_PouvAchat '!$B$8:$B$17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53-B245-857E-FB95EE14E616}"/>
            </c:ext>
          </c:extLst>
        </c:ser>
        <c:ser>
          <c:idx val="1"/>
          <c:order val="1"/>
          <c:tx>
            <c:strRef>
              <c:f>'Graph 8_PouvAchat '!$C$7</c:f>
              <c:strCache>
                <c:ptCount val="1"/>
                <c:pt idx="0">
                  <c:v>T2-2020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'Graph 8_PouvAchat '!$A$8:$A$17</c:f>
              <c:strCache>
                <c:ptCount val="10"/>
                <c:pt idx="0">
                  <c:v>Canada</c:v>
                </c:pt>
                <c:pt idx="1">
                  <c:v>France*</c:v>
                </c:pt>
                <c:pt idx="2">
                  <c:v>Allemagne</c:v>
                </c:pt>
                <c:pt idx="3">
                  <c:v>Italie</c:v>
                </c:pt>
                <c:pt idx="4">
                  <c:v>Pays-Bas*</c:v>
                </c:pt>
                <c:pt idx="5">
                  <c:v>Espagne*</c:v>
                </c:pt>
                <c:pt idx="6">
                  <c:v>Suède</c:v>
                </c:pt>
                <c:pt idx="7">
                  <c:v>Royaume-Uni</c:v>
                </c:pt>
                <c:pt idx="8">
                  <c:v>États-Unis</c:v>
                </c:pt>
                <c:pt idx="9">
                  <c:v>Zone euro*</c:v>
                </c:pt>
              </c:strCache>
            </c:strRef>
          </c:cat>
          <c:val>
            <c:numRef>
              <c:f>'Graph 8_PouvAchat '!$C$8:$C$17</c:f>
              <c:numCache>
                <c:formatCode>General</c:formatCode>
                <c:ptCount val="10"/>
                <c:pt idx="0">
                  <c:v>14.68404917068473</c:v>
                </c:pt>
                <c:pt idx="1">
                  <c:v>-1.3585805000627005</c:v>
                </c:pt>
                <c:pt idx="2">
                  <c:v>-2.3866678456367794</c:v>
                </c:pt>
                <c:pt idx="3">
                  <c:v>-6.1411467776251527</c:v>
                </c:pt>
                <c:pt idx="4">
                  <c:v>-1.861929806312375</c:v>
                </c:pt>
                <c:pt idx="5">
                  <c:v>-10.782618655409351</c:v>
                </c:pt>
                <c:pt idx="6">
                  <c:v>-6.6198161028856788</c:v>
                </c:pt>
                <c:pt idx="7">
                  <c:v>-3.8085594969322187</c:v>
                </c:pt>
                <c:pt idx="8">
                  <c:v>12.155797648953282</c:v>
                </c:pt>
                <c:pt idx="9">
                  <c:v>-2.4839249266328807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53-B245-857E-FB95EE14E616}"/>
            </c:ext>
          </c:extLst>
        </c:ser>
        <c:ser>
          <c:idx val="2"/>
          <c:order val="2"/>
          <c:tx>
            <c:strRef>
              <c:f>'Graph 8_PouvAchat '!$D$7</c:f>
              <c:strCache>
                <c:ptCount val="1"/>
                <c:pt idx="0">
                  <c:v>T4-2021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'Graph 8_PouvAchat '!$A$8:$A$17</c:f>
              <c:strCache>
                <c:ptCount val="10"/>
                <c:pt idx="0">
                  <c:v>Canada</c:v>
                </c:pt>
                <c:pt idx="1">
                  <c:v>France*</c:v>
                </c:pt>
                <c:pt idx="2">
                  <c:v>Allemagne</c:v>
                </c:pt>
                <c:pt idx="3">
                  <c:v>Italie</c:v>
                </c:pt>
                <c:pt idx="4">
                  <c:v>Pays-Bas*</c:v>
                </c:pt>
                <c:pt idx="5">
                  <c:v>Espagne*</c:v>
                </c:pt>
                <c:pt idx="6">
                  <c:v>Suède</c:v>
                </c:pt>
                <c:pt idx="7">
                  <c:v>Royaume-Uni</c:v>
                </c:pt>
                <c:pt idx="8">
                  <c:v>États-Unis</c:v>
                </c:pt>
                <c:pt idx="9">
                  <c:v>Zone euro*</c:v>
                </c:pt>
              </c:strCache>
            </c:strRef>
          </c:cat>
          <c:val>
            <c:numRef>
              <c:f>'Graph 8_PouvAchat '!$D$8:$D$17</c:f>
              <c:numCache>
                <c:formatCode>General</c:formatCode>
                <c:ptCount val="10"/>
                <c:pt idx="0">
                  <c:v>6.2700087501918631</c:v>
                </c:pt>
                <c:pt idx="1">
                  <c:v>2.2498743733315649</c:v>
                </c:pt>
                <c:pt idx="2">
                  <c:v>-0.45569619232800562</c:v>
                </c:pt>
                <c:pt idx="3">
                  <c:v>-3.6595095986058368E-2</c:v>
                </c:pt>
                <c:pt idx="4">
                  <c:v>5.9196036760041437</c:v>
                </c:pt>
                <c:pt idx="5">
                  <c:v>-3.4886568659903503</c:v>
                </c:pt>
                <c:pt idx="6">
                  <c:v>4.6769908268335314</c:v>
                </c:pt>
                <c:pt idx="7">
                  <c:v>0.65096838731453488</c:v>
                </c:pt>
                <c:pt idx="8">
                  <c:v>5.6916516212475301</c:v>
                </c:pt>
                <c:pt idx="9">
                  <c:v>1.1048287596161828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53-B245-857E-FB95EE14E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1246772287"/>
        <c:axId val="1246776447"/>
      </c:lineChart>
      <c:catAx>
        <c:axId val="12467722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246776447"/>
        <c:crosses val="autoZero"/>
        <c:auto val="1"/>
        <c:lblAlgn val="ctr"/>
        <c:lblOffset val="100"/>
        <c:noMultiLvlLbl val="0"/>
      </c:catAx>
      <c:valAx>
        <c:axId val="1246776447"/>
        <c:scaling>
          <c:orientation val="minMax"/>
          <c:max val="16"/>
          <c:min val="-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60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246772287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'Graph 8_PouvAchat '!$A$55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'Graph 8_PouvAchat '!$F$54:$M$54</c:f>
              <c:strCache>
                <c:ptCount val="8"/>
                <c:pt idx="0">
                  <c:v>T1-2020</c:v>
                </c:pt>
                <c:pt idx="1">
                  <c:v>T2-2020</c:v>
                </c:pt>
                <c:pt idx="2">
                  <c:v>T3-2020</c:v>
                </c:pt>
                <c:pt idx="3">
                  <c:v>T4-2020</c:v>
                </c:pt>
                <c:pt idx="4">
                  <c:v>T1-2021</c:v>
                </c:pt>
                <c:pt idx="5">
                  <c:v>T2-2021</c:v>
                </c:pt>
                <c:pt idx="6">
                  <c:v>T3-2021</c:v>
                </c:pt>
                <c:pt idx="7">
                  <c:v>T4-2021</c:v>
                </c:pt>
              </c:strCache>
            </c:strRef>
          </c:cat>
          <c:val>
            <c:numRef>
              <c:f>'Graph 8_PouvAchat '!$F$55:$M$55</c:f>
              <c:numCache>
                <c:formatCode>General</c:formatCode>
                <c:ptCount val="8"/>
                <c:pt idx="0">
                  <c:v>2.4346843840151138</c:v>
                </c:pt>
                <c:pt idx="1">
                  <c:v>14.68404917068473</c:v>
                </c:pt>
                <c:pt idx="2">
                  <c:v>8.3654642907094825</c:v>
                </c:pt>
                <c:pt idx="3">
                  <c:v>6.849526285986272</c:v>
                </c:pt>
                <c:pt idx="4">
                  <c:v>9.3975951912645286</c:v>
                </c:pt>
                <c:pt idx="5">
                  <c:v>9.7128968085258265</c:v>
                </c:pt>
                <c:pt idx="6">
                  <c:v>8.3015809795026883</c:v>
                </c:pt>
                <c:pt idx="7">
                  <c:v>6.2700087501918631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992-3440-A69E-4F2C2BDE0200}"/>
            </c:ext>
          </c:extLst>
        </c:ser>
        <c:ser>
          <c:idx val="1"/>
          <c:order val="1"/>
          <c:tx>
            <c:strRef>
              <c:f>'Graph 8_PouvAchat '!$A$56</c:f>
              <c:strCache>
                <c:ptCount val="1"/>
                <c:pt idx="0">
                  <c:v>France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'Graph 8_PouvAchat '!$F$54:$M$54</c:f>
              <c:strCache>
                <c:ptCount val="8"/>
                <c:pt idx="0">
                  <c:v>T1-2020</c:v>
                </c:pt>
                <c:pt idx="1">
                  <c:v>T2-2020</c:v>
                </c:pt>
                <c:pt idx="2">
                  <c:v>T3-2020</c:v>
                </c:pt>
                <c:pt idx="3">
                  <c:v>T4-2020</c:v>
                </c:pt>
                <c:pt idx="4">
                  <c:v>T1-2021</c:v>
                </c:pt>
                <c:pt idx="5">
                  <c:v>T2-2021</c:v>
                </c:pt>
                <c:pt idx="6">
                  <c:v>T3-2021</c:v>
                </c:pt>
                <c:pt idx="7">
                  <c:v>T4-2021</c:v>
                </c:pt>
              </c:strCache>
            </c:strRef>
          </c:cat>
          <c:val>
            <c:numRef>
              <c:f>'Graph 8_PouvAchat '!$F$56:$M$56</c:f>
              <c:numCache>
                <c:formatCode>General</c:formatCode>
                <c:ptCount val="8"/>
                <c:pt idx="0">
                  <c:v>-0.38563709762597398</c:v>
                </c:pt>
                <c:pt idx="1">
                  <c:v>-1.3585805000627005</c:v>
                </c:pt>
                <c:pt idx="2">
                  <c:v>0.58529425453727413</c:v>
                </c:pt>
                <c:pt idx="3">
                  <c:v>2.5030972774456899</c:v>
                </c:pt>
                <c:pt idx="4">
                  <c:v>1.7117525324069902</c:v>
                </c:pt>
                <c:pt idx="5">
                  <c:v>2.0967273477159978</c:v>
                </c:pt>
                <c:pt idx="6">
                  <c:v>2.2498743733315649</c:v>
                </c:pt>
                <c:pt idx="7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992-3440-A69E-4F2C2BDE0200}"/>
            </c:ext>
          </c:extLst>
        </c:ser>
        <c:ser>
          <c:idx val="2"/>
          <c:order val="2"/>
          <c:tx>
            <c:strRef>
              <c:f>'Graph 8_PouvAchat '!$A$57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'Graph 8_PouvAchat '!$F$54:$M$54</c:f>
              <c:strCache>
                <c:ptCount val="8"/>
                <c:pt idx="0">
                  <c:v>T1-2020</c:v>
                </c:pt>
                <c:pt idx="1">
                  <c:v>T2-2020</c:v>
                </c:pt>
                <c:pt idx="2">
                  <c:v>T3-2020</c:v>
                </c:pt>
                <c:pt idx="3">
                  <c:v>T4-2020</c:v>
                </c:pt>
                <c:pt idx="4">
                  <c:v>T1-2021</c:v>
                </c:pt>
                <c:pt idx="5">
                  <c:v>T2-2021</c:v>
                </c:pt>
                <c:pt idx="6">
                  <c:v>T3-2021</c:v>
                </c:pt>
                <c:pt idx="7">
                  <c:v>T4-2021</c:v>
                </c:pt>
              </c:strCache>
            </c:strRef>
          </c:cat>
          <c:val>
            <c:numRef>
              <c:f>'Graph 8_PouvAchat '!$F$57:$M$57</c:f>
              <c:numCache>
                <c:formatCode>General</c:formatCode>
                <c:ptCount val="8"/>
                <c:pt idx="0">
                  <c:v>1.2790809665240062</c:v>
                </c:pt>
                <c:pt idx="1">
                  <c:v>-2.3866678456367794</c:v>
                </c:pt>
                <c:pt idx="2">
                  <c:v>1.4169424585361838</c:v>
                </c:pt>
                <c:pt idx="3">
                  <c:v>1.0473692402018742</c:v>
                </c:pt>
                <c:pt idx="4">
                  <c:v>-1.1115018311890168</c:v>
                </c:pt>
                <c:pt idx="5">
                  <c:v>-0.43066641245256676</c:v>
                </c:pt>
                <c:pt idx="6">
                  <c:v>0.22489548956029637</c:v>
                </c:pt>
                <c:pt idx="7">
                  <c:v>-0.45569619232800562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992-3440-A69E-4F2C2BDE0200}"/>
            </c:ext>
          </c:extLst>
        </c:ser>
        <c:ser>
          <c:idx val="3"/>
          <c:order val="3"/>
          <c:tx>
            <c:strRef>
              <c:f>'Graph 8_PouvAchat '!$A$58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'Graph 8_PouvAchat '!$F$54:$M$54</c:f>
              <c:strCache>
                <c:ptCount val="8"/>
                <c:pt idx="0">
                  <c:v>T1-2020</c:v>
                </c:pt>
                <c:pt idx="1">
                  <c:v>T2-2020</c:v>
                </c:pt>
                <c:pt idx="2">
                  <c:v>T3-2020</c:v>
                </c:pt>
                <c:pt idx="3">
                  <c:v>T4-2020</c:v>
                </c:pt>
                <c:pt idx="4">
                  <c:v>T1-2021</c:v>
                </c:pt>
                <c:pt idx="5">
                  <c:v>T2-2021</c:v>
                </c:pt>
                <c:pt idx="6">
                  <c:v>T3-2021</c:v>
                </c:pt>
                <c:pt idx="7">
                  <c:v>T4-2021</c:v>
                </c:pt>
              </c:strCache>
            </c:strRef>
          </c:cat>
          <c:val>
            <c:numRef>
              <c:f>'Graph 8_PouvAchat '!$F$58:$M$58</c:f>
              <c:numCache>
                <c:formatCode>General</c:formatCode>
                <c:ptCount val="8"/>
                <c:pt idx="0">
                  <c:v>-1.7672379818962582</c:v>
                </c:pt>
                <c:pt idx="1">
                  <c:v>-6.1411467776251527</c:v>
                </c:pt>
                <c:pt idx="2">
                  <c:v>-0.61225300823520001</c:v>
                </c:pt>
                <c:pt idx="3">
                  <c:v>-2.0805818824036777</c:v>
                </c:pt>
                <c:pt idx="4">
                  <c:v>-0.71834495615946992</c:v>
                </c:pt>
                <c:pt idx="5">
                  <c:v>-1.5447886240560678</c:v>
                </c:pt>
                <c:pt idx="6">
                  <c:v>-0.27694772186049477</c:v>
                </c:pt>
                <c:pt idx="7">
                  <c:v>-3.6595095986058368E-2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9992-3440-A69E-4F2C2BDE0200}"/>
            </c:ext>
          </c:extLst>
        </c:ser>
        <c:ser>
          <c:idx val="4"/>
          <c:order val="4"/>
          <c:tx>
            <c:strRef>
              <c:f>'Graph 8_PouvAchat '!$A$59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'Graph 8_PouvAchat '!$F$54:$M$54</c:f>
              <c:strCache>
                <c:ptCount val="8"/>
                <c:pt idx="0">
                  <c:v>T1-2020</c:v>
                </c:pt>
                <c:pt idx="1">
                  <c:v>T2-2020</c:v>
                </c:pt>
                <c:pt idx="2">
                  <c:v>T3-2020</c:v>
                </c:pt>
                <c:pt idx="3">
                  <c:v>T4-2020</c:v>
                </c:pt>
                <c:pt idx="4">
                  <c:v>T1-2021</c:v>
                </c:pt>
                <c:pt idx="5">
                  <c:v>T2-2021</c:v>
                </c:pt>
                <c:pt idx="6">
                  <c:v>T3-2021</c:v>
                </c:pt>
                <c:pt idx="7">
                  <c:v>T4-2021</c:v>
                </c:pt>
              </c:strCache>
            </c:strRef>
          </c:cat>
          <c:val>
            <c:numRef>
              <c:f>'Graph 8_PouvAchat '!$F$59:$M$59</c:f>
              <c:numCache>
                <c:formatCode>General</c:formatCode>
                <c:ptCount val="8"/>
                <c:pt idx="0">
                  <c:v>2.508424016027945</c:v>
                </c:pt>
                <c:pt idx="1">
                  <c:v>-1.861929806312375</c:v>
                </c:pt>
                <c:pt idx="2">
                  <c:v>3.3605713181997459</c:v>
                </c:pt>
                <c:pt idx="3">
                  <c:v>2.8099491810975081</c:v>
                </c:pt>
                <c:pt idx="4">
                  <c:v>4.7986517879973576</c:v>
                </c:pt>
                <c:pt idx="5">
                  <c:v>2.6633343054727874</c:v>
                </c:pt>
                <c:pt idx="6">
                  <c:v>5.9196036760041437</c:v>
                </c:pt>
                <c:pt idx="7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9992-3440-A69E-4F2C2BDE0200}"/>
            </c:ext>
          </c:extLst>
        </c:ser>
        <c:ser>
          <c:idx val="5"/>
          <c:order val="5"/>
          <c:tx>
            <c:strRef>
              <c:f>'Graph 8_PouvAchat '!$A$60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'Graph 8_PouvAchat '!$F$54:$M$54</c:f>
              <c:strCache>
                <c:ptCount val="8"/>
                <c:pt idx="0">
                  <c:v>T1-2020</c:v>
                </c:pt>
                <c:pt idx="1">
                  <c:v>T2-2020</c:v>
                </c:pt>
                <c:pt idx="2">
                  <c:v>T3-2020</c:v>
                </c:pt>
                <c:pt idx="3">
                  <c:v>T4-2020</c:v>
                </c:pt>
                <c:pt idx="4">
                  <c:v>T1-2021</c:v>
                </c:pt>
                <c:pt idx="5">
                  <c:v>T2-2021</c:v>
                </c:pt>
                <c:pt idx="6">
                  <c:v>T3-2021</c:v>
                </c:pt>
                <c:pt idx="7">
                  <c:v>T4-2021</c:v>
                </c:pt>
              </c:strCache>
            </c:strRef>
          </c:cat>
          <c:val>
            <c:numRef>
              <c:f>'Graph 8_PouvAchat '!$F$60:$M$60</c:f>
              <c:numCache>
                <c:formatCode>General</c:formatCode>
                <c:ptCount val="8"/>
                <c:pt idx="0">
                  <c:v>-2.2271963992631356</c:v>
                </c:pt>
                <c:pt idx="1">
                  <c:v>-10.782618655409351</c:v>
                </c:pt>
                <c:pt idx="2">
                  <c:v>-2.3107005450976317</c:v>
                </c:pt>
                <c:pt idx="3">
                  <c:v>-4.1940426765687562</c:v>
                </c:pt>
                <c:pt idx="4">
                  <c:v>-5.6125819157453947</c:v>
                </c:pt>
                <c:pt idx="5">
                  <c:v>-5.69911176835177</c:v>
                </c:pt>
                <c:pt idx="6">
                  <c:v>-3.4886568659903503</c:v>
                </c:pt>
                <c:pt idx="7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9992-3440-A69E-4F2C2BDE0200}"/>
            </c:ext>
          </c:extLst>
        </c:ser>
        <c:ser>
          <c:idx val="6"/>
          <c:order val="6"/>
          <c:tx>
            <c:strRef>
              <c:f>'Graph 8_PouvAchat '!$A$61</c:f>
              <c:strCache>
                <c:ptCount val="1"/>
                <c:pt idx="0">
                  <c:v>Suède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'Graph 8_PouvAchat '!$F$54:$M$54</c:f>
              <c:strCache>
                <c:ptCount val="8"/>
                <c:pt idx="0">
                  <c:v>T1-2020</c:v>
                </c:pt>
                <c:pt idx="1">
                  <c:v>T2-2020</c:v>
                </c:pt>
                <c:pt idx="2">
                  <c:v>T3-2020</c:v>
                </c:pt>
                <c:pt idx="3">
                  <c:v>T4-2020</c:v>
                </c:pt>
                <c:pt idx="4">
                  <c:v>T1-2021</c:v>
                </c:pt>
                <c:pt idx="5">
                  <c:v>T2-2021</c:v>
                </c:pt>
                <c:pt idx="6">
                  <c:v>T3-2021</c:v>
                </c:pt>
                <c:pt idx="7">
                  <c:v>T4-2021</c:v>
                </c:pt>
              </c:strCache>
            </c:strRef>
          </c:cat>
          <c:val>
            <c:numRef>
              <c:f>'Graph 8_PouvAchat '!$F$61:$M$61</c:f>
              <c:numCache>
                <c:formatCode>General</c:formatCode>
                <c:ptCount val="8"/>
                <c:pt idx="0">
                  <c:v>0.52437034308118768</c:v>
                </c:pt>
                <c:pt idx="1">
                  <c:v>-6.6198161028856788</c:v>
                </c:pt>
                <c:pt idx="2">
                  <c:v>1.8756717294211427</c:v>
                </c:pt>
                <c:pt idx="3">
                  <c:v>2.445775094799032</c:v>
                </c:pt>
                <c:pt idx="4">
                  <c:v>2.9226563381235025</c:v>
                </c:pt>
                <c:pt idx="5">
                  <c:v>3.7130858698728133</c:v>
                </c:pt>
                <c:pt idx="6">
                  <c:v>5.0420454134912376</c:v>
                </c:pt>
                <c:pt idx="7">
                  <c:v>4.6769908268335314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9992-3440-A69E-4F2C2BDE0200}"/>
            </c:ext>
          </c:extLst>
        </c:ser>
        <c:ser>
          <c:idx val="7"/>
          <c:order val="7"/>
          <c:tx>
            <c:strRef>
              <c:f>'Graph 8_PouvAchat '!$A$62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'Graph 8_PouvAchat '!$F$54:$M$54</c:f>
              <c:strCache>
                <c:ptCount val="8"/>
                <c:pt idx="0">
                  <c:v>T1-2020</c:v>
                </c:pt>
                <c:pt idx="1">
                  <c:v>T2-2020</c:v>
                </c:pt>
                <c:pt idx="2">
                  <c:v>T3-2020</c:v>
                </c:pt>
                <c:pt idx="3">
                  <c:v>T4-2020</c:v>
                </c:pt>
                <c:pt idx="4">
                  <c:v>T1-2021</c:v>
                </c:pt>
                <c:pt idx="5">
                  <c:v>T2-2021</c:v>
                </c:pt>
                <c:pt idx="6">
                  <c:v>T3-2021</c:v>
                </c:pt>
                <c:pt idx="7">
                  <c:v>T4-2021</c:v>
                </c:pt>
              </c:strCache>
            </c:strRef>
          </c:cat>
          <c:val>
            <c:numRef>
              <c:f>'Graph 8_PouvAchat '!$F$62:$M$62</c:f>
              <c:numCache>
                <c:formatCode>General</c:formatCode>
                <c:ptCount val="8"/>
                <c:pt idx="0">
                  <c:v>-0.80535195278542915</c:v>
                </c:pt>
                <c:pt idx="1">
                  <c:v>-3.8085594969322187</c:v>
                </c:pt>
                <c:pt idx="2">
                  <c:v>0.81499036512231271</c:v>
                </c:pt>
                <c:pt idx="3">
                  <c:v>1.678336331706717</c:v>
                </c:pt>
                <c:pt idx="4">
                  <c:v>1.9355945924881439</c:v>
                </c:pt>
                <c:pt idx="5">
                  <c:v>1.063507320226293</c:v>
                </c:pt>
                <c:pt idx="6">
                  <c:v>0.85410819631177048</c:v>
                </c:pt>
                <c:pt idx="7">
                  <c:v>0.65096838731453488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9992-3440-A69E-4F2C2BDE0200}"/>
            </c:ext>
          </c:extLst>
        </c:ser>
        <c:ser>
          <c:idx val="8"/>
          <c:order val="8"/>
          <c:tx>
            <c:strRef>
              <c:f>'Graph 8_PouvAchat '!$A$63</c:f>
              <c:strCache>
                <c:ptCount val="1"/>
                <c:pt idx="0">
                  <c:v>États-Unis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'Graph 8_PouvAchat '!$F$54:$M$54</c:f>
              <c:strCache>
                <c:ptCount val="8"/>
                <c:pt idx="0">
                  <c:v>T1-2020</c:v>
                </c:pt>
                <c:pt idx="1">
                  <c:v>T2-2020</c:v>
                </c:pt>
                <c:pt idx="2">
                  <c:v>T3-2020</c:v>
                </c:pt>
                <c:pt idx="3">
                  <c:v>T4-2020</c:v>
                </c:pt>
                <c:pt idx="4">
                  <c:v>T1-2021</c:v>
                </c:pt>
                <c:pt idx="5">
                  <c:v>T2-2021</c:v>
                </c:pt>
                <c:pt idx="6">
                  <c:v>T3-2021</c:v>
                </c:pt>
                <c:pt idx="7">
                  <c:v>T4-2021</c:v>
                </c:pt>
              </c:strCache>
            </c:strRef>
          </c:cat>
          <c:val>
            <c:numRef>
              <c:f>'Graph 8_PouvAchat '!$F$63:$M$63</c:f>
              <c:numCache>
                <c:formatCode>General</c:formatCode>
                <c:ptCount val="8"/>
                <c:pt idx="0">
                  <c:v>1.4990148221814366</c:v>
                </c:pt>
                <c:pt idx="1">
                  <c:v>12.155797648953282</c:v>
                </c:pt>
                <c:pt idx="2">
                  <c:v>7.502682686668507</c:v>
                </c:pt>
                <c:pt idx="3">
                  <c:v>5.4389200805434257</c:v>
                </c:pt>
                <c:pt idx="4">
                  <c:v>17.238055178440888</c:v>
                </c:pt>
                <c:pt idx="5">
                  <c:v>7.9887819890008842</c:v>
                </c:pt>
                <c:pt idx="6">
                  <c:v>7.0807209287770974</c:v>
                </c:pt>
                <c:pt idx="7">
                  <c:v>5.6916516212475301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9992-3440-A69E-4F2C2BDE0200}"/>
            </c:ext>
          </c:extLst>
        </c:ser>
        <c:ser>
          <c:idx val="9"/>
          <c:order val="9"/>
          <c:tx>
            <c:strRef>
              <c:f>'Graph 8_PouvAchat '!$A$64</c:f>
              <c:strCache>
                <c:ptCount val="1"/>
                <c:pt idx="0">
                  <c:v>Zone euro</c:v>
                </c:pt>
              </c:strCache>
            </c:strRef>
          </c:tx>
          <c:spPr>
            <a:ln w="381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'Graph 8_PouvAchat '!$F$54:$M$54</c:f>
              <c:strCache>
                <c:ptCount val="8"/>
                <c:pt idx="0">
                  <c:v>T1-2020</c:v>
                </c:pt>
                <c:pt idx="1">
                  <c:v>T2-2020</c:v>
                </c:pt>
                <c:pt idx="2">
                  <c:v>T3-2020</c:v>
                </c:pt>
                <c:pt idx="3">
                  <c:v>T4-2020</c:v>
                </c:pt>
                <c:pt idx="4">
                  <c:v>T1-2021</c:v>
                </c:pt>
                <c:pt idx="5">
                  <c:v>T2-2021</c:v>
                </c:pt>
                <c:pt idx="6">
                  <c:v>T3-2021</c:v>
                </c:pt>
                <c:pt idx="7">
                  <c:v>T4-2021</c:v>
                </c:pt>
              </c:strCache>
            </c:strRef>
          </c:cat>
          <c:val>
            <c:numRef>
              <c:f>'Graph 8_PouvAchat '!$F$64:$M$64</c:f>
              <c:numCache>
                <c:formatCode>General</c:formatCode>
                <c:ptCount val="8"/>
                <c:pt idx="0">
                  <c:v>0.4262545825779398</c:v>
                </c:pt>
                <c:pt idx="1">
                  <c:v>-2.4839249266328807</c:v>
                </c:pt>
                <c:pt idx="2">
                  <c:v>0.93471805981837974</c:v>
                </c:pt>
                <c:pt idx="3">
                  <c:v>-0.85797729297492253</c:v>
                </c:pt>
                <c:pt idx="4">
                  <c:v>6.9598204007149889E-2</c:v>
                </c:pt>
                <c:pt idx="5">
                  <c:v>1.1848587233842238</c:v>
                </c:pt>
                <c:pt idx="6">
                  <c:v>1.1048287596161828</c:v>
                </c:pt>
                <c:pt idx="7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9992-3440-A69E-4F2C2BDE0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9914784"/>
        <c:axId val="1649693936"/>
      </c:lineChart>
      <c:catAx>
        <c:axId val="164991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649693936"/>
        <c:crosses val="autoZero"/>
        <c:auto val="1"/>
        <c:lblAlgn val="ctr"/>
        <c:lblOffset val="100"/>
        <c:noMultiLvlLbl val="0"/>
      </c:catAx>
      <c:valAx>
        <c:axId val="1649693936"/>
        <c:scaling>
          <c:orientation val="minMax"/>
          <c:max val="18"/>
          <c:min val="-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70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64991478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'Graph9 Bal Courante'!$A$7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'Graph9 Bal Courante'!$B$6:$L$6</c:f>
              <c:strCache>
                <c:ptCount val="11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  <c:pt idx="9">
                  <c:v>T1-2022</c:v>
                </c:pt>
                <c:pt idx="10">
                  <c:v>T2-2022</c:v>
                </c:pt>
              </c:strCache>
            </c:strRef>
          </c:cat>
          <c:val>
            <c:numRef>
              <c:f>'Graph9 Bal Courante'!$B$7:$L$7</c:f>
              <c:numCache>
                <c:formatCode>General</c:formatCode>
                <c:ptCount val="11"/>
                <c:pt idx="0">
                  <c:v>-2.0560264185750001</c:v>
                </c:pt>
                <c:pt idx="1">
                  <c:v>-2.0625365264500002</c:v>
                </c:pt>
                <c:pt idx="2">
                  <c:v>-2.0384095374500002</c:v>
                </c:pt>
                <c:pt idx="3">
                  <c:v>-1.9906393390999999</c:v>
                </c:pt>
                <c:pt idx="4">
                  <c:v>-1.8153451819750002</c:v>
                </c:pt>
                <c:pt idx="5">
                  <c:v>-0.9932531069749998</c:v>
                </c:pt>
                <c:pt idx="6">
                  <c:v>-0.45186915462499999</c:v>
                </c:pt>
                <c:pt idx="7">
                  <c:v>4.6255112474999992E-2</c:v>
                </c:pt>
                <c:pt idx="8">
                  <c:v>0.31980629737499999</c:v>
                </c:pt>
                <c:pt idx="9">
                  <c:v>0.27021514207499997</c:v>
                </c:pt>
                <c:pt idx="10">
                  <c:v>0.133460723275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AE-B846-85AA-80DF663606F2}"/>
            </c:ext>
          </c:extLst>
        </c:ser>
        <c:ser>
          <c:idx val="1"/>
          <c:order val="1"/>
          <c:tx>
            <c:strRef>
              <c:f>'Graph9 Bal Courante'!$A$8</c:f>
              <c:strCache>
                <c:ptCount val="1"/>
                <c:pt idx="0">
                  <c:v>France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'Graph9 Bal Courante'!$B$6:$L$6</c:f>
              <c:strCache>
                <c:ptCount val="11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  <c:pt idx="9">
                  <c:v>T1-2022</c:v>
                </c:pt>
                <c:pt idx="10">
                  <c:v>T2-2022</c:v>
                </c:pt>
              </c:strCache>
            </c:strRef>
          </c:cat>
          <c:val>
            <c:numRef>
              <c:f>'Graph9 Bal Courante'!$B$8:$L$8</c:f>
              <c:numCache>
                <c:formatCode>General</c:formatCode>
                <c:ptCount val="11"/>
                <c:pt idx="0">
                  <c:v>-0.29032390282500004</c:v>
                </c:pt>
                <c:pt idx="1">
                  <c:v>-0.49305426965000004</c:v>
                </c:pt>
                <c:pt idx="2">
                  <c:v>-1.14387490695</c:v>
                </c:pt>
                <c:pt idx="3">
                  <c:v>-1.48335478045</c:v>
                </c:pt>
                <c:pt idx="4">
                  <c:v>-1.919632375275</c:v>
                </c:pt>
                <c:pt idx="5">
                  <c:v>-1.87079341165</c:v>
                </c:pt>
                <c:pt idx="6">
                  <c:v>-1.313875744275</c:v>
                </c:pt>
                <c:pt idx="7">
                  <c:v>-0.98266130709999999</c:v>
                </c:pt>
                <c:pt idx="8">
                  <c:v>-1.0033503316250001</c:v>
                </c:pt>
                <c:pt idx="9">
                  <c:v>-1.2857176805249999</c:v>
                </c:pt>
                <c:pt idx="10">
                  <c:v>-1.6398645165000003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AE-B846-85AA-80DF663606F2}"/>
            </c:ext>
          </c:extLst>
        </c:ser>
        <c:ser>
          <c:idx val="2"/>
          <c:order val="2"/>
          <c:tx>
            <c:strRef>
              <c:f>'Graph9 Bal Courante'!$A$9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'Graph9 Bal Courante'!$B$6:$L$6</c:f>
              <c:strCache>
                <c:ptCount val="11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  <c:pt idx="9">
                  <c:v>T1-2022</c:v>
                </c:pt>
                <c:pt idx="10">
                  <c:v>T2-2022</c:v>
                </c:pt>
              </c:strCache>
            </c:strRef>
          </c:cat>
          <c:val>
            <c:numRef>
              <c:f>'Graph9 Bal Courante'!$B$9:$L$9</c:f>
              <c:numCache>
                <c:formatCode>General</c:formatCode>
                <c:ptCount val="11"/>
                <c:pt idx="0">
                  <c:v>7.608747303725</c:v>
                </c:pt>
                <c:pt idx="1">
                  <c:v>7.3169288279499991</c:v>
                </c:pt>
                <c:pt idx="2">
                  <c:v>6.7545180748749996</c:v>
                </c:pt>
                <c:pt idx="3">
                  <c:v>6.6508945658750012</c:v>
                </c:pt>
                <c:pt idx="4">
                  <c:v>6.7668376713749998</c:v>
                </c:pt>
                <c:pt idx="5">
                  <c:v>7.0627421450750001</c:v>
                </c:pt>
                <c:pt idx="6">
                  <c:v>7.5015606072749996</c:v>
                </c:pt>
                <c:pt idx="7">
                  <c:v>7.2231332467750002</c:v>
                </c:pt>
                <c:pt idx="8">
                  <c:v>6.8082088631750004</c:v>
                </c:pt>
                <c:pt idx="9">
                  <c:v>6.3399417532499998</c:v>
                </c:pt>
                <c:pt idx="10">
                  <c:v>6.0684794864500002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AE-B846-85AA-80DF663606F2}"/>
            </c:ext>
          </c:extLst>
        </c:ser>
        <c:ser>
          <c:idx val="3"/>
          <c:order val="3"/>
          <c:tx>
            <c:strRef>
              <c:f>'Graph9 Bal Courante'!$A$10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'Graph9 Bal Courante'!$B$6:$L$6</c:f>
              <c:strCache>
                <c:ptCount val="11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  <c:pt idx="9">
                  <c:v>T1-2022</c:v>
                </c:pt>
                <c:pt idx="10">
                  <c:v>T2-2022</c:v>
                </c:pt>
              </c:strCache>
            </c:strRef>
          </c:cat>
          <c:val>
            <c:numRef>
              <c:f>'Graph9 Bal Courante'!$B$10:$L$10</c:f>
              <c:numCache>
                <c:formatCode>General</c:formatCode>
                <c:ptCount val="11"/>
                <c:pt idx="0">
                  <c:v>3.19859162265</c:v>
                </c:pt>
                <c:pt idx="1">
                  <c:v>3.407779057625</c:v>
                </c:pt>
                <c:pt idx="2">
                  <c:v>2.9746941502749999</c:v>
                </c:pt>
                <c:pt idx="3">
                  <c:v>3.396708688375</c:v>
                </c:pt>
                <c:pt idx="4">
                  <c:v>3.4827143011000001</c:v>
                </c:pt>
                <c:pt idx="5">
                  <c:v>3.4825519665250004</c:v>
                </c:pt>
                <c:pt idx="6">
                  <c:v>3.9442687646249999</c:v>
                </c:pt>
                <c:pt idx="7">
                  <c:v>3.4055590924999999</c:v>
                </c:pt>
                <c:pt idx="8">
                  <c:v>3.0807126434000001</c:v>
                </c:pt>
                <c:pt idx="9">
                  <c:v>2.9300036207750004</c:v>
                </c:pt>
                <c:pt idx="10">
                  <c:v>2.8099777621500004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AE-B846-85AA-80DF663606F2}"/>
            </c:ext>
          </c:extLst>
        </c:ser>
        <c:ser>
          <c:idx val="4"/>
          <c:order val="4"/>
          <c:tx>
            <c:strRef>
              <c:f>'Graph9 Bal Courante'!$A$11</c:f>
              <c:strCache>
                <c:ptCount val="1"/>
                <c:pt idx="0">
                  <c:v>Japon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'Graph9 Bal Courante'!$B$6:$L$6</c:f>
              <c:strCache>
                <c:ptCount val="11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  <c:pt idx="9">
                  <c:v>T1-2022</c:v>
                </c:pt>
                <c:pt idx="10">
                  <c:v>T2-2022</c:v>
                </c:pt>
              </c:strCache>
            </c:strRef>
          </c:cat>
          <c:val>
            <c:numRef>
              <c:f>'Graph9 Bal Courante'!$B$11:$L$11</c:f>
              <c:numCache>
                <c:formatCode>General</c:formatCode>
                <c:ptCount val="11"/>
                <c:pt idx="0">
                  <c:v>3.3680642175750002</c:v>
                </c:pt>
                <c:pt idx="1">
                  <c:v>3.3246562689250001</c:v>
                </c:pt>
                <c:pt idx="2">
                  <c:v>2.7799708749499996</c:v>
                </c:pt>
                <c:pt idx="3">
                  <c:v>2.6569644265500001</c:v>
                </c:pt>
                <c:pt idx="4">
                  <c:v>2.8750541081250001</c:v>
                </c:pt>
                <c:pt idx="5">
                  <c:v>2.9256392617250002</c:v>
                </c:pt>
                <c:pt idx="6">
                  <c:v>3.4607238213750007</c:v>
                </c:pt>
                <c:pt idx="7">
                  <c:v>3.5369980036499999</c:v>
                </c:pt>
                <c:pt idx="8">
                  <c:v>3.1694432635749998</c:v>
                </c:pt>
                <c:pt idx="9">
                  <c:v>2.9745457739249996</c:v>
                </c:pt>
                <c:pt idx="10">
                  <c:v>2.7449506691750001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AE-B846-85AA-80DF663606F2}"/>
            </c:ext>
          </c:extLst>
        </c:ser>
        <c:ser>
          <c:idx val="5"/>
          <c:order val="5"/>
          <c:tx>
            <c:strRef>
              <c:f>'Graph9 Bal Courante'!$A$12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'Graph9 Bal Courante'!$B$6:$L$6</c:f>
              <c:strCache>
                <c:ptCount val="11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  <c:pt idx="9">
                  <c:v>T1-2022</c:v>
                </c:pt>
                <c:pt idx="10">
                  <c:v>T2-2022</c:v>
                </c:pt>
              </c:strCache>
            </c:strRef>
          </c:cat>
          <c:val>
            <c:numRef>
              <c:f>'Graph9 Bal Courante'!$B$12:$L$12</c:f>
              <c:numCache>
                <c:formatCode>General</c:formatCode>
                <c:ptCount val="11"/>
                <c:pt idx="0">
                  <c:v>9.3698745631250002</c:v>
                </c:pt>
                <c:pt idx="1">
                  <c:v>8.8255976241250007</c:v>
                </c:pt>
                <c:pt idx="2">
                  <c:v>8.8100508300250002</c:v>
                </c:pt>
                <c:pt idx="3">
                  <c:v>8.1195137221000007</c:v>
                </c:pt>
                <c:pt idx="4">
                  <c:v>7.0194261624000003</c:v>
                </c:pt>
                <c:pt idx="5">
                  <c:v>7.6530591377999997</c:v>
                </c:pt>
                <c:pt idx="6">
                  <c:v>8.8560880212250002</c:v>
                </c:pt>
                <c:pt idx="7">
                  <c:v>8.2182162983749993</c:v>
                </c:pt>
                <c:pt idx="8">
                  <c:v>8.5782304232750004</c:v>
                </c:pt>
                <c:pt idx="9">
                  <c:v>8.2992610789249994</c:v>
                </c:pt>
                <c:pt idx="10">
                  <c:v>7.1324456374750014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AE-B846-85AA-80DF663606F2}"/>
            </c:ext>
          </c:extLst>
        </c:ser>
        <c:ser>
          <c:idx val="6"/>
          <c:order val="6"/>
          <c:tx>
            <c:strRef>
              <c:f>'Graph9 Bal Courante'!$A$13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'Graph9 Bal Courante'!$B$6:$L$6</c:f>
              <c:strCache>
                <c:ptCount val="11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  <c:pt idx="9">
                  <c:v>T1-2022</c:v>
                </c:pt>
                <c:pt idx="10">
                  <c:v>T2-2022</c:v>
                </c:pt>
              </c:strCache>
            </c:strRef>
          </c:cat>
          <c:val>
            <c:numRef>
              <c:f>'Graph9 Bal Courante'!$B$13:$L$13</c:f>
              <c:numCache>
                <c:formatCode>General</c:formatCode>
                <c:ptCount val="11"/>
                <c:pt idx="0">
                  <c:v>2.103610109725</c:v>
                </c:pt>
                <c:pt idx="1">
                  <c:v>2.16580509945</c:v>
                </c:pt>
                <c:pt idx="2">
                  <c:v>1.4697688725250002</c:v>
                </c:pt>
                <c:pt idx="3">
                  <c:v>0.97480726615000002</c:v>
                </c:pt>
                <c:pt idx="4">
                  <c:v>0.77470626970000001</c:v>
                </c:pt>
                <c:pt idx="5">
                  <c:v>0.69171587074999996</c:v>
                </c:pt>
                <c:pt idx="6">
                  <c:v>0.80054767744999999</c:v>
                </c:pt>
                <c:pt idx="7">
                  <c:v>0.848638516525</c:v>
                </c:pt>
                <c:pt idx="8">
                  <c:v>0.61260588015000006</c:v>
                </c:pt>
                <c:pt idx="9">
                  <c:v>0.36192692249999997</c:v>
                </c:pt>
                <c:pt idx="10">
                  <c:v>0.55519009900000005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AE-B846-85AA-80DF663606F2}"/>
            </c:ext>
          </c:extLst>
        </c:ser>
        <c:ser>
          <c:idx val="7"/>
          <c:order val="7"/>
          <c:tx>
            <c:strRef>
              <c:f>'Graph9 Bal Courante'!$A$14</c:f>
              <c:strCache>
                <c:ptCount val="1"/>
                <c:pt idx="0">
                  <c:v>Suède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'Graph9 Bal Courante'!$B$6:$L$6</c:f>
              <c:strCache>
                <c:ptCount val="11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  <c:pt idx="9">
                  <c:v>T1-2022</c:v>
                </c:pt>
                <c:pt idx="10">
                  <c:v>T2-2022</c:v>
                </c:pt>
              </c:strCache>
            </c:strRef>
          </c:cat>
          <c:val>
            <c:numRef>
              <c:f>'Graph9 Bal Courante'!$B$14:$L$14</c:f>
              <c:numCache>
                <c:formatCode>General</c:formatCode>
                <c:ptCount val="11"/>
                <c:pt idx="0">
                  <c:v>5.4633102321499996</c:v>
                </c:pt>
                <c:pt idx="1">
                  <c:v>5.5732170906</c:v>
                </c:pt>
                <c:pt idx="2">
                  <c:v>5.6564954340249995</c:v>
                </c:pt>
                <c:pt idx="3">
                  <c:v>5.3784760229749997</c:v>
                </c:pt>
                <c:pt idx="4">
                  <c:v>5.7061133164499998</c:v>
                </c:pt>
                <c:pt idx="5">
                  <c:v>5.6037436204999995</c:v>
                </c:pt>
                <c:pt idx="6">
                  <c:v>5.7219551516999996</c:v>
                </c:pt>
                <c:pt idx="7">
                  <c:v>6.0549700368500003</c:v>
                </c:pt>
                <c:pt idx="8">
                  <c:v>6.2258732439500006</c:v>
                </c:pt>
                <c:pt idx="9">
                  <c:v>6.4270047990499997</c:v>
                </c:pt>
                <c:pt idx="10">
                  <c:v>6.3089415638499995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AE-B846-85AA-80DF663606F2}"/>
            </c:ext>
          </c:extLst>
        </c:ser>
        <c:ser>
          <c:idx val="8"/>
          <c:order val="8"/>
          <c:tx>
            <c:strRef>
              <c:f>'Graph9 Bal Courante'!$A$15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'Graph9 Bal Courante'!$B$6:$L$6</c:f>
              <c:strCache>
                <c:ptCount val="11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  <c:pt idx="9">
                  <c:v>T1-2022</c:v>
                </c:pt>
                <c:pt idx="10">
                  <c:v>T2-2022</c:v>
                </c:pt>
              </c:strCache>
            </c:strRef>
          </c:cat>
          <c:val>
            <c:numRef>
              <c:f>'Graph9 Bal Courante'!$B$15:$L$15</c:f>
              <c:numCache>
                <c:formatCode>General</c:formatCode>
                <c:ptCount val="11"/>
                <c:pt idx="0">
                  <c:v>-2.6835248593499998</c:v>
                </c:pt>
                <c:pt idx="1">
                  <c:v>-1.8855011556500001</c:v>
                </c:pt>
                <c:pt idx="2">
                  <c:v>-1.4863188105000003</c:v>
                </c:pt>
                <c:pt idx="3">
                  <c:v>-1.288808481425</c:v>
                </c:pt>
                <c:pt idx="4">
                  <c:v>-2.5502798665999999</c:v>
                </c:pt>
                <c:pt idx="5">
                  <c:v>-2.28453585385</c:v>
                </c:pt>
                <c:pt idx="6">
                  <c:v>-2.3381509629749999</c:v>
                </c:pt>
                <c:pt idx="7">
                  <c:v>-2.9992543012499997</c:v>
                </c:pt>
                <c:pt idx="8">
                  <c:v>-2.8161162990499999</c:v>
                </c:pt>
                <c:pt idx="9">
                  <c:v>-3.267747247025</c:v>
                </c:pt>
                <c:pt idx="10">
                  <c:v>-3.7764614070749998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AE-B846-85AA-80DF663606F2}"/>
            </c:ext>
          </c:extLst>
        </c:ser>
        <c:ser>
          <c:idx val="9"/>
          <c:order val="9"/>
          <c:tx>
            <c:strRef>
              <c:f>'Graph9 Bal Courante'!$A$16</c:f>
              <c:strCache>
                <c:ptCount val="1"/>
                <c:pt idx="0">
                  <c:v>États-Unis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'Graph9 Bal Courante'!$B$6:$L$6</c:f>
              <c:strCache>
                <c:ptCount val="11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  <c:pt idx="9">
                  <c:v>T1-2022</c:v>
                </c:pt>
                <c:pt idx="10">
                  <c:v>T2-2022</c:v>
                </c:pt>
              </c:strCache>
            </c:strRef>
          </c:cat>
          <c:val>
            <c:numRef>
              <c:f>'Graph9 Bal Courante'!$B$16:$L$16</c:f>
              <c:numCache>
                <c:formatCode>General</c:formatCode>
                <c:ptCount val="11"/>
                <c:pt idx="0">
                  <c:v>-2.2113148445249999</c:v>
                </c:pt>
                <c:pt idx="1">
                  <c:v>-2.14045480935</c:v>
                </c:pt>
                <c:pt idx="2">
                  <c:v>-2.3483711612249998</c:v>
                </c:pt>
                <c:pt idx="3">
                  <c:v>-2.6174475140000002</c:v>
                </c:pt>
                <c:pt idx="4">
                  <c:v>-2.9548921578999998</c:v>
                </c:pt>
                <c:pt idx="5">
                  <c:v>-3.2800560976500002</c:v>
                </c:pt>
                <c:pt idx="6">
                  <c:v>-3.3268228350749998</c:v>
                </c:pt>
                <c:pt idx="7">
                  <c:v>-3.4302331001750002</c:v>
                </c:pt>
                <c:pt idx="8">
                  <c:v>-3.558796878825</c:v>
                </c:pt>
                <c:pt idx="9">
                  <c:v>-3.6507475792999999</c:v>
                </c:pt>
                <c:pt idx="10">
                  <c:v>-3.7517026809749998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6AE-B846-85AA-80DF663606F2}"/>
            </c:ext>
          </c:extLst>
        </c:ser>
        <c:ser>
          <c:idx val="10"/>
          <c:order val="10"/>
          <c:tx>
            <c:strRef>
              <c:f>'Graph9 Bal Courante'!$A$17</c:f>
              <c:strCache>
                <c:ptCount val="1"/>
                <c:pt idx="0">
                  <c:v>Zone euro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'Graph9 Bal Courante'!$B$6:$L$6</c:f>
              <c:strCache>
                <c:ptCount val="11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  <c:pt idx="9">
                  <c:v>T1-2022</c:v>
                </c:pt>
                <c:pt idx="10">
                  <c:v>T2-2022</c:v>
                </c:pt>
              </c:strCache>
            </c:strRef>
          </c:cat>
          <c:val>
            <c:numRef>
              <c:f>'Graph9 Bal Courante'!$B$17:$L$17</c:f>
              <c:numCache>
                <c:formatCode>General</c:formatCode>
                <c:ptCount val="11"/>
                <c:pt idx="0">
                  <c:v>3.0052041949750001</c:v>
                </c:pt>
                <c:pt idx="1">
                  <c:v>2.3857538887</c:v>
                </c:pt>
                <c:pt idx="2">
                  <c:v>2.3492556904250002</c:v>
                </c:pt>
                <c:pt idx="3">
                  <c:v>2.230767926775</c:v>
                </c:pt>
                <c:pt idx="4">
                  <c:v>2.6996721196499998</c:v>
                </c:pt>
                <c:pt idx="5">
                  <c:v>3.35845602865</c:v>
                </c:pt>
                <c:pt idx="6">
                  <c:v>3.7428844625000002</c:v>
                </c:pt>
                <c:pt idx="7">
                  <c:v>3.6708864209499996</c:v>
                </c:pt>
                <c:pt idx="8">
                  <c:v>3.3700951792249998</c:v>
                </c:pt>
                <c:pt idx="9">
                  <c:v>3.087724663375</c:v>
                </c:pt>
                <c:pt idx="10">
                  <c:v>2.8675204666749998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6AE-B846-85AA-80DF66360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4487040"/>
        <c:axId val="1902776160"/>
      </c:lineChart>
      <c:catAx>
        <c:axId val="146448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902776160"/>
        <c:crosses val="autoZero"/>
        <c:auto val="1"/>
        <c:lblAlgn val="ctr"/>
        <c:lblOffset val="100"/>
        <c:noMultiLvlLbl val="0"/>
      </c:catAx>
      <c:valAx>
        <c:axId val="1902776160"/>
        <c:scaling>
          <c:orientation val="minMax"/>
          <c:max val="10"/>
          <c:min val="-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60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46448704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'Graph9 Bal Courante'!$A$21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'Graph9 Bal Courante'!$B$20:$L$20</c:f>
              <c:strCache>
                <c:ptCount val="11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  <c:pt idx="9">
                  <c:v>T1-2022</c:v>
                </c:pt>
                <c:pt idx="10">
                  <c:v>T2-2022</c:v>
                </c:pt>
              </c:strCache>
            </c:strRef>
          </c:cat>
          <c:val>
            <c:numRef>
              <c:f>'Graph9 Bal Courante'!$B$21:$L$21</c:f>
              <c:numCache>
                <c:formatCode>General</c:formatCode>
                <c:ptCount val="11"/>
                <c:pt idx="0">
                  <c:v>0</c:v>
                </c:pt>
                <c:pt idx="1">
                  <c:v>-6.5101078750000596E-3</c:v>
                </c:pt>
                <c:pt idx="2">
                  <c:v>1.7616881124999928E-2</c:v>
                </c:pt>
                <c:pt idx="3">
                  <c:v>6.538707947500022E-2</c:v>
                </c:pt>
                <c:pt idx="4">
                  <c:v>0.24068123659999996</c:v>
                </c:pt>
                <c:pt idx="5">
                  <c:v>1.0627733116000004</c:v>
                </c:pt>
                <c:pt idx="6">
                  <c:v>1.6041572639500001</c:v>
                </c:pt>
                <c:pt idx="7">
                  <c:v>2.10228153105</c:v>
                </c:pt>
                <c:pt idx="8">
                  <c:v>2.3758327159500001</c:v>
                </c:pt>
                <c:pt idx="9">
                  <c:v>2.3262415606500002</c:v>
                </c:pt>
                <c:pt idx="10">
                  <c:v>2.1894871418499999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00-534E-A670-E77B18A1AFF8}"/>
            </c:ext>
          </c:extLst>
        </c:ser>
        <c:ser>
          <c:idx val="1"/>
          <c:order val="1"/>
          <c:tx>
            <c:strRef>
              <c:f>'Graph9 Bal Courante'!$A$22</c:f>
              <c:strCache>
                <c:ptCount val="1"/>
                <c:pt idx="0">
                  <c:v>France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'Graph9 Bal Courante'!$B$20:$L$20</c:f>
              <c:strCache>
                <c:ptCount val="11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  <c:pt idx="9">
                  <c:v>T1-2022</c:v>
                </c:pt>
                <c:pt idx="10">
                  <c:v>T2-2022</c:v>
                </c:pt>
              </c:strCache>
            </c:strRef>
          </c:cat>
          <c:val>
            <c:numRef>
              <c:f>'Graph9 Bal Courante'!$B$22:$L$22</c:f>
              <c:numCache>
                <c:formatCode>General</c:formatCode>
                <c:ptCount val="11"/>
                <c:pt idx="0">
                  <c:v>0</c:v>
                </c:pt>
                <c:pt idx="1">
                  <c:v>-0.20273036682500001</c:v>
                </c:pt>
                <c:pt idx="2">
                  <c:v>-0.85355100412500007</c:v>
                </c:pt>
                <c:pt idx="3">
                  <c:v>-1.193030877625</c:v>
                </c:pt>
                <c:pt idx="4">
                  <c:v>-1.62930847245</c:v>
                </c:pt>
                <c:pt idx="5">
                  <c:v>-1.580469508825</c:v>
                </c:pt>
                <c:pt idx="6">
                  <c:v>-1.02355184145</c:v>
                </c:pt>
                <c:pt idx="7">
                  <c:v>-0.6923374042749999</c:v>
                </c:pt>
                <c:pt idx="8">
                  <c:v>-0.71302642880000011</c:v>
                </c:pt>
                <c:pt idx="9">
                  <c:v>-0.99539377769999993</c:v>
                </c:pt>
                <c:pt idx="10">
                  <c:v>-1.3495406136750003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00-534E-A670-E77B18A1AFF8}"/>
            </c:ext>
          </c:extLst>
        </c:ser>
        <c:ser>
          <c:idx val="2"/>
          <c:order val="2"/>
          <c:tx>
            <c:strRef>
              <c:f>'Graph9 Bal Courante'!$A$23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'Graph9 Bal Courante'!$B$20:$L$20</c:f>
              <c:strCache>
                <c:ptCount val="11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  <c:pt idx="9">
                  <c:v>T1-2022</c:v>
                </c:pt>
                <c:pt idx="10">
                  <c:v>T2-2022</c:v>
                </c:pt>
              </c:strCache>
            </c:strRef>
          </c:cat>
          <c:val>
            <c:numRef>
              <c:f>'Graph9 Bal Courante'!$B$23:$L$23</c:f>
              <c:numCache>
                <c:formatCode>General</c:formatCode>
                <c:ptCount val="11"/>
                <c:pt idx="0">
                  <c:v>0</c:v>
                </c:pt>
                <c:pt idx="1">
                  <c:v>-0.29181847577500086</c:v>
                </c:pt>
                <c:pt idx="2">
                  <c:v>-0.85422922885000041</c:v>
                </c:pt>
                <c:pt idx="3">
                  <c:v>-0.9578527378499988</c:v>
                </c:pt>
                <c:pt idx="4">
                  <c:v>-0.84190963235000016</c:v>
                </c:pt>
                <c:pt idx="5">
                  <c:v>-0.54600515864999988</c:v>
                </c:pt>
                <c:pt idx="6">
                  <c:v>-0.10718669645000034</c:v>
                </c:pt>
                <c:pt idx="7">
                  <c:v>-0.38561405694999973</c:v>
                </c:pt>
                <c:pt idx="8">
                  <c:v>-0.80053844054999956</c:v>
                </c:pt>
                <c:pt idx="9">
                  <c:v>-1.2688055504750002</c:v>
                </c:pt>
                <c:pt idx="10">
                  <c:v>-1.5402678172749997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00-534E-A670-E77B18A1AFF8}"/>
            </c:ext>
          </c:extLst>
        </c:ser>
        <c:ser>
          <c:idx val="3"/>
          <c:order val="3"/>
          <c:tx>
            <c:strRef>
              <c:f>'Graph9 Bal Courante'!$A$24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'Graph9 Bal Courante'!$B$20:$L$20</c:f>
              <c:strCache>
                <c:ptCount val="11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  <c:pt idx="9">
                  <c:v>T1-2022</c:v>
                </c:pt>
                <c:pt idx="10">
                  <c:v>T2-2022</c:v>
                </c:pt>
              </c:strCache>
            </c:strRef>
          </c:cat>
          <c:val>
            <c:numRef>
              <c:f>'Graph9 Bal Courante'!$B$24:$L$24</c:f>
              <c:numCache>
                <c:formatCode>General</c:formatCode>
                <c:ptCount val="11"/>
                <c:pt idx="0">
                  <c:v>0</c:v>
                </c:pt>
                <c:pt idx="1">
                  <c:v>0.20918743497500003</c:v>
                </c:pt>
                <c:pt idx="2">
                  <c:v>-0.22389747237500002</c:v>
                </c:pt>
                <c:pt idx="3">
                  <c:v>0.19811706572499999</c:v>
                </c:pt>
                <c:pt idx="4">
                  <c:v>0.28412267845000017</c:v>
                </c:pt>
                <c:pt idx="5">
                  <c:v>0.28396034387500046</c:v>
                </c:pt>
                <c:pt idx="6">
                  <c:v>0.7456771419749999</c:v>
                </c:pt>
                <c:pt idx="7">
                  <c:v>0.20696746984999992</c:v>
                </c:pt>
                <c:pt idx="8">
                  <c:v>-0.1178789792499999</c:v>
                </c:pt>
                <c:pt idx="9">
                  <c:v>-0.26858800187499954</c:v>
                </c:pt>
                <c:pt idx="10">
                  <c:v>-0.38861386049999957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00-534E-A670-E77B18A1AFF8}"/>
            </c:ext>
          </c:extLst>
        </c:ser>
        <c:ser>
          <c:idx val="4"/>
          <c:order val="4"/>
          <c:tx>
            <c:strRef>
              <c:f>'Graph9 Bal Courante'!$A$25</c:f>
              <c:strCache>
                <c:ptCount val="1"/>
                <c:pt idx="0">
                  <c:v>Japon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'Graph9 Bal Courante'!$B$20:$L$20</c:f>
              <c:strCache>
                <c:ptCount val="11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  <c:pt idx="9">
                  <c:v>T1-2022</c:v>
                </c:pt>
                <c:pt idx="10">
                  <c:v>T2-2022</c:v>
                </c:pt>
              </c:strCache>
            </c:strRef>
          </c:cat>
          <c:val>
            <c:numRef>
              <c:f>'Graph9 Bal Courante'!$B$25:$L$25</c:f>
              <c:numCache>
                <c:formatCode>General</c:formatCode>
                <c:ptCount val="11"/>
                <c:pt idx="0">
                  <c:v>0</c:v>
                </c:pt>
                <c:pt idx="1">
                  <c:v>-4.3407948650000083E-2</c:v>
                </c:pt>
                <c:pt idx="2">
                  <c:v>-0.58809334262500057</c:v>
                </c:pt>
                <c:pt idx="3">
                  <c:v>-0.71109979102500009</c:v>
                </c:pt>
                <c:pt idx="4">
                  <c:v>-0.49301010945000012</c:v>
                </c:pt>
                <c:pt idx="5">
                  <c:v>-0.44242495584999997</c:v>
                </c:pt>
                <c:pt idx="6">
                  <c:v>9.265960380000049E-2</c:v>
                </c:pt>
                <c:pt idx="7">
                  <c:v>0.16893378607499976</c:v>
                </c:pt>
                <c:pt idx="8">
                  <c:v>-0.19862095400000035</c:v>
                </c:pt>
                <c:pt idx="9">
                  <c:v>-0.39351844365000055</c:v>
                </c:pt>
                <c:pt idx="10">
                  <c:v>-0.62311354840000011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200-534E-A670-E77B18A1AFF8}"/>
            </c:ext>
          </c:extLst>
        </c:ser>
        <c:ser>
          <c:idx val="5"/>
          <c:order val="5"/>
          <c:tx>
            <c:strRef>
              <c:f>'Graph9 Bal Courante'!$A$26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'Graph9 Bal Courante'!$B$20:$L$20</c:f>
              <c:strCache>
                <c:ptCount val="11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  <c:pt idx="9">
                  <c:v>T1-2022</c:v>
                </c:pt>
                <c:pt idx="10">
                  <c:v>T2-2022</c:v>
                </c:pt>
              </c:strCache>
            </c:strRef>
          </c:cat>
          <c:val>
            <c:numRef>
              <c:f>'Graph9 Bal Courante'!$B$26:$L$26</c:f>
              <c:numCache>
                <c:formatCode>General</c:formatCode>
                <c:ptCount val="11"/>
                <c:pt idx="0">
                  <c:v>0</c:v>
                </c:pt>
                <c:pt idx="1">
                  <c:v>-0.54427693899999952</c:v>
                </c:pt>
                <c:pt idx="2">
                  <c:v>-0.5598237331</c:v>
                </c:pt>
                <c:pt idx="3">
                  <c:v>-1.2503608410249996</c:v>
                </c:pt>
                <c:pt idx="4">
                  <c:v>-2.3504484007249999</c:v>
                </c:pt>
                <c:pt idx="5">
                  <c:v>-1.7168154253250005</c:v>
                </c:pt>
                <c:pt idx="6">
                  <c:v>-0.51378654190000006</c:v>
                </c:pt>
                <c:pt idx="7">
                  <c:v>-1.1516582647500009</c:v>
                </c:pt>
                <c:pt idx="8">
                  <c:v>-0.79164413984999982</c:v>
                </c:pt>
                <c:pt idx="9">
                  <c:v>-1.0706134842000008</c:v>
                </c:pt>
                <c:pt idx="10">
                  <c:v>-2.2374289256499988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200-534E-A670-E77B18A1AFF8}"/>
            </c:ext>
          </c:extLst>
        </c:ser>
        <c:ser>
          <c:idx val="6"/>
          <c:order val="6"/>
          <c:tx>
            <c:strRef>
              <c:f>'Graph9 Bal Courante'!$A$27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'Graph9 Bal Courante'!$B$20:$L$20</c:f>
              <c:strCache>
                <c:ptCount val="11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  <c:pt idx="9">
                  <c:v>T1-2022</c:v>
                </c:pt>
                <c:pt idx="10">
                  <c:v>T2-2022</c:v>
                </c:pt>
              </c:strCache>
            </c:strRef>
          </c:cat>
          <c:val>
            <c:numRef>
              <c:f>'Graph9 Bal Courante'!$B$27:$L$27</c:f>
              <c:numCache>
                <c:formatCode>General</c:formatCode>
                <c:ptCount val="11"/>
                <c:pt idx="0">
                  <c:v>0</c:v>
                </c:pt>
                <c:pt idx="1">
                  <c:v>6.2194989725000038E-2</c:v>
                </c:pt>
                <c:pt idx="2">
                  <c:v>-0.63384123719999974</c:v>
                </c:pt>
                <c:pt idx="3">
                  <c:v>-1.1288028435749999</c:v>
                </c:pt>
                <c:pt idx="4">
                  <c:v>-1.3289038400249999</c:v>
                </c:pt>
                <c:pt idx="5">
                  <c:v>-1.411894238975</c:v>
                </c:pt>
                <c:pt idx="6">
                  <c:v>-1.303062432275</c:v>
                </c:pt>
                <c:pt idx="7">
                  <c:v>-1.2549715932000001</c:v>
                </c:pt>
                <c:pt idx="8">
                  <c:v>-1.4910042295749999</c:v>
                </c:pt>
                <c:pt idx="9">
                  <c:v>-1.741683187225</c:v>
                </c:pt>
                <c:pt idx="10">
                  <c:v>-1.5484200107249999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200-534E-A670-E77B18A1AFF8}"/>
            </c:ext>
          </c:extLst>
        </c:ser>
        <c:ser>
          <c:idx val="7"/>
          <c:order val="7"/>
          <c:tx>
            <c:strRef>
              <c:f>'Graph9 Bal Courante'!$A$28</c:f>
              <c:strCache>
                <c:ptCount val="1"/>
                <c:pt idx="0">
                  <c:v>Suède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'Graph9 Bal Courante'!$B$20:$L$20</c:f>
              <c:strCache>
                <c:ptCount val="11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  <c:pt idx="9">
                  <c:v>T1-2022</c:v>
                </c:pt>
                <c:pt idx="10">
                  <c:v>T2-2022</c:v>
                </c:pt>
              </c:strCache>
            </c:strRef>
          </c:cat>
          <c:val>
            <c:numRef>
              <c:f>'Graph9 Bal Courante'!$B$28:$L$28</c:f>
              <c:numCache>
                <c:formatCode>General</c:formatCode>
                <c:ptCount val="11"/>
                <c:pt idx="0">
                  <c:v>0</c:v>
                </c:pt>
                <c:pt idx="1">
                  <c:v>0.10990685845000048</c:v>
                </c:pt>
                <c:pt idx="2">
                  <c:v>0.19318520187499999</c:v>
                </c:pt>
                <c:pt idx="3">
                  <c:v>-8.4834209174999842E-2</c:v>
                </c:pt>
                <c:pt idx="4">
                  <c:v>0.24280308430000019</c:v>
                </c:pt>
                <c:pt idx="5">
                  <c:v>0.14043338834999997</c:v>
                </c:pt>
                <c:pt idx="6">
                  <c:v>0.25864491955000002</c:v>
                </c:pt>
                <c:pt idx="7">
                  <c:v>0.59165980470000079</c:v>
                </c:pt>
                <c:pt idx="8">
                  <c:v>0.76256301180000108</c:v>
                </c:pt>
                <c:pt idx="9">
                  <c:v>0.9636945669000001</c:v>
                </c:pt>
                <c:pt idx="10">
                  <c:v>0.84563133169999993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200-534E-A670-E77B18A1AFF8}"/>
            </c:ext>
          </c:extLst>
        </c:ser>
        <c:ser>
          <c:idx val="8"/>
          <c:order val="8"/>
          <c:tx>
            <c:strRef>
              <c:f>'Graph9 Bal Courante'!$A$29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'Graph9 Bal Courante'!$B$20:$L$20</c:f>
              <c:strCache>
                <c:ptCount val="11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  <c:pt idx="9">
                  <c:v>T1-2022</c:v>
                </c:pt>
                <c:pt idx="10">
                  <c:v>T2-2022</c:v>
                </c:pt>
              </c:strCache>
            </c:strRef>
          </c:cat>
          <c:val>
            <c:numRef>
              <c:f>'Graph9 Bal Courante'!$B$29:$L$29</c:f>
              <c:numCache>
                <c:formatCode>General</c:formatCode>
                <c:ptCount val="11"/>
                <c:pt idx="0">
                  <c:v>0</c:v>
                </c:pt>
                <c:pt idx="1">
                  <c:v>0.79802370369999975</c:v>
                </c:pt>
                <c:pt idx="2">
                  <c:v>1.1972060488499996</c:v>
                </c:pt>
                <c:pt idx="3">
                  <c:v>1.3947163779249998</c:v>
                </c:pt>
                <c:pt idx="4">
                  <c:v>0.1332449927499999</c:v>
                </c:pt>
                <c:pt idx="5">
                  <c:v>0.39898900549999983</c:v>
                </c:pt>
                <c:pt idx="6">
                  <c:v>0.34537389637499993</c:v>
                </c:pt>
                <c:pt idx="7">
                  <c:v>-0.31572944189999985</c:v>
                </c:pt>
                <c:pt idx="8">
                  <c:v>-0.13259143970000009</c:v>
                </c:pt>
                <c:pt idx="9">
                  <c:v>-0.58422238767500012</c:v>
                </c:pt>
                <c:pt idx="10">
                  <c:v>-1.0929365477249999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200-534E-A670-E77B18A1AFF8}"/>
            </c:ext>
          </c:extLst>
        </c:ser>
        <c:ser>
          <c:idx val="9"/>
          <c:order val="9"/>
          <c:tx>
            <c:strRef>
              <c:f>'Graph9 Bal Courante'!$A$30</c:f>
              <c:strCache>
                <c:ptCount val="1"/>
                <c:pt idx="0">
                  <c:v>États-Unis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'Graph9 Bal Courante'!$B$20:$L$20</c:f>
              <c:strCache>
                <c:ptCount val="11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  <c:pt idx="9">
                  <c:v>T1-2022</c:v>
                </c:pt>
                <c:pt idx="10">
                  <c:v>T2-2022</c:v>
                </c:pt>
              </c:strCache>
            </c:strRef>
          </c:cat>
          <c:val>
            <c:numRef>
              <c:f>'Graph9 Bal Courante'!$B$30:$L$30</c:f>
              <c:numCache>
                <c:formatCode>General</c:formatCode>
                <c:ptCount val="11"/>
                <c:pt idx="0">
                  <c:v>0</c:v>
                </c:pt>
                <c:pt idx="1">
                  <c:v>7.0860035174999947E-2</c:v>
                </c:pt>
                <c:pt idx="2">
                  <c:v>-0.13705631669999985</c:v>
                </c:pt>
                <c:pt idx="3">
                  <c:v>-0.40613266947500026</c:v>
                </c:pt>
                <c:pt idx="4">
                  <c:v>-0.74357731337499988</c:v>
                </c:pt>
                <c:pt idx="5">
                  <c:v>-1.0687412531250002</c:v>
                </c:pt>
                <c:pt idx="6">
                  <c:v>-1.1155079905499998</c:v>
                </c:pt>
                <c:pt idx="7">
                  <c:v>-1.2189182556500002</c:v>
                </c:pt>
                <c:pt idx="8">
                  <c:v>-1.3474820343</c:v>
                </c:pt>
                <c:pt idx="9">
                  <c:v>-1.439432734775</c:v>
                </c:pt>
                <c:pt idx="10">
                  <c:v>-1.5403878364499999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200-534E-A670-E77B18A1AFF8}"/>
            </c:ext>
          </c:extLst>
        </c:ser>
        <c:ser>
          <c:idx val="10"/>
          <c:order val="10"/>
          <c:tx>
            <c:strRef>
              <c:f>'Graph9 Bal Courante'!$A$31</c:f>
              <c:strCache>
                <c:ptCount val="1"/>
                <c:pt idx="0">
                  <c:v>Zone euro</c:v>
                </c:pt>
              </c:strCache>
            </c:strRef>
          </c:tx>
          <c:spPr>
            <a:ln w="3492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'Graph9 Bal Courante'!$B$20:$L$20</c:f>
              <c:strCache>
                <c:ptCount val="11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  <c:pt idx="9">
                  <c:v>T1-2022</c:v>
                </c:pt>
                <c:pt idx="10">
                  <c:v>T2-2022</c:v>
                </c:pt>
              </c:strCache>
            </c:strRef>
          </c:cat>
          <c:val>
            <c:numRef>
              <c:f>'Graph9 Bal Courante'!$B$31:$L$31</c:f>
              <c:numCache>
                <c:formatCode>General</c:formatCode>
                <c:ptCount val="11"/>
                <c:pt idx="0">
                  <c:v>0</c:v>
                </c:pt>
                <c:pt idx="1">
                  <c:v>-0.61945030627500008</c:v>
                </c:pt>
                <c:pt idx="2">
                  <c:v>-0.65594850454999998</c:v>
                </c:pt>
                <c:pt idx="3">
                  <c:v>-0.77443626820000011</c:v>
                </c:pt>
                <c:pt idx="4">
                  <c:v>-0.30553207532500037</c:v>
                </c:pt>
                <c:pt idx="5">
                  <c:v>0.3532518336749999</c:v>
                </c:pt>
                <c:pt idx="6">
                  <c:v>0.73768026752500004</c:v>
                </c:pt>
                <c:pt idx="7">
                  <c:v>0.66568222597499949</c:v>
                </c:pt>
                <c:pt idx="8">
                  <c:v>0.36489098424999966</c:v>
                </c:pt>
                <c:pt idx="9">
                  <c:v>8.2520468399999825E-2</c:v>
                </c:pt>
                <c:pt idx="10">
                  <c:v>-0.13768372830000031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200-534E-A670-E77B18A1A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1689247"/>
        <c:axId val="691705055"/>
      </c:lineChart>
      <c:catAx>
        <c:axId val="6916892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691705055"/>
        <c:crossesAt val="-1000"/>
        <c:auto val="1"/>
        <c:lblAlgn val="ctr"/>
        <c:lblOffset val="100"/>
        <c:noMultiLvlLbl val="0"/>
      </c:catAx>
      <c:valAx>
        <c:axId val="691705055"/>
        <c:scaling>
          <c:orientation val="minMax"/>
          <c:max val="2.5"/>
          <c:min val="-2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69168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112574885929795"/>
          <c:y val="4.8690514446479122E-2"/>
          <c:w val="0.4844427654197635"/>
          <c:h val="0.74736977117200887"/>
        </c:manualLayout>
      </c:layout>
      <c:lineChart>
        <c:grouping val="standard"/>
        <c:varyColors val="0"/>
        <c:ser>
          <c:idx val="0"/>
          <c:order val="0"/>
          <c:tx>
            <c:strRef>
              <c:f>'Graph9 Bal Courante'!$A$21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'Graph9 Bal Courante'!$B$20:$K$20</c:f>
              <c:strCache>
                <c:ptCount val="10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  <c:pt idx="9">
                  <c:v>T1-2022</c:v>
                </c:pt>
              </c:strCache>
            </c:strRef>
          </c:cat>
          <c:val>
            <c:numRef>
              <c:f>'Graph9 Bal Courante'!$B$21:$K$21</c:f>
              <c:numCache>
                <c:formatCode>General</c:formatCode>
                <c:ptCount val="10"/>
                <c:pt idx="0">
                  <c:v>0</c:v>
                </c:pt>
                <c:pt idx="1">
                  <c:v>-6.5101078750000596E-3</c:v>
                </c:pt>
                <c:pt idx="2">
                  <c:v>1.7616881124999928E-2</c:v>
                </c:pt>
                <c:pt idx="3">
                  <c:v>6.538707947500022E-2</c:v>
                </c:pt>
                <c:pt idx="4">
                  <c:v>0.24068123659999996</c:v>
                </c:pt>
                <c:pt idx="5">
                  <c:v>1.0627733116000004</c:v>
                </c:pt>
                <c:pt idx="6">
                  <c:v>1.6041572639500001</c:v>
                </c:pt>
                <c:pt idx="7">
                  <c:v>2.10228153105</c:v>
                </c:pt>
                <c:pt idx="8">
                  <c:v>2.3758327159500001</c:v>
                </c:pt>
                <c:pt idx="9">
                  <c:v>2.3262415606500002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41-044F-A5F4-15AB2C829F6B}"/>
            </c:ext>
          </c:extLst>
        </c:ser>
        <c:ser>
          <c:idx val="1"/>
          <c:order val="1"/>
          <c:tx>
            <c:strRef>
              <c:f>'Graph9 Bal Courante'!$A$22</c:f>
              <c:strCache>
                <c:ptCount val="1"/>
                <c:pt idx="0">
                  <c:v>France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'Graph9 Bal Courante'!$B$20:$K$20</c:f>
              <c:strCache>
                <c:ptCount val="10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  <c:pt idx="9">
                  <c:v>T1-2022</c:v>
                </c:pt>
              </c:strCache>
            </c:strRef>
          </c:cat>
          <c:val>
            <c:numRef>
              <c:f>'Graph9 Bal Courante'!$B$22:$K$22</c:f>
              <c:numCache>
                <c:formatCode>General</c:formatCode>
                <c:ptCount val="10"/>
                <c:pt idx="0">
                  <c:v>0</c:v>
                </c:pt>
                <c:pt idx="1">
                  <c:v>-0.20273036682500001</c:v>
                </c:pt>
                <c:pt idx="2">
                  <c:v>-0.85355100412500007</c:v>
                </c:pt>
                <c:pt idx="3">
                  <c:v>-1.193030877625</c:v>
                </c:pt>
                <c:pt idx="4">
                  <c:v>-1.62930847245</c:v>
                </c:pt>
                <c:pt idx="5">
                  <c:v>-1.580469508825</c:v>
                </c:pt>
                <c:pt idx="6">
                  <c:v>-1.02355184145</c:v>
                </c:pt>
                <c:pt idx="7">
                  <c:v>-0.6923374042749999</c:v>
                </c:pt>
                <c:pt idx="8">
                  <c:v>-0.71302642880000011</c:v>
                </c:pt>
                <c:pt idx="9">
                  <c:v>-0.99539377769999993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41-044F-A5F4-15AB2C829F6B}"/>
            </c:ext>
          </c:extLst>
        </c:ser>
        <c:ser>
          <c:idx val="2"/>
          <c:order val="2"/>
          <c:tx>
            <c:strRef>
              <c:f>'Graph9 Bal Courante'!$A$23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'Graph9 Bal Courante'!$B$20:$K$20</c:f>
              <c:strCache>
                <c:ptCount val="10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  <c:pt idx="9">
                  <c:v>T1-2022</c:v>
                </c:pt>
              </c:strCache>
            </c:strRef>
          </c:cat>
          <c:val>
            <c:numRef>
              <c:f>'Graph9 Bal Courante'!$B$23:$K$23</c:f>
              <c:numCache>
                <c:formatCode>General</c:formatCode>
                <c:ptCount val="10"/>
                <c:pt idx="0">
                  <c:v>0</c:v>
                </c:pt>
                <c:pt idx="1">
                  <c:v>-0.29181847577500086</c:v>
                </c:pt>
                <c:pt idx="2">
                  <c:v>-0.85422922885000041</c:v>
                </c:pt>
                <c:pt idx="3">
                  <c:v>-0.9578527378499988</c:v>
                </c:pt>
                <c:pt idx="4">
                  <c:v>-0.84190963235000016</c:v>
                </c:pt>
                <c:pt idx="5">
                  <c:v>-0.54600515864999988</c:v>
                </c:pt>
                <c:pt idx="6">
                  <c:v>-0.10718669645000034</c:v>
                </c:pt>
                <c:pt idx="7">
                  <c:v>-0.38561405694999973</c:v>
                </c:pt>
                <c:pt idx="8">
                  <c:v>-0.80053844054999956</c:v>
                </c:pt>
                <c:pt idx="9">
                  <c:v>-1.2688055504750002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41-044F-A5F4-15AB2C829F6B}"/>
            </c:ext>
          </c:extLst>
        </c:ser>
        <c:ser>
          <c:idx val="3"/>
          <c:order val="3"/>
          <c:tx>
            <c:strRef>
              <c:f>'Graph9 Bal Courante'!$A$24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'Graph9 Bal Courante'!$B$20:$K$20</c:f>
              <c:strCache>
                <c:ptCount val="10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  <c:pt idx="9">
                  <c:v>T1-2022</c:v>
                </c:pt>
              </c:strCache>
            </c:strRef>
          </c:cat>
          <c:val>
            <c:numRef>
              <c:f>'Graph9 Bal Courante'!$B$24:$K$24</c:f>
              <c:numCache>
                <c:formatCode>General</c:formatCode>
                <c:ptCount val="10"/>
                <c:pt idx="0">
                  <c:v>0</c:v>
                </c:pt>
                <c:pt idx="1">
                  <c:v>0.20918743497500003</c:v>
                </c:pt>
                <c:pt idx="2">
                  <c:v>-0.22389747237500002</c:v>
                </c:pt>
                <c:pt idx="3">
                  <c:v>0.19811706572499999</c:v>
                </c:pt>
                <c:pt idx="4">
                  <c:v>0.28412267845000017</c:v>
                </c:pt>
                <c:pt idx="5">
                  <c:v>0.28396034387500046</c:v>
                </c:pt>
                <c:pt idx="6">
                  <c:v>0.7456771419749999</c:v>
                </c:pt>
                <c:pt idx="7">
                  <c:v>0.20696746984999992</c:v>
                </c:pt>
                <c:pt idx="8">
                  <c:v>-0.1178789792499999</c:v>
                </c:pt>
                <c:pt idx="9">
                  <c:v>-0.26858800187499954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41-044F-A5F4-15AB2C829F6B}"/>
            </c:ext>
          </c:extLst>
        </c:ser>
        <c:ser>
          <c:idx val="4"/>
          <c:order val="4"/>
          <c:tx>
            <c:strRef>
              <c:f>'Graph9 Bal Courante'!$A$25</c:f>
              <c:strCache>
                <c:ptCount val="1"/>
                <c:pt idx="0">
                  <c:v>Japon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'Graph9 Bal Courante'!$B$20:$K$20</c:f>
              <c:strCache>
                <c:ptCount val="10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  <c:pt idx="9">
                  <c:v>T1-2022</c:v>
                </c:pt>
              </c:strCache>
            </c:strRef>
          </c:cat>
          <c:val>
            <c:numRef>
              <c:f>'Graph9 Bal Courante'!$B$25:$K$25</c:f>
              <c:numCache>
                <c:formatCode>General</c:formatCode>
                <c:ptCount val="10"/>
                <c:pt idx="0">
                  <c:v>0</c:v>
                </c:pt>
                <c:pt idx="1">
                  <c:v>-4.3407948650000083E-2</c:v>
                </c:pt>
                <c:pt idx="2">
                  <c:v>-0.58809334262500057</c:v>
                </c:pt>
                <c:pt idx="3">
                  <c:v>-0.71109979102500009</c:v>
                </c:pt>
                <c:pt idx="4">
                  <c:v>-0.49301010945000012</c:v>
                </c:pt>
                <c:pt idx="5">
                  <c:v>-0.44242495584999997</c:v>
                </c:pt>
                <c:pt idx="6">
                  <c:v>9.265960380000049E-2</c:v>
                </c:pt>
                <c:pt idx="7">
                  <c:v>0.16893378607499976</c:v>
                </c:pt>
                <c:pt idx="8">
                  <c:v>-0.19862095400000035</c:v>
                </c:pt>
                <c:pt idx="9">
                  <c:v>-0.39351844365000055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941-044F-A5F4-15AB2C829F6B}"/>
            </c:ext>
          </c:extLst>
        </c:ser>
        <c:ser>
          <c:idx val="5"/>
          <c:order val="5"/>
          <c:tx>
            <c:strRef>
              <c:f>'Graph9 Bal Courante'!$A$26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'Graph9 Bal Courante'!$B$20:$K$20</c:f>
              <c:strCache>
                <c:ptCount val="10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  <c:pt idx="9">
                  <c:v>T1-2022</c:v>
                </c:pt>
              </c:strCache>
            </c:strRef>
          </c:cat>
          <c:val>
            <c:numRef>
              <c:f>'Graph9 Bal Courante'!$B$26:$K$26</c:f>
              <c:numCache>
                <c:formatCode>General</c:formatCode>
                <c:ptCount val="10"/>
                <c:pt idx="0">
                  <c:v>0</c:v>
                </c:pt>
                <c:pt idx="1">
                  <c:v>-0.54427693899999952</c:v>
                </c:pt>
                <c:pt idx="2">
                  <c:v>-0.5598237331</c:v>
                </c:pt>
                <c:pt idx="3">
                  <c:v>-1.2503608410249996</c:v>
                </c:pt>
                <c:pt idx="4">
                  <c:v>-2.3504484007249999</c:v>
                </c:pt>
                <c:pt idx="5">
                  <c:v>-1.7168154253250005</c:v>
                </c:pt>
                <c:pt idx="6">
                  <c:v>-0.51378654190000006</c:v>
                </c:pt>
                <c:pt idx="7">
                  <c:v>-1.1516582647500009</c:v>
                </c:pt>
                <c:pt idx="8">
                  <c:v>-0.79164413984999982</c:v>
                </c:pt>
                <c:pt idx="9">
                  <c:v>-1.0706134842000008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941-044F-A5F4-15AB2C829F6B}"/>
            </c:ext>
          </c:extLst>
        </c:ser>
        <c:ser>
          <c:idx val="6"/>
          <c:order val="6"/>
          <c:tx>
            <c:strRef>
              <c:f>'Graph9 Bal Courante'!$A$27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'Graph9 Bal Courante'!$B$20:$K$20</c:f>
              <c:strCache>
                <c:ptCount val="10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  <c:pt idx="9">
                  <c:v>T1-2022</c:v>
                </c:pt>
              </c:strCache>
            </c:strRef>
          </c:cat>
          <c:val>
            <c:numRef>
              <c:f>'Graph9 Bal Courante'!$B$27:$K$27</c:f>
              <c:numCache>
                <c:formatCode>General</c:formatCode>
                <c:ptCount val="10"/>
                <c:pt idx="0">
                  <c:v>0</c:v>
                </c:pt>
                <c:pt idx="1">
                  <c:v>6.2194989725000038E-2</c:v>
                </c:pt>
                <c:pt idx="2">
                  <c:v>-0.63384123719999974</c:v>
                </c:pt>
                <c:pt idx="3">
                  <c:v>-1.1288028435749999</c:v>
                </c:pt>
                <c:pt idx="4">
                  <c:v>-1.3289038400249999</c:v>
                </c:pt>
                <c:pt idx="5">
                  <c:v>-1.411894238975</c:v>
                </c:pt>
                <c:pt idx="6">
                  <c:v>-1.303062432275</c:v>
                </c:pt>
                <c:pt idx="7">
                  <c:v>-1.2549715932000001</c:v>
                </c:pt>
                <c:pt idx="8">
                  <c:v>-1.4910042295749999</c:v>
                </c:pt>
                <c:pt idx="9">
                  <c:v>-1.741683187225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941-044F-A5F4-15AB2C829F6B}"/>
            </c:ext>
          </c:extLst>
        </c:ser>
        <c:ser>
          <c:idx val="7"/>
          <c:order val="7"/>
          <c:tx>
            <c:strRef>
              <c:f>'Graph9 Bal Courante'!$A$28</c:f>
              <c:strCache>
                <c:ptCount val="1"/>
                <c:pt idx="0">
                  <c:v>Suède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'Graph9 Bal Courante'!$B$20:$K$20</c:f>
              <c:strCache>
                <c:ptCount val="10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  <c:pt idx="9">
                  <c:v>T1-2022</c:v>
                </c:pt>
              </c:strCache>
            </c:strRef>
          </c:cat>
          <c:val>
            <c:numRef>
              <c:f>'Graph9 Bal Courante'!$B$28:$K$28</c:f>
              <c:numCache>
                <c:formatCode>General</c:formatCode>
                <c:ptCount val="10"/>
                <c:pt idx="0">
                  <c:v>0</c:v>
                </c:pt>
                <c:pt idx="1">
                  <c:v>0.10990685845000048</c:v>
                </c:pt>
                <c:pt idx="2">
                  <c:v>0.19318520187499999</c:v>
                </c:pt>
                <c:pt idx="3">
                  <c:v>-8.4834209174999842E-2</c:v>
                </c:pt>
                <c:pt idx="4">
                  <c:v>0.24280308430000019</c:v>
                </c:pt>
                <c:pt idx="5">
                  <c:v>0.14043338834999997</c:v>
                </c:pt>
                <c:pt idx="6">
                  <c:v>0.25864491955000002</c:v>
                </c:pt>
                <c:pt idx="7">
                  <c:v>0.59165980470000079</c:v>
                </c:pt>
                <c:pt idx="8">
                  <c:v>0.76256301180000108</c:v>
                </c:pt>
                <c:pt idx="9">
                  <c:v>0.9636945669000001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941-044F-A5F4-15AB2C829F6B}"/>
            </c:ext>
          </c:extLst>
        </c:ser>
        <c:ser>
          <c:idx val="8"/>
          <c:order val="8"/>
          <c:tx>
            <c:strRef>
              <c:f>'Graph9 Bal Courante'!$A$29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'Graph9 Bal Courante'!$B$20:$K$20</c:f>
              <c:strCache>
                <c:ptCount val="10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  <c:pt idx="9">
                  <c:v>T1-2022</c:v>
                </c:pt>
              </c:strCache>
            </c:strRef>
          </c:cat>
          <c:val>
            <c:numRef>
              <c:f>'Graph9 Bal Courante'!$B$29:$K$29</c:f>
              <c:numCache>
                <c:formatCode>General</c:formatCode>
                <c:ptCount val="10"/>
                <c:pt idx="0">
                  <c:v>0</c:v>
                </c:pt>
                <c:pt idx="1">
                  <c:v>0.79802370369999975</c:v>
                </c:pt>
                <c:pt idx="2">
                  <c:v>1.1972060488499996</c:v>
                </c:pt>
                <c:pt idx="3">
                  <c:v>1.3947163779249998</c:v>
                </c:pt>
                <c:pt idx="4">
                  <c:v>0.1332449927499999</c:v>
                </c:pt>
                <c:pt idx="5">
                  <c:v>0.39898900549999983</c:v>
                </c:pt>
                <c:pt idx="6">
                  <c:v>0.34537389637499993</c:v>
                </c:pt>
                <c:pt idx="7">
                  <c:v>-0.31572944189999985</c:v>
                </c:pt>
                <c:pt idx="8">
                  <c:v>-0.13259143970000009</c:v>
                </c:pt>
                <c:pt idx="9">
                  <c:v>-0.58422238767500012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941-044F-A5F4-15AB2C829F6B}"/>
            </c:ext>
          </c:extLst>
        </c:ser>
        <c:ser>
          <c:idx val="9"/>
          <c:order val="9"/>
          <c:tx>
            <c:strRef>
              <c:f>'Graph9 Bal Courante'!$A$30</c:f>
              <c:strCache>
                <c:ptCount val="1"/>
                <c:pt idx="0">
                  <c:v>États-Unis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'Graph9 Bal Courante'!$B$20:$K$20</c:f>
              <c:strCache>
                <c:ptCount val="10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  <c:pt idx="9">
                  <c:v>T1-2022</c:v>
                </c:pt>
              </c:strCache>
            </c:strRef>
          </c:cat>
          <c:val>
            <c:numRef>
              <c:f>'Graph9 Bal Courante'!$B$30:$K$30</c:f>
              <c:numCache>
                <c:formatCode>General</c:formatCode>
                <c:ptCount val="10"/>
                <c:pt idx="0">
                  <c:v>0</c:v>
                </c:pt>
                <c:pt idx="1">
                  <c:v>7.0860035174999947E-2</c:v>
                </c:pt>
                <c:pt idx="2">
                  <c:v>-0.13705631669999985</c:v>
                </c:pt>
                <c:pt idx="3">
                  <c:v>-0.40613266947500026</c:v>
                </c:pt>
                <c:pt idx="4">
                  <c:v>-0.74357731337499988</c:v>
                </c:pt>
                <c:pt idx="5">
                  <c:v>-1.0687412531250002</c:v>
                </c:pt>
                <c:pt idx="6">
                  <c:v>-1.1155079905499998</c:v>
                </c:pt>
                <c:pt idx="7">
                  <c:v>-1.2189182556500002</c:v>
                </c:pt>
                <c:pt idx="8">
                  <c:v>-1.3474820343</c:v>
                </c:pt>
                <c:pt idx="9">
                  <c:v>-1.439432734775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941-044F-A5F4-15AB2C829F6B}"/>
            </c:ext>
          </c:extLst>
        </c:ser>
        <c:ser>
          <c:idx val="10"/>
          <c:order val="10"/>
          <c:tx>
            <c:strRef>
              <c:f>'Graph9 Bal Courante'!$A$31</c:f>
              <c:strCache>
                <c:ptCount val="1"/>
                <c:pt idx="0">
                  <c:v>Zone euro</c:v>
                </c:pt>
              </c:strCache>
            </c:strRef>
          </c:tx>
          <c:spPr>
            <a:ln w="3492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'Graph9 Bal Courante'!$B$20:$K$20</c:f>
              <c:strCache>
                <c:ptCount val="10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  <c:pt idx="9">
                  <c:v>T1-2022</c:v>
                </c:pt>
              </c:strCache>
            </c:strRef>
          </c:cat>
          <c:val>
            <c:numRef>
              <c:f>'Graph9 Bal Courante'!$B$31:$K$31</c:f>
              <c:numCache>
                <c:formatCode>General</c:formatCode>
                <c:ptCount val="10"/>
                <c:pt idx="0">
                  <c:v>0</c:v>
                </c:pt>
                <c:pt idx="1">
                  <c:v>-0.61945030627500008</c:v>
                </c:pt>
                <c:pt idx="2">
                  <c:v>-0.65594850454999998</c:v>
                </c:pt>
                <c:pt idx="3">
                  <c:v>-0.77443626820000011</c:v>
                </c:pt>
                <c:pt idx="4">
                  <c:v>-0.30553207532500037</c:v>
                </c:pt>
                <c:pt idx="5">
                  <c:v>0.3532518336749999</c:v>
                </c:pt>
                <c:pt idx="6">
                  <c:v>0.73768026752500004</c:v>
                </c:pt>
                <c:pt idx="7">
                  <c:v>0.66568222597499949</c:v>
                </c:pt>
                <c:pt idx="8">
                  <c:v>0.36489098424999966</c:v>
                </c:pt>
                <c:pt idx="9">
                  <c:v>8.2520468399999825E-2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941-044F-A5F4-15AB2C829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1689247"/>
        <c:axId val="691705055"/>
      </c:lineChart>
      <c:catAx>
        <c:axId val="6916892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691705055"/>
        <c:crossesAt val="-1000"/>
        <c:auto val="1"/>
        <c:lblAlgn val="ctr"/>
        <c:lblOffset val="100"/>
        <c:noMultiLvlLbl val="0"/>
      </c:catAx>
      <c:valAx>
        <c:axId val="691705055"/>
        <c:scaling>
          <c:orientation val="minMax"/>
          <c:max val="2.5"/>
          <c:min val="-2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69168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7281437365380372E-2"/>
          <c:y val="0.89265850208877773"/>
          <c:w val="0.96940771332062492"/>
          <c:h val="8.07830354858699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07113051809127E-2"/>
          <c:y val="4.9624054274577674E-2"/>
          <c:w val="0.90360727171385613"/>
          <c:h val="0.91604773622047242"/>
        </c:manualLayout>
      </c:layout>
      <c:lineChart>
        <c:grouping val="standard"/>
        <c:varyColors val="0"/>
        <c:ser>
          <c:idx val="0"/>
          <c:order val="0"/>
          <c:tx>
            <c:strRef>
              <c:f>'Graph9 Bal Courante'!$A$7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'Graph9 Bal Courante'!$B$6:$K$6</c:f>
              <c:strCache>
                <c:ptCount val="10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  <c:pt idx="9">
                  <c:v>T1-2022</c:v>
                </c:pt>
              </c:strCache>
            </c:strRef>
          </c:cat>
          <c:val>
            <c:numRef>
              <c:f>'Graph9 Bal Courante'!$B$7:$K$7</c:f>
              <c:numCache>
                <c:formatCode>General</c:formatCode>
                <c:ptCount val="10"/>
                <c:pt idx="0">
                  <c:v>-2.0560264185750001</c:v>
                </c:pt>
                <c:pt idx="1">
                  <c:v>-2.0625365264500002</c:v>
                </c:pt>
                <c:pt idx="2">
                  <c:v>-2.0384095374500002</c:v>
                </c:pt>
                <c:pt idx="3">
                  <c:v>-1.9906393390999999</c:v>
                </c:pt>
                <c:pt idx="4">
                  <c:v>-1.8153451819750002</c:v>
                </c:pt>
                <c:pt idx="5">
                  <c:v>-0.9932531069749998</c:v>
                </c:pt>
                <c:pt idx="6">
                  <c:v>-0.45186915462499999</c:v>
                </c:pt>
                <c:pt idx="7">
                  <c:v>4.6255112474999992E-2</c:v>
                </c:pt>
                <c:pt idx="8">
                  <c:v>0.31980629737499999</c:v>
                </c:pt>
                <c:pt idx="9">
                  <c:v>0.27021514207499997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E4-BA49-A91D-3537862CA364}"/>
            </c:ext>
          </c:extLst>
        </c:ser>
        <c:ser>
          <c:idx val="1"/>
          <c:order val="1"/>
          <c:tx>
            <c:strRef>
              <c:f>'Graph9 Bal Courante'!$A$8</c:f>
              <c:strCache>
                <c:ptCount val="1"/>
                <c:pt idx="0">
                  <c:v>France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'Graph9 Bal Courante'!$B$6:$K$6</c:f>
              <c:strCache>
                <c:ptCount val="10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  <c:pt idx="9">
                  <c:v>T1-2022</c:v>
                </c:pt>
              </c:strCache>
            </c:strRef>
          </c:cat>
          <c:val>
            <c:numRef>
              <c:f>'Graph9 Bal Courante'!$B$8:$K$8</c:f>
              <c:numCache>
                <c:formatCode>General</c:formatCode>
                <c:ptCount val="10"/>
                <c:pt idx="0">
                  <c:v>-0.29032390282500004</c:v>
                </c:pt>
                <c:pt idx="1">
                  <c:v>-0.49305426965000004</c:v>
                </c:pt>
                <c:pt idx="2">
                  <c:v>-1.14387490695</c:v>
                </c:pt>
                <c:pt idx="3">
                  <c:v>-1.48335478045</c:v>
                </c:pt>
                <c:pt idx="4">
                  <c:v>-1.919632375275</c:v>
                </c:pt>
                <c:pt idx="5">
                  <c:v>-1.87079341165</c:v>
                </c:pt>
                <c:pt idx="6">
                  <c:v>-1.313875744275</c:v>
                </c:pt>
                <c:pt idx="7">
                  <c:v>-0.98266130709999999</c:v>
                </c:pt>
                <c:pt idx="8">
                  <c:v>-1.0033503316250001</c:v>
                </c:pt>
                <c:pt idx="9">
                  <c:v>-1.2857176805249999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E4-BA49-A91D-3537862CA364}"/>
            </c:ext>
          </c:extLst>
        </c:ser>
        <c:ser>
          <c:idx val="2"/>
          <c:order val="2"/>
          <c:tx>
            <c:strRef>
              <c:f>'Graph9 Bal Courante'!$A$9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'Graph9 Bal Courante'!$B$6:$K$6</c:f>
              <c:strCache>
                <c:ptCount val="10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  <c:pt idx="9">
                  <c:v>T1-2022</c:v>
                </c:pt>
              </c:strCache>
            </c:strRef>
          </c:cat>
          <c:val>
            <c:numRef>
              <c:f>'Graph9 Bal Courante'!$B$9:$K$9</c:f>
              <c:numCache>
                <c:formatCode>General</c:formatCode>
                <c:ptCount val="10"/>
                <c:pt idx="0">
                  <c:v>7.608747303725</c:v>
                </c:pt>
                <c:pt idx="1">
                  <c:v>7.3169288279499991</c:v>
                </c:pt>
                <c:pt idx="2">
                  <c:v>6.7545180748749996</c:v>
                </c:pt>
                <c:pt idx="3">
                  <c:v>6.6508945658750012</c:v>
                </c:pt>
                <c:pt idx="4">
                  <c:v>6.7668376713749998</c:v>
                </c:pt>
                <c:pt idx="5">
                  <c:v>7.0627421450750001</c:v>
                </c:pt>
                <c:pt idx="6">
                  <c:v>7.5015606072749996</c:v>
                </c:pt>
                <c:pt idx="7">
                  <c:v>7.2231332467750002</c:v>
                </c:pt>
                <c:pt idx="8">
                  <c:v>6.8082088631750004</c:v>
                </c:pt>
                <c:pt idx="9">
                  <c:v>6.3399417532499998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E4-BA49-A91D-3537862CA364}"/>
            </c:ext>
          </c:extLst>
        </c:ser>
        <c:ser>
          <c:idx val="3"/>
          <c:order val="3"/>
          <c:tx>
            <c:strRef>
              <c:f>'Graph9 Bal Courante'!$A$10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'Graph9 Bal Courante'!$B$6:$K$6</c:f>
              <c:strCache>
                <c:ptCount val="10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  <c:pt idx="9">
                  <c:v>T1-2022</c:v>
                </c:pt>
              </c:strCache>
            </c:strRef>
          </c:cat>
          <c:val>
            <c:numRef>
              <c:f>'Graph9 Bal Courante'!$B$10:$K$10</c:f>
              <c:numCache>
                <c:formatCode>General</c:formatCode>
                <c:ptCount val="10"/>
                <c:pt idx="0">
                  <c:v>3.19859162265</c:v>
                </c:pt>
                <c:pt idx="1">
                  <c:v>3.407779057625</c:v>
                </c:pt>
                <c:pt idx="2">
                  <c:v>2.9746941502749999</c:v>
                </c:pt>
                <c:pt idx="3">
                  <c:v>3.396708688375</c:v>
                </c:pt>
                <c:pt idx="4">
                  <c:v>3.4827143011000001</c:v>
                </c:pt>
                <c:pt idx="5">
                  <c:v>3.4825519665250004</c:v>
                </c:pt>
                <c:pt idx="6">
                  <c:v>3.9442687646249999</c:v>
                </c:pt>
                <c:pt idx="7">
                  <c:v>3.4055590924999999</c:v>
                </c:pt>
                <c:pt idx="8">
                  <c:v>3.0807126434000001</c:v>
                </c:pt>
                <c:pt idx="9">
                  <c:v>2.9300036207750004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4E4-BA49-A91D-3537862CA364}"/>
            </c:ext>
          </c:extLst>
        </c:ser>
        <c:ser>
          <c:idx val="4"/>
          <c:order val="4"/>
          <c:tx>
            <c:strRef>
              <c:f>'Graph9 Bal Courante'!$A$11</c:f>
              <c:strCache>
                <c:ptCount val="1"/>
                <c:pt idx="0">
                  <c:v>Japon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'Graph9 Bal Courante'!$B$6:$K$6</c:f>
              <c:strCache>
                <c:ptCount val="10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  <c:pt idx="9">
                  <c:v>T1-2022</c:v>
                </c:pt>
              </c:strCache>
            </c:strRef>
          </c:cat>
          <c:val>
            <c:numRef>
              <c:f>'Graph9 Bal Courante'!$B$11:$K$11</c:f>
              <c:numCache>
                <c:formatCode>General</c:formatCode>
                <c:ptCount val="10"/>
                <c:pt idx="0">
                  <c:v>3.3680642175750002</c:v>
                </c:pt>
                <c:pt idx="1">
                  <c:v>3.3246562689250001</c:v>
                </c:pt>
                <c:pt idx="2">
                  <c:v>2.7799708749499996</c:v>
                </c:pt>
                <c:pt idx="3">
                  <c:v>2.6569644265500001</c:v>
                </c:pt>
                <c:pt idx="4">
                  <c:v>2.8750541081250001</c:v>
                </c:pt>
                <c:pt idx="5">
                  <c:v>2.9256392617250002</c:v>
                </c:pt>
                <c:pt idx="6">
                  <c:v>3.4607238213750007</c:v>
                </c:pt>
                <c:pt idx="7">
                  <c:v>3.5369980036499999</c:v>
                </c:pt>
                <c:pt idx="8">
                  <c:v>3.1694432635749998</c:v>
                </c:pt>
                <c:pt idx="9">
                  <c:v>2.9745457739249996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4E4-BA49-A91D-3537862CA364}"/>
            </c:ext>
          </c:extLst>
        </c:ser>
        <c:ser>
          <c:idx val="5"/>
          <c:order val="5"/>
          <c:tx>
            <c:strRef>
              <c:f>'Graph9 Bal Courante'!$A$12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'Graph9 Bal Courante'!$B$6:$K$6</c:f>
              <c:strCache>
                <c:ptCount val="10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  <c:pt idx="9">
                  <c:v>T1-2022</c:v>
                </c:pt>
              </c:strCache>
            </c:strRef>
          </c:cat>
          <c:val>
            <c:numRef>
              <c:f>'Graph9 Bal Courante'!$B$12:$K$12</c:f>
              <c:numCache>
                <c:formatCode>General</c:formatCode>
                <c:ptCount val="10"/>
                <c:pt idx="0">
                  <c:v>9.3698745631250002</c:v>
                </c:pt>
                <c:pt idx="1">
                  <c:v>8.8255976241250007</c:v>
                </c:pt>
                <c:pt idx="2">
                  <c:v>8.8100508300250002</c:v>
                </c:pt>
                <c:pt idx="3">
                  <c:v>8.1195137221000007</c:v>
                </c:pt>
                <c:pt idx="4">
                  <c:v>7.0194261624000003</c:v>
                </c:pt>
                <c:pt idx="5">
                  <c:v>7.6530591377999997</c:v>
                </c:pt>
                <c:pt idx="6">
                  <c:v>8.8560880212250002</c:v>
                </c:pt>
                <c:pt idx="7">
                  <c:v>8.2182162983749993</c:v>
                </c:pt>
                <c:pt idx="8">
                  <c:v>8.5782304232750004</c:v>
                </c:pt>
                <c:pt idx="9">
                  <c:v>8.2992610789249994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4E4-BA49-A91D-3537862CA364}"/>
            </c:ext>
          </c:extLst>
        </c:ser>
        <c:ser>
          <c:idx val="6"/>
          <c:order val="6"/>
          <c:tx>
            <c:strRef>
              <c:f>'Graph9 Bal Courante'!$A$13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'Graph9 Bal Courante'!$B$6:$K$6</c:f>
              <c:strCache>
                <c:ptCount val="10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  <c:pt idx="9">
                  <c:v>T1-2022</c:v>
                </c:pt>
              </c:strCache>
            </c:strRef>
          </c:cat>
          <c:val>
            <c:numRef>
              <c:f>'Graph9 Bal Courante'!$B$13:$K$13</c:f>
              <c:numCache>
                <c:formatCode>General</c:formatCode>
                <c:ptCount val="10"/>
                <c:pt idx="0">
                  <c:v>2.103610109725</c:v>
                </c:pt>
                <c:pt idx="1">
                  <c:v>2.16580509945</c:v>
                </c:pt>
                <c:pt idx="2">
                  <c:v>1.4697688725250002</c:v>
                </c:pt>
                <c:pt idx="3">
                  <c:v>0.97480726615000002</c:v>
                </c:pt>
                <c:pt idx="4">
                  <c:v>0.77470626970000001</c:v>
                </c:pt>
                <c:pt idx="5">
                  <c:v>0.69171587074999996</c:v>
                </c:pt>
                <c:pt idx="6">
                  <c:v>0.80054767744999999</c:v>
                </c:pt>
                <c:pt idx="7">
                  <c:v>0.848638516525</c:v>
                </c:pt>
                <c:pt idx="8">
                  <c:v>0.61260588015000006</c:v>
                </c:pt>
                <c:pt idx="9">
                  <c:v>0.36192692249999997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4E4-BA49-A91D-3537862CA364}"/>
            </c:ext>
          </c:extLst>
        </c:ser>
        <c:ser>
          <c:idx val="7"/>
          <c:order val="7"/>
          <c:tx>
            <c:strRef>
              <c:f>'Graph9 Bal Courante'!$A$14</c:f>
              <c:strCache>
                <c:ptCount val="1"/>
                <c:pt idx="0">
                  <c:v>Suède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'Graph9 Bal Courante'!$B$6:$K$6</c:f>
              <c:strCache>
                <c:ptCount val="10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  <c:pt idx="9">
                  <c:v>T1-2022</c:v>
                </c:pt>
              </c:strCache>
            </c:strRef>
          </c:cat>
          <c:val>
            <c:numRef>
              <c:f>'Graph9 Bal Courante'!$B$14:$K$14</c:f>
              <c:numCache>
                <c:formatCode>General</c:formatCode>
                <c:ptCount val="10"/>
                <c:pt idx="0">
                  <c:v>5.4633102321499996</c:v>
                </c:pt>
                <c:pt idx="1">
                  <c:v>5.5732170906</c:v>
                </c:pt>
                <c:pt idx="2">
                  <c:v>5.6564954340249995</c:v>
                </c:pt>
                <c:pt idx="3">
                  <c:v>5.3784760229749997</c:v>
                </c:pt>
                <c:pt idx="4">
                  <c:v>5.7061133164499998</c:v>
                </c:pt>
                <c:pt idx="5">
                  <c:v>5.6037436204999995</c:v>
                </c:pt>
                <c:pt idx="6">
                  <c:v>5.7219551516999996</c:v>
                </c:pt>
                <c:pt idx="7">
                  <c:v>6.0549700368500003</c:v>
                </c:pt>
                <c:pt idx="8">
                  <c:v>6.2258732439500006</c:v>
                </c:pt>
                <c:pt idx="9">
                  <c:v>6.4270047990499997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4E4-BA49-A91D-3537862CA364}"/>
            </c:ext>
          </c:extLst>
        </c:ser>
        <c:ser>
          <c:idx val="8"/>
          <c:order val="8"/>
          <c:tx>
            <c:strRef>
              <c:f>'Graph9 Bal Courante'!$A$15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'Graph9 Bal Courante'!$B$6:$K$6</c:f>
              <c:strCache>
                <c:ptCount val="10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  <c:pt idx="9">
                  <c:v>T1-2022</c:v>
                </c:pt>
              </c:strCache>
            </c:strRef>
          </c:cat>
          <c:val>
            <c:numRef>
              <c:f>'Graph9 Bal Courante'!$B$15:$K$15</c:f>
              <c:numCache>
                <c:formatCode>General</c:formatCode>
                <c:ptCount val="10"/>
                <c:pt idx="0">
                  <c:v>-2.6835248593499998</c:v>
                </c:pt>
                <c:pt idx="1">
                  <c:v>-1.8855011556500001</c:v>
                </c:pt>
                <c:pt idx="2">
                  <c:v>-1.4863188105000003</c:v>
                </c:pt>
                <c:pt idx="3">
                  <c:v>-1.288808481425</c:v>
                </c:pt>
                <c:pt idx="4">
                  <c:v>-2.5502798665999999</c:v>
                </c:pt>
                <c:pt idx="5">
                  <c:v>-2.28453585385</c:v>
                </c:pt>
                <c:pt idx="6">
                  <c:v>-2.3381509629749999</c:v>
                </c:pt>
                <c:pt idx="7">
                  <c:v>-2.9992543012499997</c:v>
                </c:pt>
                <c:pt idx="8">
                  <c:v>-2.8161162990499999</c:v>
                </c:pt>
                <c:pt idx="9">
                  <c:v>-3.267747247025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4E4-BA49-A91D-3537862CA364}"/>
            </c:ext>
          </c:extLst>
        </c:ser>
        <c:ser>
          <c:idx val="9"/>
          <c:order val="9"/>
          <c:tx>
            <c:strRef>
              <c:f>'Graph9 Bal Courante'!$A$16</c:f>
              <c:strCache>
                <c:ptCount val="1"/>
                <c:pt idx="0">
                  <c:v>États-Unis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'Graph9 Bal Courante'!$B$6:$K$6</c:f>
              <c:strCache>
                <c:ptCount val="10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  <c:pt idx="9">
                  <c:v>T1-2022</c:v>
                </c:pt>
              </c:strCache>
            </c:strRef>
          </c:cat>
          <c:val>
            <c:numRef>
              <c:f>'Graph9 Bal Courante'!$B$16:$K$16</c:f>
              <c:numCache>
                <c:formatCode>General</c:formatCode>
                <c:ptCount val="10"/>
                <c:pt idx="0">
                  <c:v>-2.2113148445249999</c:v>
                </c:pt>
                <c:pt idx="1">
                  <c:v>-2.14045480935</c:v>
                </c:pt>
                <c:pt idx="2">
                  <c:v>-2.3483711612249998</c:v>
                </c:pt>
                <c:pt idx="3">
                  <c:v>-2.6174475140000002</c:v>
                </c:pt>
                <c:pt idx="4">
                  <c:v>-2.9548921578999998</c:v>
                </c:pt>
                <c:pt idx="5">
                  <c:v>-3.2800560976500002</c:v>
                </c:pt>
                <c:pt idx="6">
                  <c:v>-3.3268228350749998</c:v>
                </c:pt>
                <c:pt idx="7">
                  <c:v>-3.4302331001750002</c:v>
                </c:pt>
                <c:pt idx="8">
                  <c:v>-3.558796878825</c:v>
                </c:pt>
                <c:pt idx="9">
                  <c:v>-3.6507475792999999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4E4-BA49-A91D-3537862CA364}"/>
            </c:ext>
          </c:extLst>
        </c:ser>
        <c:ser>
          <c:idx val="10"/>
          <c:order val="10"/>
          <c:tx>
            <c:strRef>
              <c:f>'Graph9 Bal Courante'!$A$17</c:f>
              <c:strCache>
                <c:ptCount val="1"/>
                <c:pt idx="0">
                  <c:v>Zone euro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'Graph9 Bal Courante'!$B$6:$K$6</c:f>
              <c:strCache>
                <c:ptCount val="10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  <c:pt idx="9">
                  <c:v>T1-2022</c:v>
                </c:pt>
              </c:strCache>
            </c:strRef>
          </c:cat>
          <c:val>
            <c:numRef>
              <c:f>'Graph9 Bal Courante'!$B$17:$K$17</c:f>
              <c:numCache>
                <c:formatCode>General</c:formatCode>
                <c:ptCount val="10"/>
                <c:pt idx="0">
                  <c:v>3.0052041949750001</c:v>
                </c:pt>
                <c:pt idx="1">
                  <c:v>2.3857538887</c:v>
                </c:pt>
                <c:pt idx="2">
                  <c:v>2.3492556904250002</c:v>
                </c:pt>
                <c:pt idx="3">
                  <c:v>2.230767926775</c:v>
                </c:pt>
                <c:pt idx="4">
                  <c:v>2.6996721196499998</c:v>
                </c:pt>
                <c:pt idx="5">
                  <c:v>3.35845602865</c:v>
                </c:pt>
                <c:pt idx="6">
                  <c:v>3.7428844625000002</c:v>
                </c:pt>
                <c:pt idx="7">
                  <c:v>3.6708864209499996</c:v>
                </c:pt>
                <c:pt idx="8">
                  <c:v>3.3700951792249998</c:v>
                </c:pt>
                <c:pt idx="9">
                  <c:v>3.087724663375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4E4-BA49-A91D-3537862CA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4487040"/>
        <c:axId val="1902776160"/>
      </c:lineChart>
      <c:catAx>
        <c:axId val="146448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902776160"/>
        <c:crosses val="autoZero"/>
        <c:auto val="1"/>
        <c:lblAlgn val="ctr"/>
        <c:lblOffset val="100"/>
        <c:noMultiLvlLbl val="0"/>
      </c:catAx>
      <c:valAx>
        <c:axId val="1902776160"/>
        <c:scaling>
          <c:orientation val="minMax"/>
          <c:max val="10"/>
          <c:min val="-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60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46448704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Graph10_CompCrises!$A$6</c:f>
              <c:strCache>
                <c:ptCount val="1"/>
                <c:pt idx="0">
                  <c:v>Exportations - crise du Covid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Graph10_CompCrises!$B$5:$M$5</c:f>
              <c:numCache>
                <c:formatCode>General</c:formatCode>
                <c:ptCount val="12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</c:numCache>
            </c:numRef>
          </c:cat>
          <c:val>
            <c:numRef>
              <c:f>Graph10_CompCrises!$B$6:$M$6</c:f>
              <c:numCache>
                <c:formatCode>General</c:formatCode>
                <c:ptCount val="12"/>
                <c:pt idx="0">
                  <c:v>100</c:v>
                </c:pt>
                <c:pt idx="1">
                  <c:v>94.768188340903947</c:v>
                </c:pt>
                <c:pt idx="2">
                  <c:v>70.804786206747735</c:v>
                </c:pt>
                <c:pt idx="3">
                  <c:v>85.804300680815246</c:v>
                </c:pt>
                <c:pt idx="4">
                  <c:v>89.734902840866184</c:v>
                </c:pt>
                <c:pt idx="5">
                  <c:v>90.085560458768057</c:v>
                </c:pt>
                <c:pt idx="6">
                  <c:v>91.163428028872602</c:v>
                </c:pt>
                <c:pt idx="7">
                  <c:v>93.466978841858804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80-4B70-9297-D39115EA94C5}"/>
            </c:ext>
          </c:extLst>
        </c:ser>
        <c:ser>
          <c:idx val="1"/>
          <c:order val="1"/>
          <c:tx>
            <c:strRef>
              <c:f>Graph10_CompCrises!$A$7</c:f>
              <c:strCache>
                <c:ptCount val="1"/>
                <c:pt idx="0">
                  <c:v>Exportations - crise financière de 2008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Graph10_CompCrises!$B$5:$M$5</c:f>
              <c:numCache>
                <c:formatCode>General</c:formatCode>
                <c:ptCount val="12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</c:numCache>
            </c:numRef>
          </c:cat>
          <c:val>
            <c:numRef>
              <c:f>Graph10_CompCrises!$B$7:$M$7</c:f>
              <c:numCache>
                <c:formatCode>General</c:formatCode>
                <c:ptCount val="12"/>
                <c:pt idx="0">
                  <c:v>100</c:v>
                </c:pt>
                <c:pt idx="1">
                  <c:v>95.302135903249123</c:v>
                </c:pt>
                <c:pt idx="2">
                  <c:v>89.053057156293647</c:v>
                </c:pt>
                <c:pt idx="3">
                  <c:v>88.627701464880076</c:v>
                </c:pt>
                <c:pt idx="4">
                  <c:v>89.266436909081975</c:v>
                </c:pt>
                <c:pt idx="5">
                  <c:v>90.097494893625978</c:v>
                </c:pt>
                <c:pt idx="6">
                  <c:v>93.516484287809973</c:v>
                </c:pt>
                <c:pt idx="7">
                  <c:v>96.458878773627944</c:v>
                </c:pt>
                <c:pt idx="8">
                  <c:v>97.49840316138949</c:v>
                </c:pt>
                <c:pt idx="9">
                  <c:v>99.23421937403927</c:v>
                </c:pt>
                <c:pt idx="10">
                  <c:v>101.31186433539928</c:v>
                </c:pt>
                <c:pt idx="11">
                  <c:v>102.33313913904077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80-4B70-9297-D39115EA94C5}"/>
            </c:ext>
          </c:extLst>
        </c:ser>
        <c:ser>
          <c:idx val="2"/>
          <c:order val="2"/>
          <c:tx>
            <c:strRef>
              <c:f>Graph10_CompCrises!$A$8</c:f>
              <c:strCache>
                <c:ptCount val="1"/>
                <c:pt idx="0">
                  <c:v>Importations - crise du Covid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Graph10_CompCrises!$B$5:$M$5</c:f>
              <c:numCache>
                <c:formatCode>General</c:formatCode>
                <c:ptCount val="12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</c:numCache>
            </c:numRef>
          </c:cat>
          <c:val>
            <c:numRef>
              <c:f>Graph10_CompCrises!$B$8:$M$8</c:f>
              <c:numCache>
                <c:formatCode>General</c:formatCode>
                <c:ptCount val="12"/>
                <c:pt idx="0">
                  <c:v>100</c:v>
                </c:pt>
                <c:pt idx="1">
                  <c:v>95.194818338224877</c:v>
                </c:pt>
                <c:pt idx="2">
                  <c:v>77.300880477684444</c:v>
                </c:pt>
                <c:pt idx="3">
                  <c:v>90.164963060418984</c:v>
                </c:pt>
                <c:pt idx="4">
                  <c:v>91.562594879060825</c:v>
                </c:pt>
                <c:pt idx="5">
                  <c:v>92.934925614816308</c:v>
                </c:pt>
                <c:pt idx="6">
                  <c:v>94.455014674628075</c:v>
                </c:pt>
                <c:pt idx="7">
                  <c:v>94.550146746280745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80-4B70-9297-D39115EA94C5}"/>
            </c:ext>
          </c:extLst>
        </c:ser>
        <c:ser>
          <c:idx val="3"/>
          <c:order val="3"/>
          <c:tx>
            <c:strRef>
              <c:f>Graph10_CompCrises!$A$9</c:f>
              <c:strCache>
                <c:ptCount val="1"/>
                <c:pt idx="0">
                  <c:v>Importations - crise financière de 2008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Graph10_CompCrises!$B$5:$M$5</c:f>
              <c:numCache>
                <c:formatCode>General</c:formatCode>
                <c:ptCount val="12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</c:numCache>
            </c:numRef>
          </c:cat>
          <c:val>
            <c:numRef>
              <c:f>Graph10_CompCrises!$B$9:$M$9</c:f>
              <c:numCache>
                <c:formatCode>General</c:formatCode>
                <c:ptCount val="12"/>
                <c:pt idx="0">
                  <c:v>100</c:v>
                </c:pt>
                <c:pt idx="1">
                  <c:v>96.880798558909973</c:v>
                </c:pt>
                <c:pt idx="2">
                  <c:v>90.877385450950115</c:v>
                </c:pt>
                <c:pt idx="3">
                  <c:v>88.929069657199349</c:v>
                </c:pt>
                <c:pt idx="4">
                  <c:v>88.684599027535114</c:v>
                </c:pt>
                <c:pt idx="5">
                  <c:v>93.021413189224333</c:v>
                </c:pt>
                <c:pt idx="6">
                  <c:v>93.472431026776647</c:v>
                </c:pt>
                <c:pt idx="7">
                  <c:v>97.507889426137368</c:v>
                </c:pt>
                <c:pt idx="8">
                  <c:v>100.39955033657037</c:v>
                </c:pt>
                <c:pt idx="9">
                  <c:v>101.05914699389162</c:v>
                </c:pt>
                <c:pt idx="10">
                  <c:v>105.20363523085884</c:v>
                </c:pt>
                <c:pt idx="11">
                  <c:v>103.97789606273618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080-4B70-9297-D39115EA9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2333951"/>
        <c:axId val="1312334783"/>
      </c:lineChart>
      <c:catAx>
        <c:axId val="1312333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312334783"/>
        <c:crosses val="autoZero"/>
        <c:auto val="1"/>
        <c:lblAlgn val="ctr"/>
        <c:lblOffset val="100"/>
        <c:noMultiLvlLbl val="0"/>
      </c:catAx>
      <c:valAx>
        <c:axId val="1312334783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312333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'Graph11_climat affaires'!$A$7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'Graph11_climat affaires'!$B$6:$AC$6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Déc-2021</c:v>
                </c:pt>
                <c:pt idx="25">
                  <c:v>Janv-2022</c:v>
                </c:pt>
                <c:pt idx="26">
                  <c:v>Févr-2022</c:v>
                </c:pt>
                <c:pt idx="27">
                  <c:v>Mars-2022</c:v>
                </c:pt>
              </c:strCache>
            </c:strRef>
          </c:cat>
          <c:val>
            <c:numRef>
              <c:f>'Graph11_climat affaires'!$B$7:$AC$7</c:f>
              <c:numCache>
                <c:formatCode>#\ ##0.0_ ;\-#\ ##0.0\ </c:formatCode>
                <c:ptCount val="28"/>
                <c:pt idx="0">
                  <c:v>98.670259999999999</c:v>
                </c:pt>
                <c:pt idx="1">
                  <c:v>98.107420000000005</c:v>
                </c:pt>
                <c:pt idx="2">
                  <c:v>97.297049999999999</c:v>
                </c:pt>
                <c:pt idx="3">
                  <c:v>96.410929999999993</c:v>
                </c:pt>
                <c:pt idx="4">
                  <c:v>95.67559</c:v>
                </c:pt>
                <c:pt idx="5">
                  <c:v>95.287710000000004</c:v>
                </c:pt>
                <c:pt idx="6">
                  <c:v>95.178899999999999</c:v>
                </c:pt>
                <c:pt idx="7">
                  <c:v>95.3125</c:v>
                </c:pt>
                <c:pt idx="8">
                  <c:v>95.701449999999994</c:v>
                </c:pt>
                <c:pt idx="9">
                  <c:v>96.183679999999995</c:v>
                </c:pt>
                <c:pt idx="10">
                  <c:v>96.579130000000006</c:v>
                </c:pt>
                <c:pt idx="11">
                  <c:v>96.753540000000001</c:v>
                </c:pt>
                <c:pt idx="12">
                  <c:v>96.768940000000001</c:v>
                </c:pt>
                <c:pt idx="13">
                  <c:v>96.709280000000007</c:v>
                </c:pt>
                <c:pt idx="14">
                  <c:v>96.664990000000003</c:v>
                </c:pt>
                <c:pt idx="15">
                  <c:v>96.792689999999993</c:v>
                </c:pt>
                <c:pt idx="16">
                  <c:v>97.359430000000003</c:v>
                </c:pt>
                <c:pt idx="17">
                  <c:v>98.614990000000006</c:v>
                </c:pt>
                <c:pt idx="18">
                  <c:v>100.2252</c:v>
                </c:pt>
                <c:pt idx="19">
                  <c:v>101.80589999999999</c:v>
                </c:pt>
                <c:pt idx="20">
                  <c:v>103.10250000000001</c:v>
                </c:pt>
                <c:pt idx="21">
                  <c:v>104.19880000000001</c:v>
                </c:pt>
                <c:pt idx="22">
                  <c:v>105.22110000000001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3B-4813-88D3-C4BFB8D800B0}"/>
            </c:ext>
          </c:extLst>
        </c:ser>
        <c:ser>
          <c:idx val="1"/>
          <c:order val="1"/>
          <c:tx>
            <c:strRef>
              <c:f>'Graph11_climat affaires'!$A$8</c:f>
              <c:strCache>
                <c:ptCount val="1"/>
                <c:pt idx="0">
                  <c:v>France</c:v>
                </c:pt>
              </c:strCache>
            </c:strRef>
          </c:tx>
          <c:spPr>
            <a:ln w="412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'Graph11_climat affaires'!$B$6:$AC$6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Déc-2021</c:v>
                </c:pt>
                <c:pt idx="25">
                  <c:v>Janv-2022</c:v>
                </c:pt>
                <c:pt idx="26">
                  <c:v>Févr-2022</c:v>
                </c:pt>
                <c:pt idx="27">
                  <c:v>Mars-2022</c:v>
                </c:pt>
              </c:strCache>
            </c:strRef>
          </c:cat>
          <c:val>
            <c:numRef>
              <c:f>'Graph11_climat affaires'!$B$8:$AC$8</c:f>
              <c:numCache>
                <c:formatCode>#\ ##0.0_ ;\-#\ ##0.0\ </c:formatCode>
                <c:ptCount val="28"/>
                <c:pt idx="0">
                  <c:v>100.2633</c:v>
                </c:pt>
                <c:pt idx="1">
                  <c:v>100.2971</c:v>
                </c:pt>
                <c:pt idx="2">
                  <c:v>99.820260000000005</c:v>
                </c:pt>
                <c:pt idx="3">
                  <c:v>98.581519999999998</c:v>
                </c:pt>
                <c:pt idx="4">
                  <c:v>97.076700000000002</c:v>
                </c:pt>
                <c:pt idx="5">
                  <c:v>97.011949999999999</c:v>
                </c:pt>
                <c:pt idx="6">
                  <c:v>97.836290000000005</c:v>
                </c:pt>
                <c:pt idx="7">
                  <c:v>98.71069</c:v>
                </c:pt>
                <c:pt idx="8">
                  <c:v>99.252859999999998</c:v>
                </c:pt>
                <c:pt idx="9">
                  <c:v>99.297640000000001</c:v>
                </c:pt>
                <c:pt idx="10">
                  <c:v>99.112989999999996</c:v>
                </c:pt>
                <c:pt idx="11">
                  <c:v>98.932040000000001</c:v>
                </c:pt>
                <c:pt idx="12">
                  <c:v>98.996669999999995</c:v>
                </c:pt>
                <c:pt idx="13">
                  <c:v>99.174289999999999</c:v>
                </c:pt>
                <c:pt idx="14">
                  <c:v>99.61609</c:v>
                </c:pt>
                <c:pt idx="15">
                  <c:v>100.31489999999999</c:v>
                </c:pt>
                <c:pt idx="16">
                  <c:v>101.19240000000001</c:v>
                </c:pt>
                <c:pt idx="17">
                  <c:v>101.7</c:v>
                </c:pt>
                <c:pt idx="18">
                  <c:v>101.93389999999999</c:v>
                </c:pt>
                <c:pt idx="19">
                  <c:v>102.1095</c:v>
                </c:pt>
                <c:pt idx="20">
                  <c:v>102.081</c:v>
                </c:pt>
                <c:pt idx="21">
                  <c:v>102.06480000000001</c:v>
                </c:pt>
                <c:pt idx="22">
                  <c:v>102.2449</c:v>
                </c:pt>
                <c:pt idx="23">
                  <c:v>102.4718</c:v>
                </c:pt>
                <c:pt idx="24">
                  <c:v>102.54049999999999</c:v>
                </c:pt>
                <c:pt idx="25">
                  <c:v>102.458</c:v>
                </c:pt>
                <c:pt idx="26">
                  <c:v>102.2679</c:v>
                </c:pt>
                <c:pt idx="27">
                  <c:v>101.834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3B-4813-88D3-C4BFB8D800B0}"/>
            </c:ext>
          </c:extLst>
        </c:ser>
        <c:ser>
          <c:idx val="2"/>
          <c:order val="2"/>
          <c:tx>
            <c:strRef>
              <c:f>'Graph11_climat affaires'!$A$9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'Graph11_climat affaires'!$B$6:$AC$6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Déc-2021</c:v>
                </c:pt>
                <c:pt idx="25">
                  <c:v>Janv-2022</c:v>
                </c:pt>
                <c:pt idx="26">
                  <c:v>Févr-2022</c:v>
                </c:pt>
                <c:pt idx="27">
                  <c:v>Mars-2022</c:v>
                </c:pt>
              </c:strCache>
            </c:strRef>
          </c:cat>
          <c:val>
            <c:numRef>
              <c:f>'Graph11_climat affaires'!$B$9:$AC$9</c:f>
              <c:numCache>
                <c:formatCode>#\ ##0.0_ ;\-#\ ##0.0\ </c:formatCode>
                <c:ptCount val="28"/>
                <c:pt idx="0">
                  <c:v>99.098590000000002</c:v>
                </c:pt>
                <c:pt idx="1">
                  <c:v>99.187849999999997</c:v>
                </c:pt>
                <c:pt idx="2">
                  <c:v>98.998059999999995</c:v>
                </c:pt>
                <c:pt idx="3">
                  <c:v>98.400149999999996</c:v>
                </c:pt>
                <c:pt idx="4">
                  <c:v>97.694419999999994</c:v>
                </c:pt>
                <c:pt idx="5">
                  <c:v>97.594970000000004</c:v>
                </c:pt>
                <c:pt idx="6">
                  <c:v>97.998469999999998</c:v>
                </c:pt>
                <c:pt idx="7">
                  <c:v>98.612979999999993</c:v>
                </c:pt>
                <c:pt idx="8">
                  <c:v>99.204149999999998</c:v>
                </c:pt>
                <c:pt idx="9">
                  <c:v>99.654269999999997</c:v>
                </c:pt>
                <c:pt idx="10">
                  <c:v>99.972679999999997</c:v>
                </c:pt>
                <c:pt idx="11">
                  <c:v>100.1825</c:v>
                </c:pt>
                <c:pt idx="12">
                  <c:v>100.4474</c:v>
                </c:pt>
                <c:pt idx="13">
                  <c:v>100.8496</c:v>
                </c:pt>
                <c:pt idx="14">
                  <c:v>101.47369999999999</c:v>
                </c:pt>
                <c:pt idx="15">
                  <c:v>102.2097</c:v>
                </c:pt>
                <c:pt idx="16">
                  <c:v>102.8379</c:v>
                </c:pt>
                <c:pt idx="17">
                  <c:v>103.2193</c:v>
                </c:pt>
                <c:pt idx="18">
                  <c:v>103.48609999999999</c:v>
                </c:pt>
                <c:pt idx="19">
                  <c:v>103.67149999999999</c:v>
                </c:pt>
                <c:pt idx="20">
                  <c:v>103.78060000000001</c:v>
                </c:pt>
                <c:pt idx="21">
                  <c:v>103.8207</c:v>
                </c:pt>
                <c:pt idx="22">
                  <c:v>103.777</c:v>
                </c:pt>
                <c:pt idx="23">
                  <c:v>103.77679999999999</c:v>
                </c:pt>
                <c:pt idx="24">
                  <c:v>103.8206</c:v>
                </c:pt>
                <c:pt idx="25">
                  <c:v>103.7697</c:v>
                </c:pt>
                <c:pt idx="26">
                  <c:v>103.5919</c:v>
                </c:pt>
                <c:pt idx="27">
                  <c:v>103.2794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3B-4813-88D3-C4BFB8D800B0}"/>
            </c:ext>
          </c:extLst>
        </c:ser>
        <c:ser>
          <c:idx val="3"/>
          <c:order val="3"/>
          <c:tx>
            <c:strRef>
              <c:f>'Graph11_climat affaires'!$A$10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'Graph11_climat affaires'!$B$6:$AC$6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Déc-2021</c:v>
                </c:pt>
                <c:pt idx="25">
                  <c:v>Janv-2022</c:v>
                </c:pt>
                <c:pt idx="26">
                  <c:v>Févr-2022</c:v>
                </c:pt>
                <c:pt idx="27">
                  <c:v>Mars-2022</c:v>
                </c:pt>
              </c:strCache>
            </c:strRef>
          </c:cat>
          <c:val>
            <c:numRef>
              <c:f>'Graph11_climat affaires'!$B$10:$AC$10</c:f>
              <c:numCache>
                <c:formatCode>#\ ##0.0_ ;\-#\ ##0.0\ </c:formatCode>
                <c:ptCount val="28"/>
                <c:pt idx="0">
                  <c:v>100.2165</c:v>
                </c:pt>
                <c:pt idx="1">
                  <c:v>100.1306</c:v>
                </c:pt>
                <c:pt idx="2">
                  <c:v>99.682339999999996</c:v>
                </c:pt>
                <c:pt idx="3">
                  <c:v>98.738069999999993</c:v>
                </c:pt>
                <c:pt idx="4">
                  <c:v>97.776060000000001</c:v>
                </c:pt>
                <c:pt idx="5">
                  <c:v>97.219149999999999</c:v>
                </c:pt>
                <c:pt idx="6">
                  <c:v>97.317120000000003</c:v>
                </c:pt>
                <c:pt idx="7">
                  <c:v>97.757270000000005</c:v>
                </c:pt>
                <c:pt idx="8">
                  <c:v>98.246639999999999</c:v>
                </c:pt>
                <c:pt idx="9">
                  <c:v>98.707729999999998</c:v>
                </c:pt>
                <c:pt idx="10">
                  <c:v>98.981409999999997</c:v>
                </c:pt>
                <c:pt idx="11">
                  <c:v>99.060890000000001</c:v>
                </c:pt>
                <c:pt idx="12">
                  <c:v>99.291120000000006</c:v>
                </c:pt>
                <c:pt idx="13">
                  <c:v>99.579639999999998</c:v>
                </c:pt>
                <c:pt idx="14">
                  <c:v>100.03870000000001</c:v>
                </c:pt>
                <c:pt idx="15">
                  <c:v>100.6378</c:v>
                </c:pt>
                <c:pt idx="16">
                  <c:v>101.2915</c:v>
                </c:pt>
                <c:pt idx="17">
                  <c:v>101.86669999999999</c:v>
                </c:pt>
                <c:pt idx="18">
                  <c:v>102.2093</c:v>
                </c:pt>
                <c:pt idx="19">
                  <c:v>102.33799999999999</c:v>
                </c:pt>
                <c:pt idx="20">
                  <c:v>102.3235</c:v>
                </c:pt>
                <c:pt idx="21">
                  <c:v>102.3222</c:v>
                </c:pt>
                <c:pt idx="22">
                  <c:v>102.39879999999999</c:v>
                </c:pt>
                <c:pt idx="23">
                  <c:v>102.46810000000001</c:v>
                </c:pt>
                <c:pt idx="24">
                  <c:v>102.4555</c:v>
                </c:pt>
                <c:pt idx="25">
                  <c:v>102.375</c:v>
                </c:pt>
                <c:pt idx="26">
                  <c:v>102.2684</c:v>
                </c:pt>
                <c:pt idx="27">
                  <c:v>102.1524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3B-4813-88D3-C4BFB8D800B0}"/>
            </c:ext>
          </c:extLst>
        </c:ser>
        <c:ser>
          <c:idx val="4"/>
          <c:order val="4"/>
          <c:tx>
            <c:strRef>
              <c:f>'Graph11_climat affaires'!$A$11</c:f>
              <c:strCache>
                <c:ptCount val="1"/>
                <c:pt idx="0">
                  <c:v>Japon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'Graph11_climat affaires'!$B$6:$AC$6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Déc-2021</c:v>
                </c:pt>
                <c:pt idx="25">
                  <c:v>Janv-2022</c:v>
                </c:pt>
                <c:pt idx="26">
                  <c:v>Févr-2022</c:v>
                </c:pt>
                <c:pt idx="27">
                  <c:v>Mars-2022</c:v>
                </c:pt>
              </c:strCache>
            </c:strRef>
          </c:cat>
          <c:val>
            <c:numRef>
              <c:f>'Graph11_climat affaires'!$B$11:$AC$11</c:f>
              <c:numCache>
                <c:formatCode>#\ ##0.0_ ;\-#\ ##0.0\ </c:formatCode>
                <c:ptCount val="28"/>
                <c:pt idx="0">
                  <c:v>100.2231</c:v>
                </c:pt>
                <c:pt idx="1">
                  <c:v>100.0872</c:v>
                </c:pt>
                <c:pt idx="2">
                  <c:v>99.882140000000007</c:v>
                </c:pt>
                <c:pt idx="3">
                  <c:v>99.561869999999999</c:v>
                </c:pt>
                <c:pt idx="4">
                  <c:v>99.085650000000001</c:v>
                </c:pt>
                <c:pt idx="5">
                  <c:v>98.564750000000004</c:v>
                </c:pt>
                <c:pt idx="6">
                  <c:v>98.153819999999996</c:v>
                </c:pt>
                <c:pt idx="7">
                  <c:v>97.986760000000004</c:v>
                </c:pt>
                <c:pt idx="8">
                  <c:v>98.00273</c:v>
                </c:pt>
                <c:pt idx="9">
                  <c:v>98.156530000000004</c:v>
                </c:pt>
                <c:pt idx="10">
                  <c:v>98.445970000000003</c:v>
                </c:pt>
                <c:pt idx="11">
                  <c:v>98.801349999999999</c:v>
                </c:pt>
                <c:pt idx="12">
                  <c:v>99.164410000000004</c:v>
                </c:pt>
                <c:pt idx="13">
                  <c:v>99.501180000000005</c:v>
                </c:pt>
                <c:pt idx="14">
                  <c:v>99.807299999999998</c:v>
                </c:pt>
                <c:pt idx="15">
                  <c:v>100.0745</c:v>
                </c:pt>
                <c:pt idx="16">
                  <c:v>100.2878</c:v>
                </c:pt>
                <c:pt idx="17">
                  <c:v>100.4618</c:v>
                </c:pt>
                <c:pt idx="18">
                  <c:v>100.6002</c:v>
                </c:pt>
                <c:pt idx="19">
                  <c:v>100.69580000000001</c:v>
                </c:pt>
                <c:pt idx="20">
                  <c:v>100.7649</c:v>
                </c:pt>
                <c:pt idx="21">
                  <c:v>100.8171</c:v>
                </c:pt>
                <c:pt idx="22">
                  <c:v>100.8507</c:v>
                </c:pt>
                <c:pt idx="23">
                  <c:v>100.8659</c:v>
                </c:pt>
                <c:pt idx="24">
                  <c:v>100.85290000000001</c:v>
                </c:pt>
                <c:pt idx="25">
                  <c:v>100.79819999999999</c:v>
                </c:pt>
                <c:pt idx="26">
                  <c:v>100.71899999999999</c:v>
                </c:pt>
                <c:pt idx="27">
                  <c:v>100.6319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53B-4813-88D3-C4BFB8D800B0}"/>
            </c:ext>
          </c:extLst>
        </c:ser>
        <c:ser>
          <c:idx val="5"/>
          <c:order val="5"/>
          <c:tx>
            <c:strRef>
              <c:f>'Graph11_climat affaires'!$A$12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'Graph11_climat affaires'!$B$6:$AC$6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Déc-2021</c:v>
                </c:pt>
                <c:pt idx="25">
                  <c:v>Janv-2022</c:v>
                </c:pt>
                <c:pt idx="26">
                  <c:v>Févr-2022</c:v>
                </c:pt>
                <c:pt idx="27">
                  <c:v>Mars-2022</c:v>
                </c:pt>
              </c:strCache>
            </c:strRef>
          </c:cat>
          <c:val>
            <c:numRef>
              <c:f>'Graph11_climat affaires'!$B$12:$AC$12</c:f>
              <c:numCache>
                <c:formatCode>#\ ##0.0_ ;\-#\ ##0.0\ </c:formatCode>
                <c:ptCount val="28"/>
                <c:pt idx="0">
                  <c:v>100.7483</c:v>
                </c:pt>
                <c:pt idx="1">
                  <c:v>100.6561</c:v>
                </c:pt>
                <c:pt idx="2">
                  <c:v>100.24639999999999</c:v>
                </c:pt>
                <c:pt idx="3">
                  <c:v>99.246039999999994</c:v>
                </c:pt>
                <c:pt idx="4">
                  <c:v>97.879859999999994</c:v>
                </c:pt>
                <c:pt idx="5">
                  <c:v>97.409480000000002</c:v>
                </c:pt>
                <c:pt idx="6">
                  <c:v>97.787850000000006</c:v>
                </c:pt>
                <c:pt idx="7">
                  <c:v>98.437709999999996</c:v>
                </c:pt>
                <c:pt idx="8">
                  <c:v>98.935779999999994</c:v>
                </c:pt>
                <c:pt idx="9">
                  <c:v>99.148319999999998</c:v>
                </c:pt>
                <c:pt idx="10">
                  <c:v>99.225880000000004</c:v>
                </c:pt>
                <c:pt idx="11">
                  <c:v>99.344560000000001</c:v>
                </c:pt>
                <c:pt idx="12">
                  <c:v>99.551400000000001</c:v>
                </c:pt>
                <c:pt idx="13">
                  <c:v>99.768940000000001</c:v>
                </c:pt>
                <c:pt idx="14">
                  <c:v>100.0658</c:v>
                </c:pt>
                <c:pt idx="15">
                  <c:v>100.6392</c:v>
                </c:pt>
                <c:pt idx="16">
                  <c:v>101.37990000000001</c:v>
                </c:pt>
                <c:pt idx="17">
                  <c:v>101.8678</c:v>
                </c:pt>
                <c:pt idx="18">
                  <c:v>102.0645</c:v>
                </c:pt>
                <c:pt idx="19">
                  <c:v>102.071</c:v>
                </c:pt>
                <c:pt idx="20">
                  <c:v>102.0082</c:v>
                </c:pt>
                <c:pt idx="21">
                  <c:v>102.0414</c:v>
                </c:pt>
                <c:pt idx="22">
                  <c:v>102.10380000000001</c:v>
                </c:pt>
                <c:pt idx="23">
                  <c:v>102.0641</c:v>
                </c:pt>
                <c:pt idx="24">
                  <c:v>101.9104</c:v>
                </c:pt>
                <c:pt idx="25">
                  <c:v>101.7587</c:v>
                </c:pt>
                <c:pt idx="26">
                  <c:v>101.65260000000001</c:v>
                </c:pt>
                <c:pt idx="27">
                  <c:v>101.59220000000001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53B-4813-88D3-C4BFB8D800B0}"/>
            </c:ext>
          </c:extLst>
        </c:ser>
        <c:ser>
          <c:idx val="6"/>
          <c:order val="6"/>
          <c:tx>
            <c:strRef>
              <c:f>'Graph11_climat affaires'!$A$13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'Graph11_climat affaires'!$B$6:$AC$6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Déc-2021</c:v>
                </c:pt>
                <c:pt idx="25">
                  <c:v>Janv-2022</c:v>
                </c:pt>
                <c:pt idx="26">
                  <c:v>Févr-2022</c:v>
                </c:pt>
                <c:pt idx="27">
                  <c:v>Mars-2022</c:v>
                </c:pt>
              </c:strCache>
            </c:strRef>
          </c:cat>
          <c:val>
            <c:numRef>
              <c:f>'Graph11_climat affaires'!$B$13:$AC$13</c:f>
              <c:numCache>
                <c:formatCode>#\ ##0.0_ ;\-#\ ##0.0\ </c:formatCode>
                <c:ptCount val="28"/>
                <c:pt idx="0">
                  <c:v>101.0774</c:v>
                </c:pt>
                <c:pt idx="1">
                  <c:v>100.9495</c:v>
                </c:pt>
                <c:pt idx="2">
                  <c:v>100.3496</c:v>
                </c:pt>
                <c:pt idx="3">
                  <c:v>98.931790000000007</c:v>
                </c:pt>
                <c:pt idx="4">
                  <c:v>97.019450000000006</c:v>
                </c:pt>
                <c:pt idx="5">
                  <c:v>96.380499999999998</c:v>
                </c:pt>
                <c:pt idx="6">
                  <c:v>97.061009999999996</c:v>
                </c:pt>
                <c:pt idx="7">
                  <c:v>98.281310000000005</c:v>
                </c:pt>
                <c:pt idx="8">
                  <c:v>99.105519999999999</c:v>
                </c:pt>
                <c:pt idx="9">
                  <c:v>99.471180000000004</c:v>
                </c:pt>
                <c:pt idx="10">
                  <c:v>99.557980000000001</c:v>
                </c:pt>
                <c:pt idx="11">
                  <c:v>99.57199</c:v>
                </c:pt>
                <c:pt idx="12">
                  <c:v>99.723249999999993</c:v>
                </c:pt>
                <c:pt idx="13">
                  <c:v>100.0189</c:v>
                </c:pt>
                <c:pt idx="14">
                  <c:v>100.34739999999999</c:v>
                </c:pt>
                <c:pt idx="15">
                  <c:v>101.0406</c:v>
                </c:pt>
                <c:pt idx="16">
                  <c:v>101.9016</c:v>
                </c:pt>
                <c:pt idx="17">
                  <c:v>102.348</c:v>
                </c:pt>
                <c:pt idx="18">
                  <c:v>102.32899999999999</c:v>
                </c:pt>
                <c:pt idx="19">
                  <c:v>102.3079</c:v>
                </c:pt>
                <c:pt idx="20">
                  <c:v>102.33759999999999</c:v>
                </c:pt>
                <c:pt idx="21">
                  <c:v>102.4897</c:v>
                </c:pt>
                <c:pt idx="22">
                  <c:v>102.6743</c:v>
                </c:pt>
                <c:pt idx="23">
                  <c:v>102.7664</c:v>
                </c:pt>
                <c:pt idx="24">
                  <c:v>103</c:v>
                </c:pt>
                <c:pt idx="25">
                  <c:v>103.2332</c:v>
                </c:pt>
                <c:pt idx="26">
                  <c:v>103.33620000000001</c:v>
                </c:pt>
                <c:pt idx="27">
                  <c:v>103.12909999999999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53B-4813-88D3-C4BFB8D800B0}"/>
            </c:ext>
          </c:extLst>
        </c:ser>
        <c:ser>
          <c:idx val="7"/>
          <c:order val="7"/>
          <c:tx>
            <c:strRef>
              <c:f>'Graph11_climat affaires'!$A$14</c:f>
              <c:strCache>
                <c:ptCount val="1"/>
                <c:pt idx="0">
                  <c:v>Suède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'Graph11_climat affaires'!$B$6:$AC$6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Déc-2021</c:v>
                </c:pt>
                <c:pt idx="25">
                  <c:v>Janv-2022</c:v>
                </c:pt>
                <c:pt idx="26">
                  <c:v>Févr-2022</c:v>
                </c:pt>
                <c:pt idx="27">
                  <c:v>Mars-2022</c:v>
                </c:pt>
              </c:strCache>
            </c:strRef>
          </c:cat>
          <c:val>
            <c:numRef>
              <c:f>'Graph11_climat affaires'!$B$14:$AC$14</c:f>
              <c:numCache>
                <c:formatCode>#\ ##0.0_ ;\-#\ ##0.0\ </c:formatCode>
                <c:ptCount val="28"/>
                <c:pt idx="0">
                  <c:v>99.253540000000001</c:v>
                </c:pt>
                <c:pt idx="1">
                  <c:v>99.515910000000005</c:v>
                </c:pt>
                <c:pt idx="2">
                  <c:v>99.355379999999997</c:v>
                </c:pt>
                <c:pt idx="3">
                  <c:v>98.411829999999995</c:v>
                </c:pt>
                <c:pt idx="4">
                  <c:v>96.990160000000003</c:v>
                </c:pt>
                <c:pt idx="5">
                  <c:v>96.615799999999993</c:v>
                </c:pt>
                <c:pt idx="6">
                  <c:v>97.277600000000007</c:v>
                </c:pt>
                <c:pt idx="7">
                  <c:v>98.26482</c:v>
                </c:pt>
                <c:pt idx="8">
                  <c:v>99.117130000000003</c:v>
                </c:pt>
                <c:pt idx="9">
                  <c:v>99.771730000000005</c:v>
                </c:pt>
                <c:pt idx="10">
                  <c:v>100.1885</c:v>
                </c:pt>
                <c:pt idx="11">
                  <c:v>100.5313</c:v>
                </c:pt>
                <c:pt idx="12">
                  <c:v>100.87050000000001</c:v>
                </c:pt>
                <c:pt idx="13">
                  <c:v>101.40730000000001</c:v>
                </c:pt>
                <c:pt idx="14">
                  <c:v>101.92570000000001</c:v>
                </c:pt>
                <c:pt idx="15">
                  <c:v>102.5689</c:v>
                </c:pt>
                <c:pt idx="16">
                  <c:v>103.336</c:v>
                </c:pt>
                <c:pt idx="17">
                  <c:v>103.9461</c:v>
                </c:pt>
                <c:pt idx="18">
                  <c:v>104.20529999999999</c:v>
                </c:pt>
                <c:pt idx="19">
                  <c:v>104.4417</c:v>
                </c:pt>
                <c:pt idx="20">
                  <c:v>104.6191</c:v>
                </c:pt>
                <c:pt idx="21">
                  <c:v>104.7127</c:v>
                </c:pt>
                <c:pt idx="22">
                  <c:v>104.845</c:v>
                </c:pt>
                <c:pt idx="23">
                  <c:v>104.86369999999999</c:v>
                </c:pt>
                <c:pt idx="24">
                  <c:v>104.8366</c:v>
                </c:pt>
                <c:pt idx="25">
                  <c:v>104.7041</c:v>
                </c:pt>
                <c:pt idx="26">
                  <c:v>104.6499</c:v>
                </c:pt>
                <c:pt idx="27">
                  <c:v>104.6512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53B-4813-88D3-C4BFB8D800B0}"/>
            </c:ext>
          </c:extLst>
        </c:ser>
        <c:ser>
          <c:idx val="8"/>
          <c:order val="8"/>
          <c:tx>
            <c:strRef>
              <c:f>'Graph11_climat affaires'!$A$15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'Graph11_climat affaires'!$B$6:$AC$6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Déc-2021</c:v>
                </c:pt>
                <c:pt idx="25">
                  <c:v>Janv-2022</c:v>
                </c:pt>
                <c:pt idx="26">
                  <c:v>Févr-2022</c:v>
                </c:pt>
                <c:pt idx="27">
                  <c:v>Mars-2022</c:v>
                </c:pt>
              </c:strCache>
            </c:strRef>
          </c:cat>
          <c:val>
            <c:numRef>
              <c:f>'Graph11_climat affaires'!$B$15:$AC$15</c:f>
              <c:numCache>
                <c:formatCode>#\ ##0.0_ ;\-#\ ##0.0\ </c:formatCode>
                <c:ptCount val="28"/>
                <c:pt idx="0">
                  <c:v>98.788619999999995</c:v>
                </c:pt>
                <c:pt idx="1">
                  <c:v>98.85136</c:v>
                </c:pt>
                <c:pt idx="2">
                  <c:v>98.309169999999995</c:v>
                </c:pt>
                <c:pt idx="3">
                  <c:v>96.730770000000007</c:v>
                </c:pt>
                <c:pt idx="4">
                  <c:v>94.902349999999998</c:v>
                </c:pt>
                <c:pt idx="5">
                  <c:v>94.4923</c:v>
                </c:pt>
                <c:pt idx="6">
                  <c:v>95.417090000000002</c:v>
                </c:pt>
                <c:pt idx="7">
                  <c:v>96.850149999999999</c:v>
                </c:pt>
                <c:pt idx="8">
                  <c:v>97.677809999999994</c:v>
                </c:pt>
                <c:pt idx="9">
                  <c:v>98.47578</c:v>
                </c:pt>
                <c:pt idx="10">
                  <c:v>99.088380000000001</c:v>
                </c:pt>
                <c:pt idx="11">
                  <c:v>98.83184</c:v>
                </c:pt>
                <c:pt idx="12">
                  <c:v>98.629490000000004</c:v>
                </c:pt>
                <c:pt idx="13">
                  <c:v>98.595889999999997</c:v>
                </c:pt>
                <c:pt idx="14">
                  <c:v>99.625339999999994</c:v>
                </c:pt>
                <c:pt idx="15">
                  <c:v>101.301</c:v>
                </c:pt>
                <c:pt idx="16">
                  <c:v>102.626</c:v>
                </c:pt>
                <c:pt idx="17">
                  <c:v>103.6872</c:v>
                </c:pt>
                <c:pt idx="18">
                  <c:v>104.31489999999999</c:v>
                </c:pt>
                <c:pt idx="19">
                  <c:v>104.58450000000001</c:v>
                </c:pt>
                <c:pt idx="20">
                  <c:v>104.49720000000001</c:v>
                </c:pt>
                <c:pt idx="21">
                  <c:v>104.5461</c:v>
                </c:pt>
                <c:pt idx="22">
                  <c:v>104.80240000000001</c:v>
                </c:pt>
                <c:pt idx="23">
                  <c:v>105.0643</c:v>
                </c:pt>
                <c:pt idx="24">
                  <c:v>105.042</c:v>
                </c:pt>
                <c:pt idx="25">
                  <c:v>104.8002</c:v>
                </c:pt>
                <c:pt idx="26">
                  <c:v>104.5063</c:v>
                </c:pt>
                <c:pt idx="27">
                  <c:v>104.26349999999999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53B-4813-88D3-C4BFB8D800B0}"/>
            </c:ext>
          </c:extLst>
        </c:ser>
        <c:ser>
          <c:idx val="9"/>
          <c:order val="9"/>
          <c:tx>
            <c:strRef>
              <c:f>'Graph11_climat affaires'!$A$16</c:f>
              <c:strCache>
                <c:ptCount val="1"/>
                <c:pt idx="0">
                  <c:v>États-Unis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'Graph11_climat affaires'!$B$6:$AC$6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Déc-2021</c:v>
                </c:pt>
                <c:pt idx="25">
                  <c:v>Janv-2022</c:v>
                </c:pt>
                <c:pt idx="26">
                  <c:v>Févr-2022</c:v>
                </c:pt>
                <c:pt idx="27">
                  <c:v>Mars-2022</c:v>
                </c:pt>
              </c:strCache>
            </c:strRef>
          </c:cat>
          <c:val>
            <c:numRef>
              <c:f>'Graph11_climat affaires'!$B$16:$AC$16</c:f>
              <c:numCache>
                <c:formatCode>#\ ##0.0_ ;\-#\ ##0.0\ </c:formatCode>
                <c:ptCount val="28"/>
                <c:pt idx="0">
                  <c:v>98.943799999999996</c:v>
                </c:pt>
                <c:pt idx="1">
                  <c:v>99.113429999999994</c:v>
                </c:pt>
                <c:pt idx="2">
                  <c:v>98.995599999999996</c:v>
                </c:pt>
                <c:pt idx="3">
                  <c:v>98.578479999999999</c:v>
                </c:pt>
                <c:pt idx="4">
                  <c:v>98.125630000000001</c:v>
                </c:pt>
                <c:pt idx="5">
                  <c:v>98.367260000000002</c:v>
                </c:pt>
                <c:pt idx="6">
                  <c:v>99.236530000000002</c:v>
                </c:pt>
                <c:pt idx="7">
                  <c:v>99.989419999999996</c:v>
                </c:pt>
                <c:pt idx="8">
                  <c:v>100.48090000000001</c:v>
                </c:pt>
                <c:pt idx="9">
                  <c:v>100.77370000000001</c:v>
                </c:pt>
                <c:pt idx="10">
                  <c:v>101.05289999999999</c:v>
                </c:pt>
                <c:pt idx="11">
                  <c:v>101.19799999999999</c:v>
                </c:pt>
                <c:pt idx="12">
                  <c:v>101.38460000000001</c:v>
                </c:pt>
                <c:pt idx="13">
                  <c:v>101.5325</c:v>
                </c:pt>
                <c:pt idx="14">
                  <c:v>101.7967</c:v>
                </c:pt>
                <c:pt idx="15">
                  <c:v>102.01309999999999</c:v>
                </c:pt>
                <c:pt idx="16">
                  <c:v>101.9085</c:v>
                </c:pt>
                <c:pt idx="17">
                  <c:v>101.7651</c:v>
                </c:pt>
                <c:pt idx="18">
                  <c:v>101.6215</c:v>
                </c:pt>
                <c:pt idx="19">
                  <c:v>101.5292</c:v>
                </c:pt>
                <c:pt idx="20">
                  <c:v>101.5608</c:v>
                </c:pt>
                <c:pt idx="21">
                  <c:v>101.6534</c:v>
                </c:pt>
                <c:pt idx="22">
                  <c:v>101.66800000000001</c:v>
                </c:pt>
                <c:pt idx="23">
                  <c:v>101.5673</c:v>
                </c:pt>
                <c:pt idx="24">
                  <c:v>101.334</c:v>
                </c:pt>
                <c:pt idx="25">
                  <c:v>101.1386</c:v>
                </c:pt>
                <c:pt idx="26">
                  <c:v>101.0311</c:v>
                </c:pt>
                <c:pt idx="27">
                  <c:v>100.8878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53B-4813-88D3-C4BFB8D800B0}"/>
            </c:ext>
          </c:extLst>
        </c:ser>
        <c:ser>
          <c:idx val="10"/>
          <c:order val="10"/>
          <c:tx>
            <c:strRef>
              <c:f>'Graph11_climat affaires'!$A$17</c:f>
              <c:strCache>
                <c:ptCount val="1"/>
                <c:pt idx="0">
                  <c:v>Zone euro</c:v>
                </c:pt>
              </c:strCache>
            </c:strRef>
          </c:tx>
          <c:spPr>
            <a:ln w="381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'Graph11_climat affaires'!$B$6:$AC$6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Déc-2021</c:v>
                </c:pt>
                <c:pt idx="25">
                  <c:v>Janv-2022</c:v>
                </c:pt>
                <c:pt idx="26">
                  <c:v>Févr-2022</c:v>
                </c:pt>
                <c:pt idx="27">
                  <c:v>Mars-2022</c:v>
                </c:pt>
              </c:strCache>
            </c:strRef>
          </c:cat>
          <c:val>
            <c:numRef>
              <c:f>'Graph11_climat affaires'!$B$17:$AC$17</c:f>
              <c:numCache>
                <c:formatCode>#\ ##0.0_ ;\-#\ ##0.0\ </c:formatCode>
                <c:ptCount val="28"/>
                <c:pt idx="0">
                  <c:v>99.41</c:v>
                </c:pt>
                <c:pt idx="1">
                  <c:v>99.461119999999994</c:v>
                </c:pt>
                <c:pt idx="2">
                  <c:v>99.023870000000002</c:v>
                </c:pt>
                <c:pt idx="3">
                  <c:v>97.823710000000005</c:v>
                </c:pt>
                <c:pt idx="4">
                  <c:v>96.328149999999994</c:v>
                </c:pt>
                <c:pt idx="5">
                  <c:v>95.997159999999994</c:v>
                </c:pt>
                <c:pt idx="6">
                  <c:v>96.591679999999997</c:v>
                </c:pt>
                <c:pt idx="7">
                  <c:v>97.493200000000002</c:v>
                </c:pt>
                <c:pt idx="8">
                  <c:v>98.252949999999998</c:v>
                </c:pt>
                <c:pt idx="9">
                  <c:v>98.737120000000004</c:v>
                </c:pt>
                <c:pt idx="10">
                  <c:v>99.026120000000006</c:v>
                </c:pt>
                <c:pt idx="11">
                  <c:v>99.20187</c:v>
                </c:pt>
                <c:pt idx="12">
                  <c:v>99.485190000000003</c:v>
                </c:pt>
                <c:pt idx="13">
                  <c:v>99.885649999999998</c:v>
                </c:pt>
                <c:pt idx="14">
                  <c:v>100.5579</c:v>
                </c:pt>
                <c:pt idx="15">
                  <c:v>101.51739999999999</c:v>
                </c:pt>
                <c:pt idx="16">
                  <c:v>102.5307</c:v>
                </c:pt>
                <c:pt idx="17">
                  <c:v>103.16330000000001</c:v>
                </c:pt>
                <c:pt idx="18">
                  <c:v>103.5115</c:v>
                </c:pt>
                <c:pt idx="19">
                  <c:v>103.6857</c:v>
                </c:pt>
                <c:pt idx="20">
                  <c:v>103.7145</c:v>
                </c:pt>
                <c:pt idx="21">
                  <c:v>103.71939999999999</c:v>
                </c:pt>
                <c:pt idx="22">
                  <c:v>103.7306</c:v>
                </c:pt>
                <c:pt idx="23">
                  <c:v>103.7405</c:v>
                </c:pt>
                <c:pt idx="24">
                  <c:v>103.7313</c:v>
                </c:pt>
                <c:pt idx="25">
                  <c:v>103.64530000000001</c:v>
                </c:pt>
                <c:pt idx="26">
                  <c:v>103.4529</c:v>
                </c:pt>
                <c:pt idx="27">
                  <c:v>103.1028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53B-4813-88D3-C4BFB8D80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0599503"/>
        <c:axId val="1050601999"/>
      </c:lineChart>
      <c:catAx>
        <c:axId val="1050599503"/>
        <c:scaling>
          <c:orientation val="minMax"/>
        </c:scaling>
        <c:delete val="0"/>
        <c:axPos val="b"/>
        <c:numFmt formatCode="[$-40C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050601999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0601999"/>
        <c:scaling>
          <c:orientation val="minMax"/>
          <c:max val="105"/>
          <c:min val="9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60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050599503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Graph12_Confia.Menages!$A$7</c:f>
              <c:strCache>
                <c:ptCount val="1"/>
                <c:pt idx="0">
                  <c:v>France</c:v>
                </c:pt>
              </c:strCache>
            </c:strRef>
          </c:tx>
          <c:spPr>
            <a:ln w="412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Graph12_Confia.Menages!$B$6:$AC$6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Déc-2021</c:v>
                </c:pt>
                <c:pt idx="25">
                  <c:v>Janv-2022</c:v>
                </c:pt>
                <c:pt idx="26">
                  <c:v>Févr-2022</c:v>
                </c:pt>
                <c:pt idx="27">
                  <c:v>Mars-2022</c:v>
                </c:pt>
              </c:strCache>
            </c:strRef>
          </c:cat>
          <c:val>
            <c:numRef>
              <c:f>Graph12_Confia.Menages!$B$7:$AC$7</c:f>
              <c:numCache>
                <c:formatCode>#\ ##0.0_ ;\-#\ ##0.0\ </c:formatCode>
                <c:ptCount val="28"/>
                <c:pt idx="0">
                  <c:v>100.2256</c:v>
                </c:pt>
                <c:pt idx="1">
                  <c:v>99.974019999999996</c:v>
                </c:pt>
                <c:pt idx="2">
                  <c:v>99.595789999999994</c:v>
                </c:pt>
                <c:pt idx="3">
                  <c:v>98.786600000000007</c:v>
                </c:pt>
                <c:pt idx="4">
                  <c:v>97.963350000000005</c:v>
                </c:pt>
                <c:pt idx="5">
                  <c:v>97.891350000000003</c:v>
                </c:pt>
                <c:pt idx="6">
                  <c:v>98.316550000000007</c:v>
                </c:pt>
                <c:pt idx="7">
                  <c:v>98.700580000000002</c:v>
                </c:pt>
                <c:pt idx="8">
                  <c:v>98.891109999999998</c:v>
                </c:pt>
                <c:pt idx="9">
                  <c:v>98.853099999999998</c:v>
                </c:pt>
                <c:pt idx="10">
                  <c:v>98.507130000000004</c:v>
                </c:pt>
                <c:pt idx="11">
                  <c:v>98.199860000000001</c:v>
                </c:pt>
                <c:pt idx="12">
                  <c:v>98.329229999999995</c:v>
                </c:pt>
                <c:pt idx="13">
                  <c:v>98.354410000000001</c:v>
                </c:pt>
                <c:pt idx="14">
                  <c:v>98.598010000000002</c:v>
                </c:pt>
                <c:pt idx="15">
                  <c:v>99.269580000000005</c:v>
                </c:pt>
                <c:pt idx="16">
                  <c:v>100.0489</c:v>
                </c:pt>
                <c:pt idx="17">
                  <c:v>100.74079999999999</c:v>
                </c:pt>
                <c:pt idx="18">
                  <c:v>101.1585</c:v>
                </c:pt>
                <c:pt idx="19">
                  <c:v>101.1242</c:v>
                </c:pt>
                <c:pt idx="20">
                  <c:v>101.0022</c:v>
                </c:pt>
                <c:pt idx="21">
                  <c:v>101.04170000000001</c:v>
                </c:pt>
                <c:pt idx="22">
                  <c:v>100.9508</c:v>
                </c:pt>
                <c:pt idx="23">
                  <c:v>100.83750000000001</c:v>
                </c:pt>
                <c:pt idx="24">
                  <c:v>100.6082</c:v>
                </c:pt>
                <c:pt idx="25">
                  <c:v>100.19670000000001</c:v>
                </c:pt>
                <c:pt idx="26">
                  <c:v>99.390050000000002</c:v>
                </c:pt>
                <c:pt idx="27">
                  <c:v>97.922229999999999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EB1-459C-BD4B-B5C2F453BE3A}"/>
            </c:ext>
          </c:extLst>
        </c:ser>
        <c:ser>
          <c:idx val="1"/>
          <c:order val="1"/>
          <c:tx>
            <c:strRef>
              <c:f>Graph12_Confia.Menages!$A$8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Graph12_Confia.Menages!$B$6:$AC$6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Déc-2021</c:v>
                </c:pt>
                <c:pt idx="25">
                  <c:v>Janv-2022</c:v>
                </c:pt>
                <c:pt idx="26">
                  <c:v>Févr-2022</c:v>
                </c:pt>
                <c:pt idx="27">
                  <c:v>Mars-2022</c:v>
                </c:pt>
              </c:strCache>
            </c:strRef>
          </c:cat>
          <c:val>
            <c:numRef>
              <c:f>Graph12_Confia.Menages!$B$8:$AC$8</c:f>
              <c:numCache>
                <c:formatCode>#\ ##0.0_ ;\-#\ ##0.0\ </c:formatCode>
                <c:ptCount val="28"/>
                <c:pt idx="0">
                  <c:v>100.999</c:v>
                </c:pt>
                <c:pt idx="1">
                  <c:v>100.8809</c:v>
                </c:pt>
                <c:pt idx="2">
                  <c:v>100.5312</c:v>
                </c:pt>
                <c:pt idx="3">
                  <c:v>99.784260000000003</c:v>
                </c:pt>
                <c:pt idx="4">
                  <c:v>99.009870000000006</c:v>
                </c:pt>
                <c:pt idx="5">
                  <c:v>98.83287</c:v>
                </c:pt>
                <c:pt idx="6">
                  <c:v>99.120239999999995</c:v>
                </c:pt>
                <c:pt idx="7">
                  <c:v>99.466300000000004</c:v>
                </c:pt>
                <c:pt idx="8">
                  <c:v>99.727069999999998</c:v>
                </c:pt>
                <c:pt idx="9">
                  <c:v>99.776949999999999</c:v>
                </c:pt>
                <c:pt idx="10">
                  <c:v>99.617800000000003</c:v>
                </c:pt>
                <c:pt idx="11">
                  <c:v>99.370040000000003</c:v>
                </c:pt>
                <c:pt idx="12">
                  <c:v>99.185370000000006</c:v>
                </c:pt>
                <c:pt idx="13">
                  <c:v>99.063019999999995</c:v>
                </c:pt>
                <c:pt idx="14">
                  <c:v>99.260469999999998</c:v>
                </c:pt>
                <c:pt idx="15">
                  <c:v>99.696690000000004</c:v>
                </c:pt>
                <c:pt idx="16">
                  <c:v>100.1656</c:v>
                </c:pt>
                <c:pt idx="17">
                  <c:v>100.6807</c:v>
                </c:pt>
                <c:pt idx="18">
                  <c:v>101.0673</c:v>
                </c:pt>
                <c:pt idx="19">
                  <c:v>101.1876</c:v>
                </c:pt>
                <c:pt idx="20">
                  <c:v>101.1906</c:v>
                </c:pt>
                <c:pt idx="21">
                  <c:v>101.22790000000001</c:v>
                </c:pt>
                <c:pt idx="22">
                  <c:v>101.1418</c:v>
                </c:pt>
                <c:pt idx="23">
                  <c:v>100.9217</c:v>
                </c:pt>
                <c:pt idx="24">
                  <c:v>100.70780000000001</c:v>
                </c:pt>
                <c:pt idx="25">
                  <c:v>100.51819999999999</c:v>
                </c:pt>
                <c:pt idx="26">
                  <c:v>100.07210000000001</c:v>
                </c:pt>
                <c:pt idx="27">
                  <c:v>99.308869999999999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EB1-459C-BD4B-B5C2F453BE3A}"/>
            </c:ext>
          </c:extLst>
        </c:ser>
        <c:ser>
          <c:idx val="2"/>
          <c:order val="2"/>
          <c:tx>
            <c:strRef>
              <c:f>Graph12_Confia.Menages!$A$9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Graph12_Confia.Menages!$B$6:$AC$6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Déc-2021</c:v>
                </c:pt>
                <c:pt idx="25">
                  <c:v>Janv-2022</c:v>
                </c:pt>
                <c:pt idx="26">
                  <c:v>Févr-2022</c:v>
                </c:pt>
                <c:pt idx="27">
                  <c:v>Mars-2022</c:v>
                </c:pt>
              </c:strCache>
            </c:strRef>
          </c:cat>
          <c:val>
            <c:numRef>
              <c:f>Graph12_Confia.Menages!$B$9:$AC$9</c:f>
              <c:numCache>
                <c:formatCode>#\ ##0.0_ ;\-#\ ##0.0\ </c:formatCode>
                <c:ptCount val="28"/>
                <c:pt idx="0">
                  <c:v>100.3117</c:v>
                </c:pt>
                <c:pt idx="1">
                  <c:v>100.2865</c:v>
                </c:pt>
                <c:pt idx="2">
                  <c:v>99.805949999999996</c:v>
                </c:pt>
                <c:pt idx="3">
                  <c:v>98.993870000000001</c:v>
                </c:pt>
                <c:pt idx="4">
                  <c:v>98.630120000000005</c:v>
                </c:pt>
                <c:pt idx="5">
                  <c:v>98.832700000000003</c:v>
                </c:pt>
                <c:pt idx="6">
                  <c:v>99.394919999999999</c:v>
                </c:pt>
                <c:pt idx="7">
                  <c:v>99.689310000000006</c:v>
                </c:pt>
                <c:pt idx="8">
                  <c:v>99.809190000000001</c:v>
                </c:pt>
                <c:pt idx="9">
                  <c:v>99.715249999999997</c:v>
                </c:pt>
                <c:pt idx="10">
                  <c:v>99.381870000000006</c:v>
                </c:pt>
                <c:pt idx="11">
                  <c:v>99.183899999999994</c:v>
                </c:pt>
                <c:pt idx="12">
                  <c:v>99.404750000000007</c:v>
                </c:pt>
                <c:pt idx="13">
                  <c:v>99.768839999999997</c:v>
                </c:pt>
                <c:pt idx="14">
                  <c:v>100.259</c:v>
                </c:pt>
                <c:pt idx="15">
                  <c:v>100.8587</c:v>
                </c:pt>
                <c:pt idx="16">
                  <c:v>101.5682</c:v>
                </c:pt>
                <c:pt idx="17">
                  <c:v>102.3633</c:v>
                </c:pt>
                <c:pt idx="18">
                  <c:v>102.85899999999999</c:v>
                </c:pt>
                <c:pt idx="19">
                  <c:v>103.00490000000001</c:v>
                </c:pt>
                <c:pt idx="20">
                  <c:v>102.9359</c:v>
                </c:pt>
                <c:pt idx="21">
                  <c:v>102.8792</c:v>
                </c:pt>
                <c:pt idx="22">
                  <c:v>102.8776</c:v>
                </c:pt>
                <c:pt idx="23">
                  <c:v>102.7393</c:v>
                </c:pt>
                <c:pt idx="24">
                  <c:v>102.3593</c:v>
                </c:pt>
                <c:pt idx="25">
                  <c:v>101.67140000000001</c:v>
                </c:pt>
                <c:pt idx="26">
                  <c:v>100.70829999999999</c:v>
                </c:pt>
                <c:pt idx="27">
                  <c:v>99.304810000000003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EB1-459C-BD4B-B5C2F453BE3A}"/>
            </c:ext>
          </c:extLst>
        </c:ser>
        <c:ser>
          <c:idx val="3"/>
          <c:order val="3"/>
          <c:tx>
            <c:strRef>
              <c:f>Graph12_Confia.Menages!$A$10</c:f>
              <c:strCache>
                <c:ptCount val="1"/>
                <c:pt idx="0">
                  <c:v>Japon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Graph12_Confia.Menages!$B$6:$AC$6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Déc-2021</c:v>
                </c:pt>
                <c:pt idx="25">
                  <c:v>Janv-2022</c:v>
                </c:pt>
                <c:pt idx="26">
                  <c:v>Févr-2022</c:v>
                </c:pt>
                <c:pt idx="27">
                  <c:v>Mars-2022</c:v>
                </c:pt>
              </c:strCache>
            </c:strRef>
          </c:cat>
          <c:val>
            <c:numRef>
              <c:f>Graph12_Confia.Menages!$B$10:$AC$10</c:f>
              <c:numCache>
                <c:formatCode>#\ ##0.0_ ;\-#\ ##0.0\ </c:formatCode>
                <c:ptCount val="28"/>
                <c:pt idx="0">
                  <c:v>99.115849999999995</c:v>
                </c:pt>
                <c:pt idx="1">
                  <c:v>98.926429999999996</c:v>
                </c:pt>
                <c:pt idx="2">
                  <c:v>98.117450000000005</c:v>
                </c:pt>
                <c:pt idx="3">
                  <c:v>96.666629999999998</c:v>
                </c:pt>
                <c:pt idx="4">
                  <c:v>95.363590000000002</c:v>
                </c:pt>
                <c:pt idx="5">
                  <c:v>95.115489999999994</c:v>
                </c:pt>
                <c:pt idx="6">
                  <c:v>95.589969999999994</c:v>
                </c:pt>
                <c:pt idx="7">
                  <c:v>96.149730000000005</c:v>
                </c:pt>
                <c:pt idx="8">
                  <c:v>96.636579999999995</c:v>
                </c:pt>
                <c:pt idx="9">
                  <c:v>97.126300000000001</c:v>
                </c:pt>
                <c:pt idx="10">
                  <c:v>97.384569999999997</c:v>
                </c:pt>
                <c:pt idx="11">
                  <c:v>97.349789999999999</c:v>
                </c:pt>
                <c:pt idx="12">
                  <c:v>97.132189999999994</c:v>
                </c:pt>
                <c:pt idx="13">
                  <c:v>97.077209999999994</c:v>
                </c:pt>
                <c:pt idx="14">
                  <c:v>97.439700000000002</c:v>
                </c:pt>
                <c:pt idx="15">
                  <c:v>97.809569999999994</c:v>
                </c:pt>
                <c:pt idx="16">
                  <c:v>97.950689999999994</c:v>
                </c:pt>
                <c:pt idx="17">
                  <c:v>98.088819999999998</c:v>
                </c:pt>
                <c:pt idx="18">
                  <c:v>98.370069999999998</c:v>
                </c:pt>
                <c:pt idx="19">
                  <c:v>98.551180000000002</c:v>
                </c:pt>
                <c:pt idx="20">
                  <c:v>98.662090000000006</c:v>
                </c:pt>
                <c:pt idx="21">
                  <c:v>98.853539999999995</c:v>
                </c:pt>
                <c:pt idx="22">
                  <c:v>99.057209999999998</c:v>
                </c:pt>
                <c:pt idx="23">
                  <c:v>99.109020000000001</c:v>
                </c:pt>
                <c:pt idx="24">
                  <c:v>98.945800000000006</c:v>
                </c:pt>
                <c:pt idx="25">
                  <c:v>98.553539999999998</c:v>
                </c:pt>
                <c:pt idx="26">
                  <c:v>98.101960000000005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EB1-459C-BD4B-B5C2F453BE3A}"/>
            </c:ext>
          </c:extLst>
        </c:ser>
        <c:ser>
          <c:idx val="4"/>
          <c:order val="4"/>
          <c:tx>
            <c:strRef>
              <c:f>Graph12_Confia.Menages!$A$11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Graph12_Confia.Menages!$B$6:$AC$6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Déc-2021</c:v>
                </c:pt>
                <c:pt idx="25">
                  <c:v>Janv-2022</c:v>
                </c:pt>
                <c:pt idx="26">
                  <c:v>Févr-2022</c:v>
                </c:pt>
                <c:pt idx="27">
                  <c:v>Mars-2022</c:v>
                </c:pt>
              </c:strCache>
            </c:strRef>
          </c:cat>
          <c:val>
            <c:numRef>
              <c:f>Graph12_Confia.Menages!$B$11:$AC$11</c:f>
              <c:numCache>
                <c:formatCode>#\ ##0.0_ ;\-#\ ##0.0\ </c:formatCode>
                <c:ptCount val="28"/>
                <c:pt idx="0">
                  <c:v>99.941429999999997</c:v>
                </c:pt>
                <c:pt idx="1">
                  <c:v>99.933070000000001</c:v>
                </c:pt>
                <c:pt idx="2">
                  <c:v>99.788529999999994</c:v>
                </c:pt>
                <c:pt idx="3">
                  <c:v>99.254350000000002</c:v>
                </c:pt>
                <c:pt idx="4">
                  <c:v>98.519139999999993</c:v>
                </c:pt>
                <c:pt idx="5">
                  <c:v>98.312340000000006</c:v>
                </c:pt>
                <c:pt idx="6">
                  <c:v>98.432029999999997</c:v>
                </c:pt>
                <c:pt idx="7">
                  <c:v>98.597499999999997</c:v>
                </c:pt>
                <c:pt idx="8">
                  <c:v>98.704890000000006</c:v>
                </c:pt>
                <c:pt idx="9">
                  <c:v>98.766869999999997</c:v>
                </c:pt>
                <c:pt idx="10">
                  <c:v>98.850269999999995</c:v>
                </c:pt>
                <c:pt idx="11">
                  <c:v>99.164259999999999</c:v>
                </c:pt>
                <c:pt idx="12">
                  <c:v>99.541529999999995</c:v>
                </c:pt>
                <c:pt idx="13">
                  <c:v>99.814959999999999</c:v>
                </c:pt>
                <c:pt idx="14">
                  <c:v>100.0711</c:v>
                </c:pt>
                <c:pt idx="15">
                  <c:v>100.4966</c:v>
                </c:pt>
                <c:pt idx="16">
                  <c:v>101.0025</c:v>
                </c:pt>
                <c:pt idx="17">
                  <c:v>101.36879999999999</c:v>
                </c:pt>
                <c:pt idx="18">
                  <c:v>101.4743</c:v>
                </c:pt>
                <c:pt idx="19">
                  <c:v>101.2611</c:v>
                </c:pt>
                <c:pt idx="20">
                  <c:v>101.0193</c:v>
                </c:pt>
                <c:pt idx="21">
                  <c:v>100.72929999999999</c:v>
                </c:pt>
                <c:pt idx="22">
                  <c:v>100.2431</c:v>
                </c:pt>
                <c:pt idx="23">
                  <c:v>99.755269999999996</c:v>
                </c:pt>
                <c:pt idx="24">
                  <c:v>99.492829999999998</c:v>
                </c:pt>
                <c:pt idx="25">
                  <c:v>99.257130000000004</c:v>
                </c:pt>
                <c:pt idx="26">
                  <c:v>98.776489999999995</c:v>
                </c:pt>
                <c:pt idx="27">
                  <c:v>98.061970000000002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EB1-459C-BD4B-B5C2F453BE3A}"/>
            </c:ext>
          </c:extLst>
        </c:ser>
        <c:ser>
          <c:idx val="5"/>
          <c:order val="5"/>
          <c:tx>
            <c:strRef>
              <c:f>Graph12_Confia.Menages!$A$12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Graph12_Confia.Menages!$B$6:$AC$6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Déc-2021</c:v>
                </c:pt>
                <c:pt idx="25">
                  <c:v>Janv-2022</c:v>
                </c:pt>
                <c:pt idx="26">
                  <c:v>Févr-2022</c:v>
                </c:pt>
                <c:pt idx="27">
                  <c:v>Mars-2022</c:v>
                </c:pt>
              </c:strCache>
            </c:strRef>
          </c:cat>
          <c:val>
            <c:numRef>
              <c:f>Graph12_Confia.Menages!$B$12:$AC$12</c:f>
              <c:numCache>
                <c:formatCode>#\ ##0.0_ ;\-#\ ##0.0\ </c:formatCode>
                <c:ptCount val="28"/>
                <c:pt idx="0">
                  <c:v>100.5244</c:v>
                </c:pt>
                <c:pt idx="1">
                  <c:v>100.5204</c:v>
                </c:pt>
                <c:pt idx="2">
                  <c:v>100.19110000000001</c:v>
                </c:pt>
                <c:pt idx="3">
                  <c:v>98.726169999999996</c:v>
                </c:pt>
                <c:pt idx="4">
                  <c:v>96.501499999999993</c:v>
                </c:pt>
                <c:pt idx="5">
                  <c:v>95.358670000000004</c:v>
                </c:pt>
                <c:pt idx="6">
                  <c:v>95.187870000000004</c:v>
                </c:pt>
                <c:pt idx="7">
                  <c:v>95.19905</c:v>
                </c:pt>
                <c:pt idx="8">
                  <c:v>95.11842</c:v>
                </c:pt>
                <c:pt idx="9">
                  <c:v>95.177269999999993</c:v>
                </c:pt>
                <c:pt idx="10">
                  <c:v>95.198890000000006</c:v>
                </c:pt>
                <c:pt idx="11">
                  <c:v>95.309070000000006</c:v>
                </c:pt>
                <c:pt idx="12">
                  <c:v>95.786209999999997</c:v>
                </c:pt>
                <c:pt idx="13">
                  <c:v>96.213970000000003</c:v>
                </c:pt>
                <c:pt idx="14">
                  <c:v>96.895240000000001</c:v>
                </c:pt>
                <c:pt idx="15">
                  <c:v>98.232100000000003</c:v>
                </c:pt>
                <c:pt idx="16">
                  <c:v>99.563730000000007</c:v>
                </c:pt>
                <c:pt idx="17">
                  <c:v>100.3297</c:v>
                </c:pt>
                <c:pt idx="18">
                  <c:v>100.5976</c:v>
                </c:pt>
                <c:pt idx="19">
                  <c:v>100.8417</c:v>
                </c:pt>
                <c:pt idx="20">
                  <c:v>101.0985</c:v>
                </c:pt>
                <c:pt idx="21">
                  <c:v>101.20310000000001</c:v>
                </c:pt>
                <c:pt idx="22">
                  <c:v>101.0774</c:v>
                </c:pt>
                <c:pt idx="23">
                  <c:v>100.5933</c:v>
                </c:pt>
                <c:pt idx="24">
                  <c:v>100.2758</c:v>
                </c:pt>
                <c:pt idx="25">
                  <c:v>99.959779999999995</c:v>
                </c:pt>
                <c:pt idx="26">
                  <c:v>98.91489</c:v>
                </c:pt>
                <c:pt idx="27">
                  <c:v>96.514600000000002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EEB1-459C-BD4B-B5C2F453BE3A}"/>
            </c:ext>
          </c:extLst>
        </c:ser>
        <c:ser>
          <c:idx val="6"/>
          <c:order val="6"/>
          <c:tx>
            <c:strRef>
              <c:f>Graph12_Confia.Menages!$A$13</c:f>
              <c:strCache>
                <c:ptCount val="1"/>
                <c:pt idx="0">
                  <c:v>Suède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Graph12_Confia.Menages!$B$6:$AC$6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Déc-2021</c:v>
                </c:pt>
                <c:pt idx="25">
                  <c:v>Janv-2022</c:v>
                </c:pt>
                <c:pt idx="26">
                  <c:v>Févr-2022</c:v>
                </c:pt>
                <c:pt idx="27">
                  <c:v>Mars-2022</c:v>
                </c:pt>
              </c:strCache>
            </c:strRef>
          </c:cat>
          <c:val>
            <c:numRef>
              <c:f>Graph12_Confia.Menages!$B$13:$AC$13</c:f>
              <c:numCache>
                <c:formatCode>#\ ##0.0_ ;\-#\ ##0.0\ </c:formatCode>
                <c:ptCount val="28"/>
                <c:pt idx="0">
                  <c:v>98.649019999999993</c:v>
                </c:pt>
                <c:pt idx="1">
                  <c:v>98.633470000000003</c:v>
                </c:pt>
                <c:pt idx="2">
                  <c:v>98.473399999999998</c:v>
                </c:pt>
                <c:pt idx="3">
                  <c:v>97.964330000000004</c:v>
                </c:pt>
                <c:pt idx="4">
                  <c:v>97.516980000000004</c:v>
                </c:pt>
                <c:pt idx="5">
                  <c:v>97.621229999999997</c:v>
                </c:pt>
                <c:pt idx="6">
                  <c:v>98.332080000000005</c:v>
                </c:pt>
                <c:pt idx="7">
                  <c:v>99.039919999999995</c:v>
                </c:pt>
                <c:pt idx="8">
                  <c:v>99.599029999999999</c:v>
                </c:pt>
                <c:pt idx="9">
                  <c:v>99.995990000000006</c:v>
                </c:pt>
                <c:pt idx="10">
                  <c:v>100.125</c:v>
                </c:pt>
                <c:pt idx="11">
                  <c:v>100.1434</c:v>
                </c:pt>
                <c:pt idx="12">
                  <c:v>100.5098</c:v>
                </c:pt>
                <c:pt idx="13">
                  <c:v>101.0459</c:v>
                </c:pt>
                <c:pt idx="14">
                  <c:v>101.6575</c:v>
                </c:pt>
                <c:pt idx="15">
                  <c:v>102.1739</c:v>
                </c:pt>
                <c:pt idx="16">
                  <c:v>102.8237</c:v>
                </c:pt>
                <c:pt idx="17">
                  <c:v>103.4255</c:v>
                </c:pt>
                <c:pt idx="18">
                  <c:v>103.5742</c:v>
                </c:pt>
                <c:pt idx="19">
                  <c:v>103.4191</c:v>
                </c:pt>
                <c:pt idx="20">
                  <c:v>103.1382</c:v>
                </c:pt>
                <c:pt idx="21">
                  <c:v>102.80159999999999</c:v>
                </c:pt>
                <c:pt idx="22">
                  <c:v>102.401</c:v>
                </c:pt>
                <c:pt idx="23">
                  <c:v>101.89360000000001</c:v>
                </c:pt>
                <c:pt idx="24">
                  <c:v>101.2269</c:v>
                </c:pt>
                <c:pt idx="25">
                  <c:v>100.1769</c:v>
                </c:pt>
                <c:pt idx="26">
                  <c:v>98.847700000000003</c:v>
                </c:pt>
                <c:pt idx="27">
                  <c:v>96.965860000000006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EB1-459C-BD4B-B5C2F453BE3A}"/>
            </c:ext>
          </c:extLst>
        </c:ser>
        <c:ser>
          <c:idx val="7"/>
          <c:order val="7"/>
          <c:tx>
            <c:strRef>
              <c:f>Graph12_Confia.Menages!$A$14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Graph12_Confia.Menages!$B$6:$AC$6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Déc-2021</c:v>
                </c:pt>
                <c:pt idx="25">
                  <c:v>Janv-2022</c:v>
                </c:pt>
                <c:pt idx="26">
                  <c:v>Févr-2022</c:v>
                </c:pt>
                <c:pt idx="27">
                  <c:v>Mars-2022</c:v>
                </c:pt>
              </c:strCache>
            </c:strRef>
          </c:cat>
          <c:val>
            <c:numRef>
              <c:f>Graph12_Confia.Menages!$B$14:$AC$14</c:f>
              <c:numCache>
                <c:formatCode>#\ ##0.0_ ;\-#\ ##0.0\ </c:formatCode>
                <c:ptCount val="28"/>
                <c:pt idx="0">
                  <c:v>100.55329999999999</c:v>
                </c:pt>
                <c:pt idx="1">
                  <c:v>100.6767</c:v>
                </c:pt>
                <c:pt idx="2">
                  <c:v>100.3206</c:v>
                </c:pt>
                <c:pt idx="3">
                  <c:v>99.257810000000006</c:v>
                </c:pt>
                <c:pt idx="4">
                  <c:v>97.724360000000004</c:v>
                </c:pt>
                <c:pt idx="5">
                  <c:v>96.972430000000003</c:v>
                </c:pt>
                <c:pt idx="6">
                  <c:v>97.110529999999997</c:v>
                </c:pt>
                <c:pt idx="7">
                  <c:v>97.600700000000003</c:v>
                </c:pt>
                <c:pt idx="8">
                  <c:v>97.808149999999998</c:v>
                </c:pt>
                <c:pt idx="9">
                  <c:v>97.631839999999997</c:v>
                </c:pt>
                <c:pt idx="10">
                  <c:v>97.297049999999999</c:v>
                </c:pt>
                <c:pt idx="11">
                  <c:v>97.200540000000004</c:v>
                </c:pt>
                <c:pt idx="12">
                  <c:v>97.608540000000005</c:v>
                </c:pt>
                <c:pt idx="13">
                  <c:v>98.192890000000006</c:v>
                </c:pt>
                <c:pt idx="14">
                  <c:v>99.253249999999994</c:v>
                </c:pt>
                <c:pt idx="15">
                  <c:v>100.54689999999999</c:v>
                </c:pt>
                <c:pt idx="16">
                  <c:v>101.5655</c:v>
                </c:pt>
                <c:pt idx="17">
                  <c:v>102.3433</c:v>
                </c:pt>
                <c:pt idx="18">
                  <c:v>102.69289999999999</c:v>
                </c:pt>
                <c:pt idx="19">
                  <c:v>102.6374</c:v>
                </c:pt>
                <c:pt idx="20">
                  <c:v>102.1247</c:v>
                </c:pt>
                <c:pt idx="21">
                  <c:v>101.2739</c:v>
                </c:pt>
                <c:pt idx="22">
                  <c:v>100.5694</c:v>
                </c:pt>
                <c:pt idx="23">
                  <c:v>100.2474</c:v>
                </c:pt>
                <c:pt idx="24">
                  <c:v>99.790329999999997</c:v>
                </c:pt>
                <c:pt idx="25">
                  <c:v>98.821889999999996</c:v>
                </c:pt>
                <c:pt idx="26">
                  <c:v>97.373199999999997</c:v>
                </c:pt>
                <c:pt idx="27">
                  <c:v>95.832300000000004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EEB1-459C-BD4B-B5C2F453BE3A}"/>
            </c:ext>
          </c:extLst>
        </c:ser>
        <c:ser>
          <c:idx val="8"/>
          <c:order val="8"/>
          <c:tx>
            <c:strRef>
              <c:f>Graph12_Confia.Menages!$A$15</c:f>
              <c:strCache>
                <c:ptCount val="1"/>
                <c:pt idx="0">
                  <c:v>États-Unis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Graph12_Confia.Menages!$B$6:$AC$6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Déc-2021</c:v>
                </c:pt>
                <c:pt idx="25">
                  <c:v>Janv-2022</c:v>
                </c:pt>
                <c:pt idx="26">
                  <c:v>Févr-2022</c:v>
                </c:pt>
                <c:pt idx="27">
                  <c:v>Mars-2022</c:v>
                </c:pt>
              </c:strCache>
            </c:strRef>
          </c:cat>
          <c:val>
            <c:numRef>
              <c:f>Graph12_Confia.Menages!$B$15:$AC$15</c:f>
              <c:numCache>
                <c:formatCode>#\ ##0.0_ ;\-#\ ##0.0\ </c:formatCode>
                <c:ptCount val="28"/>
                <c:pt idx="0">
                  <c:v>101.62739999999999</c:v>
                </c:pt>
                <c:pt idx="1">
                  <c:v>101.62569999999999</c:v>
                </c:pt>
                <c:pt idx="2">
                  <c:v>101.17529999999999</c:v>
                </c:pt>
                <c:pt idx="3">
                  <c:v>100.12520000000001</c:v>
                </c:pt>
                <c:pt idx="4">
                  <c:v>98.983090000000004</c:v>
                </c:pt>
                <c:pt idx="5">
                  <c:v>98.456959999999995</c:v>
                </c:pt>
                <c:pt idx="6">
                  <c:v>98.404579999999996</c:v>
                </c:pt>
                <c:pt idx="7">
                  <c:v>98.422780000000003</c:v>
                </c:pt>
                <c:pt idx="8">
                  <c:v>98.635109999999997</c:v>
                </c:pt>
                <c:pt idx="9">
                  <c:v>98.963830000000002</c:v>
                </c:pt>
                <c:pt idx="10">
                  <c:v>99.120310000000003</c:v>
                </c:pt>
                <c:pt idx="11">
                  <c:v>99.074969999999993</c:v>
                </c:pt>
                <c:pt idx="12">
                  <c:v>99.078190000000006</c:v>
                </c:pt>
                <c:pt idx="13">
                  <c:v>99.084599999999995</c:v>
                </c:pt>
                <c:pt idx="14">
                  <c:v>99.231480000000005</c:v>
                </c:pt>
                <c:pt idx="15">
                  <c:v>99.616889999999998</c:v>
                </c:pt>
                <c:pt idx="16">
                  <c:v>99.873919999999998</c:v>
                </c:pt>
                <c:pt idx="17">
                  <c:v>99.812029999999993</c:v>
                </c:pt>
                <c:pt idx="18">
                  <c:v>99.590950000000007</c:v>
                </c:pt>
                <c:pt idx="19">
                  <c:v>99.098140000000001</c:v>
                </c:pt>
                <c:pt idx="20">
                  <c:v>98.499420000000001</c:v>
                </c:pt>
                <c:pt idx="21">
                  <c:v>98.186710000000005</c:v>
                </c:pt>
                <c:pt idx="22">
                  <c:v>97.995090000000005</c:v>
                </c:pt>
                <c:pt idx="23">
                  <c:v>97.832440000000005</c:v>
                </c:pt>
                <c:pt idx="24">
                  <c:v>97.731589999999997</c:v>
                </c:pt>
                <c:pt idx="25">
                  <c:v>97.467889999999997</c:v>
                </c:pt>
                <c:pt idx="26">
                  <c:v>97.065730000000002</c:v>
                </c:pt>
                <c:pt idx="27">
                  <c:v>96.631259999999997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EEB1-459C-BD4B-B5C2F453BE3A}"/>
            </c:ext>
          </c:extLst>
        </c:ser>
        <c:ser>
          <c:idx val="9"/>
          <c:order val="9"/>
          <c:tx>
            <c:strRef>
              <c:f>Graph12_Confia.Menages!$A$16</c:f>
              <c:strCache>
                <c:ptCount val="1"/>
                <c:pt idx="0">
                  <c:v>Zone euro</c:v>
                </c:pt>
              </c:strCache>
            </c:strRef>
          </c:tx>
          <c:spPr>
            <a:ln w="381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Graph12_Confia.Menages!$B$6:$AC$6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Déc-2021</c:v>
                </c:pt>
                <c:pt idx="25">
                  <c:v>Janv-2022</c:v>
                </c:pt>
                <c:pt idx="26">
                  <c:v>Févr-2022</c:v>
                </c:pt>
                <c:pt idx="27">
                  <c:v>Mars-2022</c:v>
                </c:pt>
              </c:strCache>
            </c:strRef>
          </c:cat>
          <c:val>
            <c:numRef>
              <c:f>Graph12_Confia.Menages!$B$16:$AC$16</c:f>
              <c:numCache>
                <c:formatCode>#\ ##0.0_ ;\-#\ ##0.0\ </c:formatCode>
                <c:ptCount val="28"/>
                <c:pt idx="0">
                  <c:v>100.91970000000001</c:v>
                </c:pt>
                <c:pt idx="1">
                  <c:v>100.7791</c:v>
                </c:pt>
                <c:pt idx="2">
                  <c:v>100.2675</c:v>
                </c:pt>
                <c:pt idx="3">
                  <c:v>99.084130000000002</c:v>
                </c:pt>
                <c:pt idx="4">
                  <c:v>97.826650000000001</c:v>
                </c:pt>
                <c:pt idx="5">
                  <c:v>97.611949999999993</c:v>
                </c:pt>
                <c:pt idx="6">
                  <c:v>98.051649999999995</c:v>
                </c:pt>
                <c:pt idx="7">
                  <c:v>98.435720000000003</c:v>
                </c:pt>
                <c:pt idx="8">
                  <c:v>98.636830000000003</c:v>
                </c:pt>
                <c:pt idx="9">
                  <c:v>98.632509999999996</c:v>
                </c:pt>
                <c:pt idx="10">
                  <c:v>98.397769999999994</c:v>
                </c:pt>
                <c:pt idx="11">
                  <c:v>98.222020000000001</c:v>
                </c:pt>
                <c:pt idx="12">
                  <c:v>98.349919999999997</c:v>
                </c:pt>
                <c:pt idx="13">
                  <c:v>98.500799999999998</c:v>
                </c:pt>
                <c:pt idx="14">
                  <c:v>98.928420000000003</c:v>
                </c:pt>
                <c:pt idx="15">
                  <c:v>99.738799999999998</c:v>
                </c:pt>
                <c:pt idx="16">
                  <c:v>100.65009999999999</c:v>
                </c:pt>
                <c:pt idx="17">
                  <c:v>101.4325</c:v>
                </c:pt>
                <c:pt idx="18">
                  <c:v>101.872</c:v>
                </c:pt>
                <c:pt idx="19">
                  <c:v>101.9259</c:v>
                </c:pt>
                <c:pt idx="20">
                  <c:v>101.8458</c:v>
                </c:pt>
                <c:pt idx="21">
                  <c:v>101.77979999999999</c:v>
                </c:pt>
                <c:pt idx="22">
                  <c:v>101.5716</c:v>
                </c:pt>
                <c:pt idx="23">
                  <c:v>101.2324</c:v>
                </c:pt>
                <c:pt idx="24">
                  <c:v>100.86799999999999</c:v>
                </c:pt>
                <c:pt idx="25">
                  <c:v>100.4243</c:v>
                </c:pt>
                <c:pt idx="26">
                  <c:v>99.551220000000001</c:v>
                </c:pt>
                <c:pt idx="27">
                  <c:v>98.015500000000003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EB1-459C-BD4B-B5C2F453B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12528"/>
        <c:axId val="14599216"/>
      </c:lineChart>
      <c:catAx>
        <c:axId val="1461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4599216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14599216"/>
        <c:scaling>
          <c:orientation val="minMax"/>
          <c:max val="104"/>
          <c:min val="9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70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4612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Graph2_PIBComposantes!$A$16</c:f>
              <c:strCache>
                <c:ptCount val="1"/>
                <c:pt idx="0">
                  <c:v>Consommation privée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Graph2_PIBComposantes!$B$5:$J$5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Graph2_PIBComposantes!$B$16:$J$16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-3.0544980496170355</c:v>
                </c:pt>
                <c:pt idx="2">
                  <c:v>-9.2735023461900905</c:v>
                </c:pt>
                <c:pt idx="3">
                  <c:v>-0.81884317417611174</c:v>
                </c:pt>
                <c:pt idx="4">
                  <c:v>-3.5791693134460143</c:v>
                </c:pt>
                <c:pt idx="5">
                  <c:v>-3.6233265549250944</c:v>
                </c:pt>
                <c:pt idx="6">
                  <c:v>-2.9965734566092146</c:v>
                </c:pt>
                <c:pt idx="7">
                  <c:v>-0.25757509163452053</c:v>
                </c:pt>
                <c:pt idx="8">
                  <c:v>6.1640448822758043E-2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68-3145-8184-4B9B3E87C971}"/>
            </c:ext>
          </c:extLst>
        </c:ser>
        <c:ser>
          <c:idx val="2"/>
          <c:order val="2"/>
          <c:tx>
            <c:strRef>
              <c:f>Graph2_PIBComposantes!$A$17</c:f>
              <c:strCache>
                <c:ptCount val="1"/>
                <c:pt idx="0">
                  <c:v>Consommation publique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Graph2_PIBComposantes!$B$5:$J$5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Graph2_PIBComposantes!$B$17:$J$17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-0.73634722150486032</c:v>
                </c:pt>
                <c:pt idx="2">
                  <c:v>-3.4598049522989318</c:v>
                </c:pt>
                <c:pt idx="3">
                  <c:v>0.35817738293915846</c:v>
                </c:pt>
                <c:pt idx="4">
                  <c:v>0.22485980270453582</c:v>
                </c:pt>
                <c:pt idx="5">
                  <c:v>0.14057478174193547</c:v>
                </c:pt>
                <c:pt idx="6">
                  <c:v>0.2884614022465441</c:v>
                </c:pt>
                <c:pt idx="7">
                  <c:v>0.94128451780989153</c:v>
                </c:pt>
                <c:pt idx="8">
                  <c:v>1.0059289673293033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68-3145-8184-4B9B3E87C971}"/>
            </c:ext>
          </c:extLst>
        </c:ser>
        <c:ser>
          <c:idx val="3"/>
          <c:order val="3"/>
          <c:tx>
            <c:strRef>
              <c:f>Graph2_PIBComposantes!$A$18</c:f>
              <c:strCache>
                <c:ptCount val="1"/>
                <c:pt idx="0">
                  <c:v>Formation brute de capital fixe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Graph2_PIBComposantes!$B$5:$J$5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Graph2_PIBComposantes!$B$18:$J$18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-2.1794610933068324</c:v>
                </c:pt>
                <c:pt idx="2">
                  <c:v>-5.2815536270787149</c:v>
                </c:pt>
                <c:pt idx="3">
                  <c:v>-0.87613111851974723</c:v>
                </c:pt>
                <c:pt idx="4">
                  <c:v>-0.33333938331721069</c:v>
                </c:pt>
                <c:pt idx="5">
                  <c:v>-0.26695498773118786</c:v>
                </c:pt>
                <c:pt idx="6">
                  <c:v>0.29803190522775214</c:v>
                </c:pt>
                <c:pt idx="7">
                  <c:v>0.29476495356229443</c:v>
                </c:pt>
                <c:pt idx="8">
                  <c:v>0.44453226387741984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68-3145-8184-4B9B3E87C971}"/>
            </c:ext>
          </c:extLst>
        </c:ser>
        <c:ser>
          <c:idx val="4"/>
          <c:order val="4"/>
          <c:tx>
            <c:strRef>
              <c:f>Graph2_PIBComposantes!$A$19</c:f>
              <c:strCache>
                <c:ptCount val="1"/>
                <c:pt idx="0">
                  <c:v>Commerce extérieur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Graph2_PIBComposantes!$B$5:$J$5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Graph2_PIBComposantes!$B$19:$J$19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4.1653611386488487E-2</c:v>
                </c:pt>
                <c:pt idx="2">
                  <c:v>-0.74693288663007174</c:v>
                </c:pt>
                <c:pt idx="3">
                  <c:v>-0.92859616534146827</c:v>
                </c:pt>
                <c:pt idx="4">
                  <c:v>-0.25910442610387818</c:v>
                </c:pt>
                <c:pt idx="5">
                  <c:v>-0.45848519695245527</c:v>
                </c:pt>
                <c:pt idx="6">
                  <c:v>-0.55564714468163667</c:v>
                </c:pt>
                <c:pt idx="7">
                  <c:v>-0.39743911634642326</c:v>
                </c:pt>
                <c:pt idx="8">
                  <c:v>-0.74608360301292032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68-3145-8184-4B9B3E87C971}"/>
            </c:ext>
          </c:extLst>
        </c:ser>
        <c:ser>
          <c:idx val="5"/>
          <c:order val="5"/>
          <c:tx>
            <c:strRef>
              <c:f>Graph2_PIBComposantes!$A$20</c:f>
              <c:strCache>
                <c:ptCount val="1"/>
                <c:pt idx="0">
                  <c:v>Variation des stocks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Graph2_PIBComposantes!$B$5:$J$5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Graph2_PIBComposantes!$B$20:$J$20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0.23901622184474647</c:v>
                </c:pt>
                <c:pt idx="2">
                  <c:v>0.3738317534050708</c:v>
                </c:pt>
                <c:pt idx="3">
                  <c:v>-0.95792769011014478</c:v>
                </c:pt>
                <c:pt idx="4">
                  <c:v>-0.32841138977802986</c:v>
                </c:pt>
                <c:pt idx="5">
                  <c:v>9.5720682353714781E-2</c:v>
                </c:pt>
                <c:pt idx="6">
                  <c:v>0.11498822285098126</c:v>
                </c:pt>
                <c:pt idx="7">
                  <c:v>-0.38693581788753217</c:v>
                </c:pt>
                <c:pt idx="8">
                  <c:v>0.13634698439677373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68-3145-8184-4B9B3E87C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4569632"/>
        <c:axId val="414567280"/>
      </c:barChart>
      <c:lineChart>
        <c:grouping val="standard"/>
        <c:varyColors val="0"/>
        <c:ser>
          <c:idx val="0"/>
          <c:order val="0"/>
          <c:tx>
            <c:strRef>
              <c:f>Graph2_PIBComposantes!$A$15</c:f>
              <c:strCache>
                <c:ptCount val="1"/>
                <c:pt idx="0">
                  <c:v>PIB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Graph2_PIBComposantes!$B$5:$J$5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Graph2_PIBComposantes!$B$15:$J$15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-5.6896365311974932</c:v>
                </c:pt>
                <c:pt idx="2">
                  <c:v>-18.387962058792738</c:v>
                </c:pt>
                <c:pt idx="3">
                  <c:v>-3.2233207652083138</c:v>
                </c:pt>
                <c:pt idx="4">
                  <c:v>-4.2751647099405972</c:v>
                </c:pt>
                <c:pt idx="5">
                  <c:v>-4.1124712755130872</c:v>
                </c:pt>
                <c:pt idx="6">
                  <c:v>-2.8507390709655738</c:v>
                </c:pt>
                <c:pt idx="7">
                  <c:v>0.19409944550370994</c:v>
                </c:pt>
                <c:pt idx="8">
                  <c:v>0.9023650614133345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C68-3145-8184-4B9B3E87C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569632"/>
        <c:axId val="414567280"/>
      </c:lineChart>
      <c:catAx>
        <c:axId val="41456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414567280"/>
        <c:crosses val="autoZero"/>
        <c:auto val="1"/>
        <c:lblAlgn val="ctr"/>
        <c:lblOffset val="100"/>
        <c:noMultiLvlLbl val="0"/>
      </c:catAx>
      <c:valAx>
        <c:axId val="414567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414569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'Graph13&amp;Tab1_VA'!$C$6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'Graph13&amp;Tab1_VA'!$A$7:$A$16</c:f>
              <c:strCache>
                <c:ptCount val="10"/>
                <c:pt idx="0">
                  <c:v>Canada</c:v>
                </c:pt>
                <c:pt idx="1">
                  <c:v>France</c:v>
                </c:pt>
                <c:pt idx="2">
                  <c:v>Allemagne</c:v>
                </c:pt>
                <c:pt idx="3">
                  <c:v>Italie</c:v>
                </c:pt>
                <c:pt idx="4">
                  <c:v>Pays-Bas</c:v>
                </c:pt>
                <c:pt idx="5">
                  <c:v>Espagne</c:v>
                </c:pt>
                <c:pt idx="6">
                  <c:v>Suède</c:v>
                </c:pt>
                <c:pt idx="7">
                  <c:v>Royaume-Uni</c:v>
                </c:pt>
                <c:pt idx="8">
                  <c:v>Zone euro</c:v>
                </c:pt>
                <c:pt idx="9">
                  <c:v>UE 27</c:v>
                </c:pt>
              </c:strCache>
            </c:strRef>
          </c:cat>
          <c:val>
            <c:numRef>
              <c:f>'Graph13&amp;Tab1_VA'!$C$7:$C$16</c:f>
              <c:numCache>
                <c:formatCode>0.0</c:formatCode>
                <c:ptCount val="10"/>
                <c:pt idx="0">
                  <c:v>-14.286258814560711</c:v>
                </c:pt>
                <c:pt idx="1">
                  <c:v>-2.3590762354109813</c:v>
                </c:pt>
                <c:pt idx="2">
                  <c:v>-3.2402319323909552</c:v>
                </c:pt>
                <c:pt idx="3">
                  <c:v>-6.4028080367949656</c:v>
                </c:pt>
                <c:pt idx="4">
                  <c:v>1.5094218689911543</c:v>
                </c:pt>
                <c:pt idx="5">
                  <c:v>-7.1511105405058402</c:v>
                </c:pt>
                <c:pt idx="6">
                  <c:v>-2.2951918244261975</c:v>
                </c:pt>
                <c:pt idx="7">
                  <c:v>-15.831770693811947</c:v>
                </c:pt>
                <c:pt idx="8">
                  <c:v>-4.1414195928740725</c:v>
                </c:pt>
                <c:pt idx="9">
                  <c:v>-2.6667023517131838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41-4426-B7BE-135B6D12B975}"/>
            </c:ext>
          </c:extLst>
        </c:ser>
        <c:ser>
          <c:idx val="2"/>
          <c:order val="2"/>
          <c:tx>
            <c:strRef>
              <c:f>'Graph13&amp;Tab1_VA'!$D$6</c:f>
              <c:strCache>
                <c:ptCount val="1"/>
                <c:pt idx="0">
                  <c:v>Industrie, y compris énergie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'Graph13&amp;Tab1_VA'!$A$7:$A$16</c:f>
              <c:strCache>
                <c:ptCount val="10"/>
                <c:pt idx="0">
                  <c:v>Canada</c:v>
                </c:pt>
                <c:pt idx="1">
                  <c:v>France</c:v>
                </c:pt>
                <c:pt idx="2">
                  <c:v>Allemagne</c:v>
                </c:pt>
                <c:pt idx="3">
                  <c:v>Italie</c:v>
                </c:pt>
                <c:pt idx="4">
                  <c:v>Pays-Bas</c:v>
                </c:pt>
                <c:pt idx="5">
                  <c:v>Espagne</c:v>
                </c:pt>
                <c:pt idx="6">
                  <c:v>Suède</c:v>
                </c:pt>
                <c:pt idx="7">
                  <c:v>Royaume-Uni</c:v>
                </c:pt>
                <c:pt idx="8">
                  <c:v>Zone euro</c:v>
                </c:pt>
                <c:pt idx="9">
                  <c:v>UE 27</c:v>
                </c:pt>
              </c:strCache>
            </c:strRef>
          </c:cat>
          <c:val>
            <c:numRef>
              <c:f>'Graph13&amp;Tab1_VA'!$D$7:$D$16</c:f>
              <c:numCache>
                <c:formatCode>0.0</c:formatCode>
                <c:ptCount val="10"/>
                <c:pt idx="0">
                  <c:v>-2.8887773035400386</c:v>
                </c:pt>
                <c:pt idx="1">
                  <c:v>-2.4015504746924279</c:v>
                </c:pt>
                <c:pt idx="2">
                  <c:v>-7.4923491673857399</c:v>
                </c:pt>
                <c:pt idx="3">
                  <c:v>0.23933603551438409</c:v>
                </c:pt>
                <c:pt idx="4">
                  <c:v>2.560186746599868</c:v>
                </c:pt>
                <c:pt idx="5">
                  <c:v>-4.8952963182626945</c:v>
                </c:pt>
                <c:pt idx="6">
                  <c:v>2.3505681299857031</c:v>
                </c:pt>
                <c:pt idx="7">
                  <c:v>-3.7005727944498688</c:v>
                </c:pt>
                <c:pt idx="8">
                  <c:v>0.40245567226503454</c:v>
                </c:pt>
                <c:pt idx="9">
                  <c:v>0.61960679679872044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41-4426-B7BE-135B6D12B975}"/>
            </c:ext>
          </c:extLst>
        </c:ser>
        <c:ser>
          <c:idx val="3"/>
          <c:order val="3"/>
          <c:tx>
            <c:strRef>
              <c:f>'Graph13&amp;Tab1_VA'!$E$6</c:f>
              <c:strCache>
                <c:ptCount val="1"/>
                <c:pt idx="0">
                  <c:v>Industrie manufacturière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'Graph13&amp;Tab1_VA'!$A$7:$A$16</c:f>
              <c:strCache>
                <c:ptCount val="10"/>
                <c:pt idx="0">
                  <c:v>Canada</c:v>
                </c:pt>
                <c:pt idx="1">
                  <c:v>France</c:v>
                </c:pt>
                <c:pt idx="2">
                  <c:v>Allemagne</c:v>
                </c:pt>
                <c:pt idx="3">
                  <c:v>Italie</c:v>
                </c:pt>
                <c:pt idx="4">
                  <c:v>Pays-Bas</c:v>
                </c:pt>
                <c:pt idx="5">
                  <c:v>Espagne</c:v>
                </c:pt>
                <c:pt idx="6">
                  <c:v>Suède</c:v>
                </c:pt>
                <c:pt idx="7">
                  <c:v>Royaume-Uni</c:v>
                </c:pt>
                <c:pt idx="8">
                  <c:v>Zone euro</c:v>
                </c:pt>
                <c:pt idx="9">
                  <c:v>UE 27</c:v>
                </c:pt>
              </c:strCache>
            </c:strRef>
          </c:cat>
          <c:val>
            <c:numRef>
              <c:f>'Graph13&amp;Tab1_VA'!$E$7:$E$16</c:f>
              <c:numCache>
                <c:formatCode>0.0</c:formatCode>
                <c:ptCount val="10"/>
                <c:pt idx="0">
                  <c:v>-5.9982250150465717</c:v>
                </c:pt>
                <c:pt idx="1">
                  <c:v>-4.4648908770502942</c:v>
                </c:pt>
                <c:pt idx="2">
                  <c:v>-7.7945832469829384</c:v>
                </c:pt>
                <c:pt idx="3">
                  <c:v>0.62816698890442524</c:v>
                </c:pt>
                <c:pt idx="4">
                  <c:v>2.8384063932306987</c:v>
                </c:pt>
                <c:pt idx="5">
                  <c:v>-5.5038025716990973</c:v>
                </c:pt>
                <c:pt idx="6">
                  <c:v>3.6488243238126472</c:v>
                </c:pt>
                <c:pt idx="7">
                  <c:v>-3.1450064020486508</c:v>
                </c:pt>
                <c:pt idx="8">
                  <c:v>0.55422767950138052</c:v>
                </c:pt>
                <c:pt idx="9">
                  <c:v>0.72228060374688141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41-4426-B7BE-135B6D12B975}"/>
            </c:ext>
          </c:extLst>
        </c:ser>
        <c:ser>
          <c:idx val="4"/>
          <c:order val="4"/>
          <c:tx>
            <c:strRef>
              <c:f>'Graph13&amp;Tab1_VA'!$F$6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41-4426-B7BE-135B6D12B9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'Graph13&amp;Tab1_VA'!$A$7:$A$16</c:f>
              <c:strCache>
                <c:ptCount val="10"/>
                <c:pt idx="0">
                  <c:v>Canada</c:v>
                </c:pt>
                <c:pt idx="1">
                  <c:v>France</c:v>
                </c:pt>
                <c:pt idx="2">
                  <c:v>Allemagne</c:v>
                </c:pt>
                <c:pt idx="3">
                  <c:v>Italie</c:v>
                </c:pt>
                <c:pt idx="4">
                  <c:v>Pays-Bas</c:v>
                </c:pt>
                <c:pt idx="5">
                  <c:v>Espagne</c:v>
                </c:pt>
                <c:pt idx="6">
                  <c:v>Suède</c:v>
                </c:pt>
                <c:pt idx="7">
                  <c:v>Royaume-Uni</c:v>
                </c:pt>
                <c:pt idx="8">
                  <c:v>Zone euro</c:v>
                </c:pt>
                <c:pt idx="9">
                  <c:v>UE 27</c:v>
                </c:pt>
              </c:strCache>
            </c:strRef>
          </c:cat>
          <c:val>
            <c:numRef>
              <c:f>'Graph13&amp;Tab1_VA'!$F$7:$F$16</c:f>
              <c:numCache>
                <c:formatCode>0.0</c:formatCode>
                <c:ptCount val="10"/>
                <c:pt idx="0">
                  <c:v>-0.91635506556013979</c:v>
                </c:pt>
                <c:pt idx="1">
                  <c:v>-3.032755163072153</c:v>
                </c:pt>
                <c:pt idx="2">
                  <c:v>2.7238381914795724</c:v>
                </c:pt>
                <c:pt idx="3">
                  <c:v>12.348052737388358</c:v>
                </c:pt>
                <c:pt idx="4">
                  <c:v>-0.29030499798562914</c:v>
                </c:pt>
                <c:pt idx="5">
                  <c:v>-15.200741198270535</c:v>
                </c:pt>
                <c:pt idx="6">
                  <c:v>1.3702694683462369</c:v>
                </c:pt>
                <c:pt idx="7">
                  <c:v>-2.4841757053341382</c:v>
                </c:pt>
                <c:pt idx="8">
                  <c:v>-0.46345981015291215</c:v>
                </c:pt>
                <c:pt idx="9">
                  <c:v>-0.15594092907167578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41-4426-B7BE-135B6D12B975}"/>
            </c:ext>
          </c:extLst>
        </c:ser>
        <c:ser>
          <c:idx val="5"/>
          <c:order val="5"/>
          <c:tx>
            <c:strRef>
              <c:f>'Graph13&amp;Tab1_VA'!$G$6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'Graph13&amp;Tab1_VA'!$A$7:$A$16</c:f>
              <c:strCache>
                <c:ptCount val="10"/>
                <c:pt idx="0">
                  <c:v>Canada</c:v>
                </c:pt>
                <c:pt idx="1">
                  <c:v>France</c:v>
                </c:pt>
                <c:pt idx="2">
                  <c:v>Allemagne</c:v>
                </c:pt>
                <c:pt idx="3">
                  <c:v>Italie</c:v>
                </c:pt>
                <c:pt idx="4">
                  <c:v>Pays-Bas</c:v>
                </c:pt>
                <c:pt idx="5">
                  <c:v>Espagne</c:v>
                </c:pt>
                <c:pt idx="6">
                  <c:v>Suède</c:v>
                </c:pt>
                <c:pt idx="7">
                  <c:v>Royaume-Uni</c:v>
                </c:pt>
                <c:pt idx="8">
                  <c:v>Zone euro</c:v>
                </c:pt>
                <c:pt idx="9">
                  <c:v>UE 27</c:v>
                </c:pt>
              </c:strCache>
            </c:strRef>
          </c:cat>
          <c:val>
            <c:numRef>
              <c:f>'Graph13&amp;Tab1_VA'!$G$7:$G$16</c:f>
              <c:numCache>
                <c:formatCode>0.0</c:formatCode>
                <c:ptCount val="10"/>
                <c:pt idx="0">
                  <c:v>-0.27627220332817615</c:v>
                </c:pt>
                <c:pt idx="1">
                  <c:v>0.18703160195831003</c:v>
                </c:pt>
                <c:pt idx="2">
                  <c:v>0.45867449210075506</c:v>
                </c:pt>
                <c:pt idx="3">
                  <c:v>-1.9517217773446447</c:v>
                </c:pt>
                <c:pt idx="4">
                  <c:v>2.1452432737715981</c:v>
                </c:pt>
                <c:pt idx="5">
                  <c:v>-6.1877362966820755</c:v>
                </c:pt>
                <c:pt idx="6">
                  <c:v>1.5375475520704214</c:v>
                </c:pt>
                <c:pt idx="7">
                  <c:v>-0.80438527268789528</c:v>
                </c:pt>
                <c:pt idx="8">
                  <c:v>-0.37028824981177877</c:v>
                </c:pt>
                <c:pt idx="9">
                  <c:v>-0.27656925852973302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641-4426-B7BE-135B6D12B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902130047"/>
        <c:axId val="902131711"/>
      </c:barChart>
      <c:lineChart>
        <c:grouping val="standard"/>
        <c:varyColors val="0"/>
        <c:ser>
          <c:idx val="0"/>
          <c:order val="0"/>
          <c:tx>
            <c:strRef>
              <c:f>'Graph13&amp;Tab1_VA'!$B$6</c:f>
              <c:strCache>
                <c:ptCount val="1"/>
                <c:pt idx="0">
                  <c:v>Valeur ajoutée brute totale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1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'Graph13&amp;Tab1_VA'!$A$7:$A$16</c:f>
              <c:strCache>
                <c:ptCount val="10"/>
                <c:pt idx="0">
                  <c:v>Canada</c:v>
                </c:pt>
                <c:pt idx="1">
                  <c:v>France</c:v>
                </c:pt>
                <c:pt idx="2">
                  <c:v>Allemagne</c:v>
                </c:pt>
                <c:pt idx="3">
                  <c:v>Italie</c:v>
                </c:pt>
                <c:pt idx="4">
                  <c:v>Pays-Bas</c:v>
                </c:pt>
                <c:pt idx="5">
                  <c:v>Espagne</c:v>
                </c:pt>
                <c:pt idx="6">
                  <c:v>Suède</c:v>
                </c:pt>
                <c:pt idx="7">
                  <c:v>Royaume-Uni</c:v>
                </c:pt>
                <c:pt idx="8">
                  <c:v>Zone euro</c:v>
                </c:pt>
                <c:pt idx="9">
                  <c:v>UE 27</c:v>
                </c:pt>
              </c:strCache>
            </c:strRef>
          </c:cat>
          <c:val>
            <c:numRef>
              <c:f>'Graph13&amp;Tab1_VA'!$B$7:$B$16</c:f>
              <c:numCache>
                <c:formatCode>0.0</c:formatCode>
                <c:ptCount val="10"/>
                <c:pt idx="0">
                  <c:v>-1.0701880614549566</c:v>
                </c:pt>
                <c:pt idx="1">
                  <c:v>-0.38907735558245804</c:v>
                </c:pt>
                <c:pt idx="2">
                  <c:v>-1.4262025575758059</c:v>
                </c:pt>
                <c:pt idx="3">
                  <c:v>-0.99074276023968366</c:v>
                </c:pt>
                <c:pt idx="4">
                  <c:v>1.9969383979720305</c:v>
                </c:pt>
                <c:pt idx="5">
                  <c:v>-6.590314567716689</c:v>
                </c:pt>
                <c:pt idx="6">
                  <c:v>1.8234797650767973</c:v>
                </c:pt>
                <c:pt idx="7">
                  <c:v>-1.5766559141912921</c:v>
                </c:pt>
                <c:pt idx="8">
                  <c:v>-0.3870851840410694</c:v>
                </c:pt>
                <c:pt idx="9">
                  <c:v>-0.1366395731146639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641-4426-B7BE-135B6D12B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130047"/>
        <c:axId val="902131711"/>
      </c:lineChart>
      <c:catAx>
        <c:axId val="9021300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902131711"/>
        <c:crosses val="autoZero"/>
        <c:auto val="1"/>
        <c:lblAlgn val="ctr"/>
        <c:lblOffset val="100"/>
        <c:noMultiLvlLbl val="0"/>
      </c:catAx>
      <c:valAx>
        <c:axId val="902131711"/>
        <c:scaling>
          <c:orientation val="minMax"/>
          <c:max val="4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902130047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'Graph 15 climat affai-secteu'!$B$53</c:f>
              <c:strCache>
                <c:ptCount val="1"/>
                <c:pt idx="0">
                  <c:v>France</c:v>
                </c:pt>
              </c:strCache>
            </c:strRef>
          </c:tx>
          <c:spPr>
            <a:ln w="412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'Graph 15 climat affai-secteu'!$C$52:$AD$52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Dec-21</c:v>
                </c:pt>
                <c:pt idx="25">
                  <c:v>Jan-22</c:v>
                </c:pt>
                <c:pt idx="26">
                  <c:v>Fev-2022</c:v>
                </c:pt>
                <c:pt idx="27">
                  <c:v>Mar-22</c:v>
                </c:pt>
              </c:strCache>
            </c:strRef>
          </c:cat>
          <c:val>
            <c:numRef>
              <c:f>'Graph 15 climat affai-secteu'!$C$53:$AD$53</c:f>
              <c:numCache>
                <c:formatCode>#\ ##0.00_ ;\-#\ ##0.00\ </c:formatCode>
                <c:ptCount val="28"/>
                <c:pt idx="0" formatCode="General">
                  <c:v>0</c:v>
                </c:pt>
                <c:pt idx="1">
                  <c:v>3.6999999999999993</c:v>
                </c:pt>
                <c:pt idx="2">
                  <c:v>3.9999999999999991</c:v>
                </c:pt>
                <c:pt idx="3">
                  <c:v>-0.40000000000000036</c:v>
                </c:pt>
                <c:pt idx="4">
                  <c:v>-28.599999999999998</c:v>
                </c:pt>
                <c:pt idx="5">
                  <c:v>-17.8</c:v>
                </c:pt>
                <c:pt idx="6">
                  <c:v>-8.9000000000000021</c:v>
                </c:pt>
                <c:pt idx="7">
                  <c:v>-5.3000000000000007</c:v>
                </c:pt>
                <c:pt idx="8">
                  <c:v>-1</c:v>
                </c:pt>
                <c:pt idx="9">
                  <c:v>-3.4000000000000004</c:v>
                </c:pt>
                <c:pt idx="10">
                  <c:v>-4.2000000000000011</c:v>
                </c:pt>
                <c:pt idx="11">
                  <c:v>-7.4000000000000021</c:v>
                </c:pt>
                <c:pt idx="12">
                  <c:v>-3.3000000000000007</c:v>
                </c:pt>
                <c:pt idx="13">
                  <c:v>-4.8000000000000007</c:v>
                </c:pt>
                <c:pt idx="14">
                  <c:v>-1.8000000000000007</c:v>
                </c:pt>
                <c:pt idx="15">
                  <c:v>-0.10000000000000142</c:v>
                </c:pt>
                <c:pt idx="16">
                  <c:v>11.2</c:v>
                </c:pt>
                <c:pt idx="17">
                  <c:v>11.1</c:v>
                </c:pt>
                <c:pt idx="18">
                  <c:v>9.6999999999999993</c:v>
                </c:pt>
                <c:pt idx="19">
                  <c:v>14.799999999999999</c:v>
                </c:pt>
                <c:pt idx="20">
                  <c:v>12.399999999999999</c:v>
                </c:pt>
                <c:pt idx="21">
                  <c:v>10.6</c:v>
                </c:pt>
                <c:pt idx="22">
                  <c:v>13.2</c:v>
                </c:pt>
                <c:pt idx="23">
                  <c:v>16</c:v>
                </c:pt>
                <c:pt idx="24">
                  <c:v>15.399999999999999</c:v>
                </c:pt>
                <c:pt idx="25">
                  <c:v>13.7</c:v>
                </c:pt>
                <c:pt idx="26">
                  <c:v>15.799999999999999</c:v>
                </c:pt>
                <c:pt idx="27">
                  <c:v>9.7999999999999989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C03-3742-8DB5-5BCA5FFE7436}"/>
            </c:ext>
          </c:extLst>
        </c:ser>
        <c:ser>
          <c:idx val="1"/>
          <c:order val="1"/>
          <c:tx>
            <c:strRef>
              <c:f>'Graph 15 climat affai-secteu'!$B$54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'Graph 15 climat affai-secteu'!$C$52:$AD$52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Dec-21</c:v>
                </c:pt>
                <c:pt idx="25">
                  <c:v>Jan-22</c:v>
                </c:pt>
                <c:pt idx="26">
                  <c:v>Fev-2022</c:v>
                </c:pt>
                <c:pt idx="27">
                  <c:v>Mar-22</c:v>
                </c:pt>
              </c:strCache>
            </c:strRef>
          </c:cat>
          <c:val>
            <c:numRef>
              <c:f>'Graph 15 climat affai-secteu'!$C$54:$AD$54</c:f>
              <c:numCache>
                <c:formatCode>#\ ##0.00_ ;\-#\ ##0.00\ </c:formatCode>
                <c:ptCount val="28"/>
                <c:pt idx="0" formatCode="General">
                  <c:v>0</c:v>
                </c:pt>
                <c:pt idx="1">
                  <c:v>3.6999999999999993</c:v>
                </c:pt>
                <c:pt idx="2">
                  <c:v>4.4000000000000004</c:v>
                </c:pt>
                <c:pt idx="3">
                  <c:v>-0.69999999999999929</c:v>
                </c:pt>
                <c:pt idx="4">
                  <c:v>-16.799999999999997</c:v>
                </c:pt>
                <c:pt idx="5">
                  <c:v>-12.399999999999999</c:v>
                </c:pt>
                <c:pt idx="6">
                  <c:v>-7</c:v>
                </c:pt>
                <c:pt idx="7">
                  <c:v>-1.3999999999999986</c:v>
                </c:pt>
                <c:pt idx="8">
                  <c:v>3.5999999999999996</c:v>
                </c:pt>
                <c:pt idx="9">
                  <c:v>6.4</c:v>
                </c:pt>
                <c:pt idx="10">
                  <c:v>10.1</c:v>
                </c:pt>
                <c:pt idx="11">
                  <c:v>10</c:v>
                </c:pt>
                <c:pt idx="12">
                  <c:v>12.9</c:v>
                </c:pt>
                <c:pt idx="13">
                  <c:v>14.6</c:v>
                </c:pt>
                <c:pt idx="14">
                  <c:v>20.5</c:v>
                </c:pt>
                <c:pt idx="15">
                  <c:v>28.2</c:v>
                </c:pt>
                <c:pt idx="16">
                  <c:v>35</c:v>
                </c:pt>
                <c:pt idx="17">
                  <c:v>35.1</c:v>
                </c:pt>
                <c:pt idx="18">
                  <c:v>37.9</c:v>
                </c:pt>
                <c:pt idx="19">
                  <c:v>39.700000000000003</c:v>
                </c:pt>
                <c:pt idx="20">
                  <c:v>40.4</c:v>
                </c:pt>
                <c:pt idx="21">
                  <c:v>42.1</c:v>
                </c:pt>
                <c:pt idx="22">
                  <c:v>39.5</c:v>
                </c:pt>
                <c:pt idx="23">
                  <c:v>39.4</c:v>
                </c:pt>
                <c:pt idx="24">
                  <c:v>41.8</c:v>
                </c:pt>
                <c:pt idx="25">
                  <c:v>40.700000000000003</c:v>
                </c:pt>
                <c:pt idx="26">
                  <c:v>40.200000000000003</c:v>
                </c:pt>
                <c:pt idx="27">
                  <c:v>35.299999999999997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C03-3742-8DB5-5BCA5FFE7436}"/>
            </c:ext>
          </c:extLst>
        </c:ser>
        <c:ser>
          <c:idx val="2"/>
          <c:order val="2"/>
          <c:tx>
            <c:strRef>
              <c:f>'Graph 15 climat affai-secteu'!$B$55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'Graph 15 climat affai-secteu'!$C$52:$AD$52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Dec-21</c:v>
                </c:pt>
                <c:pt idx="25">
                  <c:v>Jan-22</c:v>
                </c:pt>
                <c:pt idx="26">
                  <c:v>Fev-2022</c:v>
                </c:pt>
                <c:pt idx="27">
                  <c:v>Mar-22</c:v>
                </c:pt>
              </c:strCache>
            </c:strRef>
          </c:cat>
          <c:val>
            <c:numRef>
              <c:f>'Graph 15 climat affai-secteu'!$C$55:$AD$55</c:f>
              <c:numCache>
                <c:formatCode>#\ ##0.00_ ;\-#\ ##0.00\ </c:formatCode>
                <c:ptCount val="28"/>
                <c:pt idx="0" formatCode="General">
                  <c:v>0</c:v>
                </c:pt>
                <c:pt idx="1">
                  <c:v>0.89999999999999947</c:v>
                </c:pt>
                <c:pt idx="2">
                  <c:v>1.2999999999999998</c:v>
                </c:pt>
                <c:pt idx="3">
                  <c:v>-9.6</c:v>
                </c:pt>
                <c:pt idx="4">
                  <c:v>-16.45</c:v>
                </c:pt>
                <c:pt idx="5">
                  <c:v>-23.299999999999997</c:v>
                </c:pt>
                <c:pt idx="6">
                  <c:v>-18.700000000000003</c:v>
                </c:pt>
                <c:pt idx="7">
                  <c:v>-14.4</c:v>
                </c:pt>
                <c:pt idx="8">
                  <c:v>-13.1</c:v>
                </c:pt>
                <c:pt idx="9">
                  <c:v>-8.4</c:v>
                </c:pt>
                <c:pt idx="10">
                  <c:v>-5.2000000000000011</c:v>
                </c:pt>
                <c:pt idx="11">
                  <c:v>-10.000000000000002</c:v>
                </c:pt>
                <c:pt idx="12">
                  <c:v>-4.0999999999999996</c:v>
                </c:pt>
                <c:pt idx="13">
                  <c:v>-4.5</c:v>
                </c:pt>
                <c:pt idx="14">
                  <c:v>-0.80000000000000071</c:v>
                </c:pt>
                <c:pt idx="15">
                  <c:v>3.3</c:v>
                </c:pt>
                <c:pt idx="16">
                  <c:v>7.8999999999999995</c:v>
                </c:pt>
                <c:pt idx="17">
                  <c:v>13.1</c:v>
                </c:pt>
                <c:pt idx="18">
                  <c:v>14.6</c:v>
                </c:pt>
                <c:pt idx="19">
                  <c:v>15.7</c:v>
                </c:pt>
                <c:pt idx="20">
                  <c:v>14.4</c:v>
                </c:pt>
                <c:pt idx="21">
                  <c:v>14</c:v>
                </c:pt>
                <c:pt idx="22">
                  <c:v>15.6</c:v>
                </c:pt>
                <c:pt idx="23">
                  <c:v>16.600000000000001</c:v>
                </c:pt>
                <c:pt idx="24">
                  <c:v>16.100000000000001</c:v>
                </c:pt>
                <c:pt idx="25">
                  <c:v>15.2</c:v>
                </c:pt>
                <c:pt idx="26">
                  <c:v>14.6</c:v>
                </c:pt>
                <c:pt idx="27">
                  <c:v>13.8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C03-3742-8DB5-5BCA5FFE7436}"/>
            </c:ext>
          </c:extLst>
        </c:ser>
        <c:ser>
          <c:idx val="3"/>
          <c:order val="3"/>
          <c:tx>
            <c:strRef>
              <c:f>'Graph 15 climat affai-secteu'!$B$56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'Graph 15 climat affai-secteu'!$C$52:$AD$52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Dec-21</c:v>
                </c:pt>
                <c:pt idx="25">
                  <c:v>Jan-22</c:v>
                </c:pt>
                <c:pt idx="26">
                  <c:v>Fev-2022</c:v>
                </c:pt>
                <c:pt idx="27">
                  <c:v>Mar-22</c:v>
                </c:pt>
              </c:strCache>
            </c:strRef>
          </c:cat>
          <c:val>
            <c:numRef>
              <c:f>'Graph 15 climat affai-secteu'!$C$56:$AD$56</c:f>
              <c:numCache>
                <c:formatCode>#\ ##0.00_ ;\-#\ ##0.00\ </c:formatCode>
                <c:ptCount val="28"/>
                <c:pt idx="0" formatCode="General">
                  <c:v>0</c:v>
                </c:pt>
                <c:pt idx="1">
                  <c:v>0</c:v>
                </c:pt>
                <c:pt idx="2">
                  <c:v>0.8</c:v>
                </c:pt>
                <c:pt idx="3">
                  <c:v>-2.2000000000000002</c:v>
                </c:pt>
                <c:pt idx="4">
                  <c:v>-26.3</c:v>
                </c:pt>
                <c:pt idx="5">
                  <c:v>-24.3</c:v>
                </c:pt>
                <c:pt idx="6">
                  <c:v>-17.400000000000002</c:v>
                </c:pt>
                <c:pt idx="7">
                  <c:v>-12.299999999999999</c:v>
                </c:pt>
                <c:pt idx="8">
                  <c:v>-9.1</c:v>
                </c:pt>
                <c:pt idx="9">
                  <c:v>-9.4</c:v>
                </c:pt>
                <c:pt idx="10">
                  <c:v>-9.9</c:v>
                </c:pt>
                <c:pt idx="11">
                  <c:v>-9.1</c:v>
                </c:pt>
                <c:pt idx="12">
                  <c:v>-6</c:v>
                </c:pt>
                <c:pt idx="13">
                  <c:v>-4.6999999999999993</c:v>
                </c:pt>
                <c:pt idx="14">
                  <c:v>-5.6</c:v>
                </c:pt>
                <c:pt idx="15">
                  <c:v>-1.9</c:v>
                </c:pt>
                <c:pt idx="16">
                  <c:v>7.4</c:v>
                </c:pt>
                <c:pt idx="17">
                  <c:v>9</c:v>
                </c:pt>
                <c:pt idx="18">
                  <c:v>9.5</c:v>
                </c:pt>
                <c:pt idx="19">
                  <c:v>9.7000000000000011</c:v>
                </c:pt>
                <c:pt idx="20">
                  <c:v>7.5</c:v>
                </c:pt>
                <c:pt idx="21">
                  <c:v>8.8000000000000007</c:v>
                </c:pt>
                <c:pt idx="22">
                  <c:v>10.4</c:v>
                </c:pt>
                <c:pt idx="23">
                  <c:v>10.200000000000001</c:v>
                </c:pt>
                <c:pt idx="24">
                  <c:v>7.9</c:v>
                </c:pt>
                <c:pt idx="25">
                  <c:v>7.1000000000000005</c:v>
                </c:pt>
                <c:pt idx="26">
                  <c:v>6.4</c:v>
                </c:pt>
                <c:pt idx="27">
                  <c:v>6.6000000000000005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4C03-3742-8DB5-5BCA5FFE7436}"/>
            </c:ext>
          </c:extLst>
        </c:ser>
        <c:ser>
          <c:idx val="4"/>
          <c:order val="4"/>
          <c:tx>
            <c:strRef>
              <c:f>'Graph 15 climat affai-secteu'!$B$57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'Graph 15 climat affai-secteu'!$C$52:$AD$52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Dec-21</c:v>
                </c:pt>
                <c:pt idx="25">
                  <c:v>Jan-22</c:v>
                </c:pt>
                <c:pt idx="26">
                  <c:v>Fev-2022</c:v>
                </c:pt>
                <c:pt idx="27">
                  <c:v>Mar-22</c:v>
                </c:pt>
              </c:strCache>
            </c:strRef>
          </c:cat>
          <c:val>
            <c:numRef>
              <c:f>'Graph 15 climat affai-secteu'!$C$57:$AD$57</c:f>
              <c:numCache>
                <c:formatCode>#\ ##0.00_ ;\-#\ ##0.00\ </c:formatCode>
                <c:ptCount val="28"/>
                <c:pt idx="0" formatCode="General">
                  <c:v>0</c:v>
                </c:pt>
                <c:pt idx="1">
                  <c:v>-2.6</c:v>
                </c:pt>
                <c:pt idx="2">
                  <c:v>-1.4</c:v>
                </c:pt>
                <c:pt idx="3">
                  <c:v>-4.4000000000000004</c:v>
                </c:pt>
                <c:pt idx="4">
                  <c:v>-28.099999999999998</c:v>
                </c:pt>
                <c:pt idx="5">
                  <c:v>-26.9</c:v>
                </c:pt>
                <c:pt idx="6">
                  <c:v>-20.599999999999998</c:v>
                </c:pt>
                <c:pt idx="7">
                  <c:v>-10.1</c:v>
                </c:pt>
                <c:pt idx="8">
                  <c:v>-9.2000000000000011</c:v>
                </c:pt>
                <c:pt idx="9">
                  <c:v>-8.5</c:v>
                </c:pt>
                <c:pt idx="10">
                  <c:v>-8.2000000000000011</c:v>
                </c:pt>
                <c:pt idx="11">
                  <c:v>-9.1</c:v>
                </c:pt>
                <c:pt idx="12">
                  <c:v>-8</c:v>
                </c:pt>
                <c:pt idx="13">
                  <c:v>-3.9999999999999996</c:v>
                </c:pt>
                <c:pt idx="14">
                  <c:v>-7</c:v>
                </c:pt>
                <c:pt idx="15">
                  <c:v>-3.1</c:v>
                </c:pt>
                <c:pt idx="16">
                  <c:v>5.2</c:v>
                </c:pt>
                <c:pt idx="17">
                  <c:v>7.1999999999999993</c:v>
                </c:pt>
                <c:pt idx="18">
                  <c:v>2.8000000000000003</c:v>
                </c:pt>
                <c:pt idx="19">
                  <c:v>4.7</c:v>
                </c:pt>
                <c:pt idx="20">
                  <c:v>4</c:v>
                </c:pt>
                <c:pt idx="21">
                  <c:v>5.3000000000000007</c:v>
                </c:pt>
                <c:pt idx="22">
                  <c:v>8</c:v>
                </c:pt>
                <c:pt idx="23">
                  <c:v>5</c:v>
                </c:pt>
                <c:pt idx="24">
                  <c:v>7.9</c:v>
                </c:pt>
                <c:pt idx="25">
                  <c:v>8.6999999999999993</c:v>
                </c:pt>
                <c:pt idx="26">
                  <c:v>11.7</c:v>
                </c:pt>
                <c:pt idx="27">
                  <c:v>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4C03-3742-8DB5-5BCA5FFE7436}"/>
            </c:ext>
          </c:extLst>
        </c:ser>
        <c:ser>
          <c:idx val="5"/>
          <c:order val="5"/>
          <c:tx>
            <c:strRef>
              <c:f>'Graph 15 climat affai-secteu'!$B$58</c:f>
              <c:strCache>
                <c:ptCount val="1"/>
                <c:pt idx="0">
                  <c:v>Suède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'Graph 15 climat affai-secteu'!$C$52:$AD$52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Dec-21</c:v>
                </c:pt>
                <c:pt idx="25">
                  <c:v>Jan-22</c:v>
                </c:pt>
                <c:pt idx="26">
                  <c:v>Fev-2022</c:v>
                </c:pt>
                <c:pt idx="27">
                  <c:v>Mar-22</c:v>
                </c:pt>
              </c:strCache>
            </c:strRef>
          </c:cat>
          <c:val>
            <c:numRef>
              <c:f>'Graph 15 climat affai-secteu'!$C$58:$AD$58</c:f>
              <c:numCache>
                <c:formatCode>#\ ##0.00_ ;\-#\ ##0.00\ </c:formatCode>
                <c:ptCount val="28"/>
                <c:pt idx="0" formatCode="General">
                  <c:v>0</c:v>
                </c:pt>
                <c:pt idx="1">
                  <c:v>5.6999999999999993</c:v>
                </c:pt>
                <c:pt idx="2">
                  <c:v>8.1</c:v>
                </c:pt>
                <c:pt idx="3">
                  <c:v>5.4999999999999991</c:v>
                </c:pt>
                <c:pt idx="4">
                  <c:v>-22.5</c:v>
                </c:pt>
                <c:pt idx="5">
                  <c:v>-19.400000000000002</c:v>
                </c:pt>
                <c:pt idx="6">
                  <c:v>-8.6000000000000014</c:v>
                </c:pt>
                <c:pt idx="7">
                  <c:v>-1</c:v>
                </c:pt>
                <c:pt idx="8">
                  <c:v>2.1999999999999993</c:v>
                </c:pt>
                <c:pt idx="9">
                  <c:v>7.7999999999999989</c:v>
                </c:pt>
                <c:pt idx="10">
                  <c:v>8.6</c:v>
                </c:pt>
                <c:pt idx="11">
                  <c:v>12.399999999999999</c:v>
                </c:pt>
                <c:pt idx="12">
                  <c:v>11</c:v>
                </c:pt>
                <c:pt idx="13">
                  <c:v>19.799999999999997</c:v>
                </c:pt>
                <c:pt idx="14">
                  <c:v>19.899999999999999</c:v>
                </c:pt>
                <c:pt idx="15">
                  <c:v>23.299999999999997</c:v>
                </c:pt>
                <c:pt idx="16">
                  <c:v>30.9</c:v>
                </c:pt>
                <c:pt idx="17">
                  <c:v>37.9</c:v>
                </c:pt>
                <c:pt idx="18">
                  <c:v>33.700000000000003</c:v>
                </c:pt>
                <c:pt idx="19">
                  <c:v>37.799999999999997</c:v>
                </c:pt>
                <c:pt idx="20">
                  <c:v>39.9</c:v>
                </c:pt>
                <c:pt idx="21">
                  <c:v>37.700000000000003</c:v>
                </c:pt>
                <c:pt idx="22">
                  <c:v>41.900000000000006</c:v>
                </c:pt>
                <c:pt idx="23">
                  <c:v>39.700000000000003</c:v>
                </c:pt>
                <c:pt idx="24">
                  <c:v>42</c:v>
                </c:pt>
                <c:pt idx="25">
                  <c:v>38.099999999999994</c:v>
                </c:pt>
                <c:pt idx="26">
                  <c:v>38.9</c:v>
                </c:pt>
                <c:pt idx="27">
                  <c:v>39.5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4C03-3742-8DB5-5BCA5FFE7436}"/>
            </c:ext>
          </c:extLst>
        </c:ser>
        <c:ser>
          <c:idx val="6"/>
          <c:order val="6"/>
          <c:tx>
            <c:strRef>
              <c:f>'Graph 15 climat affai-secteu'!$B$59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'Graph 15 climat affai-secteu'!$C$52:$AD$52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Dec-21</c:v>
                </c:pt>
                <c:pt idx="25">
                  <c:v>Jan-22</c:v>
                </c:pt>
                <c:pt idx="26">
                  <c:v>Fev-2022</c:v>
                </c:pt>
                <c:pt idx="27">
                  <c:v>Mar-22</c:v>
                </c:pt>
              </c:strCache>
            </c:strRef>
          </c:cat>
          <c:val>
            <c:numRef>
              <c:f>'Graph 15 climat affai-secteu'!$C$59:$AD$59</c:f>
              <c:numCache>
                <c:formatCode>#\ ##0.00_ ;\-#\ ##0.00\ </c:formatCode>
                <c:ptCount val="28"/>
                <c:pt idx="0" formatCode="General">
                  <c:v>0</c:v>
                </c:pt>
                <c:pt idx="1">
                  <c:v>4.7662200000000023</c:v>
                </c:pt>
                <c:pt idx="2">
                  <c:v>8.3969500000000021</c:v>
                </c:pt>
                <c:pt idx="3">
                  <c:v>-3.5033599999999971</c:v>
                </c:pt>
                <c:pt idx="4">
                  <c:v>-31.256419999999999</c:v>
                </c:pt>
                <c:pt idx="5">
                  <c:v>-27.5319</c:v>
                </c:pt>
                <c:pt idx="6">
                  <c:v>-18.945519999999995</c:v>
                </c:pt>
                <c:pt idx="7">
                  <c:v>2.2586700000000022</c:v>
                </c:pt>
                <c:pt idx="8">
                  <c:v>-7.6488599999999991</c:v>
                </c:pt>
                <c:pt idx="9">
                  <c:v>-1.4222599999999979</c:v>
                </c:pt>
                <c:pt idx="10">
                  <c:v>15.666365000000003</c:v>
                </c:pt>
                <c:pt idx="11">
                  <c:v>-0.95308999999999955</c:v>
                </c:pt>
                <c:pt idx="12">
                  <c:v>7.6668100000000017</c:v>
                </c:pt>
                <c:pt idx="13">
                  <c:v>-5.5445299999999982</c:v>
                </c:pt>
                <c:pt idx="14">
                  <c:v>5.4040900000000018</c:v>
                </c:pt>
                <c:pt idx="15">
                  <c:v>26.170805000000001</c:v>
                </c:pt>
                <c:pt idx="16">
                  <c:v>26.078415</c:v>
                </c:pt>
                <c:pt idx="17">
                  <c:v>35.794730000000001</c:v>
                </c:pt>
                <c:pt idx="18">
                  <c:v>37.715249999999997</c:v>
                </c:pt>
                <c:pt idx="19">
                  <c:v>42.910610000000005</c:v>
                </c:pt>
                <c:pt idx="20">
                  <c:v>36.686800000000005</c:v>
                </c:pt>
                <c:pt idx="21">
                  <c:v>37.912599999999998</c:v>
                </c:pt>
                <c:pt idx="22">
                  <c:v>40.662860000000002</c:v>
                </c:pt>
                <c:pt idx="23">
                  <c:v>45.03978</c:v>
                </c:pt>
                <c:pt idx="24">
                  <c:v>43.334879999999998</c:v>
                </c:pt>
                <c:pt idx="25">
                  <c:v>40.795630000000003</c:v>
                </c:pt>
                <c:pt idx="26">
                  <c:v>38.405470000000001</c:v>
                </c:pt>
                <c:pt idx="27">
                  <c:v>38.173490000000001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4C03-3742-8DB5-5BCA5FFE7436}"/>
            </c:ext>
          </c:extLst>
        </c:ser>
        <c:ser>
          <c:idx val="7"/>
          <c:order val="7"/>
          <c:tx>
            <c:strRef>
              <c:f>'Graph 15 climat affai-secteu'!$B$60</c:f>
              <c:strCache>
                <c:ptCount val="1"/>
                <c:pt idx="0">
                  <c:v>États-Unis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'Graph 15 climat affai-secteu'!$C$52:$AD$52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Dec-21</c:v>
                </c:pt>
                <c:pt idx="25">
                  <c:v>Jan-22</c:v>
                </c:pt>
                <c:pt idx="26">
                  <c:v>Fev-2022</c:v>
                </c:pt>
                <c:pt idx="27">
                  <c:v>Mar-22</c:v>
                </c:pt>
              </c:strCache>
            </c:strRef>
          </c:cat>
          <c:val>
            <c:numRef>
              <c:f>'Graph 15 climat affai-secteu'!$C$60:$AD$60</c:f>
              <c:numCache>
                <c:formatCode>#\ ##0.00_ ;\-#\ ##0.00\ </c:formatCode>
                <c:ptCount val="28"/>
                <c:pt idx="0" formatCode="General">
                  <c:v>0</c:v>
                </c:pt>
                <c:pt idx="1">
                  <c:v>7.3999999999999995</c:v>
                </c:pt>
                <c:pt idx="2">
                  <c:v>5.8</c:v>
                </c:pt>
                <c:pt idx="3">
                  <c:v>3.8</c:v>
                </c:pt>
                <c:pt idx="4">
                  <c:v>-11.4</c:v>
                </c:pt>
                <c:pt idx="5">
                  <c:v>-8.2000000000000011</c:v>
                </c:pt>
                <c:pt idx="6">
                  <c:v>10.8</c:v>
                </c:pt>
                <c:pt idx="7">
                  <c:v>14</c:v>
                </c:pt>
                <c:pt idx="8">
                  <c:v>17.600000000000001</c:v>
                </c:pt>
                <c:pt idx="9">
                  <c:v>16.399999999999999</c:v>
                </c:pt>
                <c:pt idx="10">
                  <c:v>24.200000000000003</c:v>
                </c:pt>
                <c:pt idx="11">
                  <c:v>20.6</c:v>
                </c:pt>
                <c:pt idx="12">
                  <c:v>26.6</c:v>
                </c:pt>
                <c:pt idx="13">
                  <c:v>23</c:v>
                </c:pt>
                <c:pt idx="14">
                  <c:v>27.200000000000003</c:v>
                </c:pt>
                <c:pt idx="15">
                  <c:v>35</c:v>
                </c:pt>
                <c:pt idx="16">
                  <c:v>27</c:v>
                </c:pt>
                <c:pt idx="17">
                  <c:v>28</c:v>
                </c:pt>
                <c:pt idx="18">
                  <c:v>26.799999999999997</c:v>
                </c:pt>
                <c:pt idx="19">
                  <c:v>24.6</c:v>
                </c:pt>
                <c:pt idx="20">
                  <c:v>25.4</c:v>
                </c:pt>
                <c:pt idx="21">
                  <c:v>27.799999999999997</c:v>
                </c:pt>
                <c:pt idx="22">
                  <c:v>27.200000000000003</c:v>
                </c:pt>
                <c:pt idx="23">
                  <c:v>27.799999999999997</c:v>
                </c:pt>
                <c:pt idx="24">
                  <c:v>23</c:v>
                </c:pt>
                <c:pt idx="25">
                  <c:v>20.799999999999997</c:v>
                </c:pt>
                <c:pt idx="26">
                  <c:v>22.799999999999997</c:v>
                </c:pt>
                <c:pt idx="27">
                  <c:v>19.799999999999997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4C03-3742-8DB5-5BCA5FFE7436}"/>
            </c:ext>
          </c:extLst>
        </c:ser>
        <c:ser>
          <c:idx val="8"/>
          <c:order val="8"/>
          <c:tx>
            <c:strRef>
              <c:f>'Graph 15 climat affai-secteu'!$B$61</c:f>
              <c:strCache>
                <c:ptCount val="1"/>
                <c:pt idx="0">
                  <c:v>Zone euro</c:v>
                </c:pt>
              </c:strCache>
            </c:strRef>
          </c:tx>
          <c:spPr>
            <a:ln w="381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'Graph 15 climat affai-secteu'!$C$52:$AD$52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Dec-21</c:v>
                </c:pt>
                <c:pt idx="25">
                  <c:v>Jan-22</c:v>
                </c:pt>
                <c:pt idx="26">
                  <c:v>Fev-2022</c:v>
                </c:pt>
                <c:pt idx="27">
                  <c:v>Mar-22</c:v>
                </c:pt>
              </c:strCache>
            </c:strRef>
          </c:cat>
          <c:val>
            <c:numRef>
              <c:f>'Graph 15 climat affai-secteu'!$C$61:$AD$61</c:f>
              <c:numCache>
                <c:formatCode>#\ ##0.00_ ;\-#\ ##0.00\ </c:formatCode>
                <c:ptCount val="28"/>
                <c:pt idx="0" formatCode="General">
                  <c:v>0</c:v>
                </c:pt>
                <c:pt idx="1">
                  <c:v>2.5000000000000009</c:v>
                </c:pt>
                <c:pt idx="2">
                  <c:v>3.3000000000000007</c:v>
                </c:pt>
                <c:pt idx="3">
                  <c:v>-1.5999999999999996</c:v>
                </c:pt>
                <c:pt idx="4">
                  <c:v>-23.2</c:v>
                </c:pt>
                <c:pt idx="5">
                  <c:v>-18.099999999999998</c:v>
                </c:pt>
                <c:pt idx="6">
                  <c:v>-12.2</c:v>
                </c:pt>
                <c:pt idx="7">
                  <c:v>-6.8000000000000007</c:v>
                </c:pt>
                <c:pt idx="8">
                  <c:v>-3.3999999999999986</c:v>
                </c:pt>
                <c:pt idx="9">
                  <c:v>-2</c:v>
                </c:pt>
                <c:pt idx="10">
                  <c:v>0.20000000000000107</c:v>
                </c:pt>
                <c:pt idx="11">
                  <c:v>-0.69999999999999929</c:v>
                </c:pt>
                <c:pt idx="12">
                  <c:v>2.6000000000000005</c:v>
                </c:pt>
                <c:pt idx="13">
                  <c:v>3.2000000000000011</c:v>
                </c:pt>
                <c:pt idx="14">
                  <c:v>6.1000000000000005</c:v>
                </c:pt>
                <c:pt idx="15">
                  <c:v>11.3</c:v>
                </c:pt>
                <c:pt idx="16">
                  <c:v>20.3</c:v>
                </c:pt>
                <c:pt idx="17">
                  <c:v>20.9</c:v>
                </c:pt>
                <c:pt idx="18">
                  <c:v>22.200000000000003</c:v>
                </c:pt>
                <c:pt idx="19">
                  <c:v>24</c:v>
                </c:pt>
                <c:pt idx="20">
                  <c:v>23.200000000000003</c:v>
                </c:pt>
                <c:pt idx="21">
                  <c:v>23.5</c:v>
                </c:pt>
                <c:pt idx="22">
                  <c:v>23.700000000000003</c:v>
                </c:pt>
                <c:pt idx="23">
                  <c:v>23.6</c:v>
                </c:pt>
                <c:pt idx="24">
                  <c:v>23.9</c:v>
                </c:pt>
                <c:pt idx="25">
                  <c:v>23.200000000000003</c:v>
                </c:pt>
                <c:pt idx="26">
                  <c:v>23.4</c:v>
                </c:pt>
                <c:pt idx="27">
                  <c:v>19.700000000000003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4C03-3742-8DB5-5BCA5FFE7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9776064"/>
        <c:axId val="1676364528"/>
      </c:lineChart>
      <c:catAx>
        <c:axId val="161977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676364528"/>
        <c:crosses val="autoZero"/>
        <c:auto val="1"/>
        <c:lblAlgn val="ctr"/>
        <c:lblOffset val="100"/>
        <c:noMultiLvlLbl val="0"/>
      </c:catAx>
      <c:valAx>
        <c:axId val="1676364528"/>
        <c:scaling>
          <c:orientation val="minMax"/>
          <c:max val="45"/>
          <c:min val="-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60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61977606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'Graph 15 climat affai-secteu'!$B$64</c:f>
              <c:strCache>
                <c:ptCount val="1"/>
                <c:pt idx="0">
                  <c:v>France</c:v>
                </c:pt>
              </c:strCache>
            </c:strRef>
          </c:tx>
          <c:spPr>
            <a:ln w="412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'Graph 15 climat affai-secteu'!$C$52:$AD$52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Dec-21</c:v>
                </c:pt>
                <c:pt idx="25">
                  <c:v>Jan-22</c:v>
                </c:pt>
                <c:pt idx="26">
                  <c:v>Fev-2022</c:v>
                </c:pt>
                <c:pt idx="27">
                  <c:v>Mar-22</c:v>
                </c:pt>
              </c:strCache>
            </c:strRef>
          </c:cat>
          <c:val>
            <c:numRef>
              <c:f>'Graph 15 climat affai-secteu'!$C$64:$AD$64</c:f>
              <c:numCache>
                <c:formatCode>#\ ##0.00_ ;\-#\ ##0.00\ </c:formatCode>
                <c:ptCount val="28"/>
                <c:pt idx="0" formatCode="General">
                  <c:v>0</c:v>
                </c:pt>
                <c:pt idx="1">
                  <c:v>1</c:v>
                </c:pt>
                <c:pt idx="2">
                  <c:v>-2.7</c:v>
                </c:pt>
                <c:pt idx="3">
                  <c:v>-6.4999999999999991</c:v>
                </c:pt>
                <c:pt idx="4">
                  <c:v>-18.900000000000002</c:v>
                </c:pt>
                <c:pt idx="5">
                  <c:v>-34.099999999999994</c:v>
                </c:pt>
                <c:pt idx="6">
                  <c:v>-20.2</c:v>
                </c:pt>
                <c:pt idx="7">
                  <c:v>-16.8</c:v>
                </c:pt>
                <c:pt idx="8">
                  <c:v>-7.8999999999999995</c:v>
                </c:pt>
                <c:pt idx="9">
                  <c:v>-3.2</c:v>
                </c:pt>
                <c:pt idx="10">
                  <c:v>-4.8999999999999995</c:v>
                </c:pt>
                <c:pt idx="11">
                  <c:v>-11.2</c:v>
                </c:pt>
                <c:pt idx="12">
                  <c:v>-10.199999999999999</c:v>
                </c:pt>
                <c:pt idx="13">
                  <c:v>-7.8</c:v>
                </c:pt>
                <c:pt idx="14">
                  <c:v>-11.8</c:v>
                </c:pt>
                <c:pt idx="15">
                  <c:v>-8.6000000000000014</c:v>
                </c:pt>
                <c:pt idx="16">
                  <c:v>-3.0999999999999996</c:v>
                </c:pt>
                <c:pt idx="17">
                  <c:v>1.4000000000000001</c:v>
                </c:pt>
                <c:pt idx="18">
                  <c:v>5</c:v>
                </c:pt>
                <c:pt idx="19">
                  <c:v>1.9000000000000001</c:v>
                </c:pt>
                <c:pt idx="20">
                  <c:v>2</c:v>
                </c:pt>
                <c:pt idx="21">
                  <c:v>-5.7</c:v>
                </c:pt>
                <c:pt idx="22">
                  <c:v>-4.2</c:v>
                </c:pt>
                <c:pt idx="23">
                  <c:v>2.4000000000000004</c:v>
                </c:pt>
                <c:pt idx="24">
                  <c:v>2.6</c:v>
                </c:pt>
                <c:pt idx="25">
                  <c:v>1.2000000000000002</c:v>
                </c:pt>
                <c:pt idx="26">
                  <c:v>2.9000000000000004</c:v>
                </c:pt>
                <c:pt idx="27">
                  <c:v>-2.0999999999999996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F7B-D542-9568-3A75EF01B058}"/>
            </c:ext>
          </c:extLst>
        </c:ser>
        <c:ser>
          <c:idx val="1"/>
          <c:order val="1"/>
          <c:tx>
            <c:strRef>
              <c:f>'Graph 15 climat affai-secteu'!$B$65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'Graph 15 climat affai-secteu'!$C$52:$AD$52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Dec-21</c:v>
                </c:pt>
                <c:pt idx="25">
                  <c:v>Jan-22</c:v>
                </c:pt>
                <c:pt idx="26">
                  <c:v>Fev-2022</c:v>
                </c:pt>
                <c:pt idx="27">
                  <c:v>Mar-22</c:v>
                </c:pt>
              </c:strCache>
            </c:strRef>
          </c:cat>
          <c:val>
            <c:numRef>
              <c:f>'Graph 15 climat affai-secteu'!$C$65:$AD$65</c:f>
              <c:numCache>
                <c:formatCode>#\ ##0.00_ ;\-#\ ##0.00\ </c:formatCode>
                <c:ptCount val="28"/>
                <c:pt idx="0" formatCode="General">
                  <c:v>0</c:v>
                </c:pt>
                <c:pt idx="1">
                  <c:v>-0.70000000000000018</c:v>
                </c:pt>
                <c:pt idx="2">
                  <c:v>-1</c:v>
                </c:pt>
                <c:pt idx="3">
                  <c:v>-14.7</c:v>
                </c:pt>
                <c:pt idx="4">
                  <c:v>-36.1</c:v>
                </c:pt>
                <c:pt idx="5">
                  <c:v>-25.1</c:v>
                </c:pt>
                <c:pt idx="6">
                  <c:v>-13.399999999999999</c:v>
                </c:pt>
                <c:pt idx="7">
                  <c:v>-5.8000000000000007</c:v>
                </c:pt>
                <c:pt idx="8">
                  <c:v>-2.2000000000000002</c:v>
                </c:pt>
                <c:pt idx="9">
                  <c:v>-2.2999999999999998</c:v>
                </c:pt>
                <c:pt idx="10">
                  <c:v>1.0999999999999996</c:v>
                </c:pt>
                <c:pt idx="11">
                  <c:v>-4.5999999999999996</c:v>
                </c:pt>
                <c:pt idx="12">
                  <c:v>-2.8000000000000007</c:v>
                </c:pt>
                <c:pt idx="13">
                  <c:v>-20.2</c:v>
                </c:pt>
                <c:pt idx="14">
                  <c:v>-22.3</c:v>
                </c:pt>
                <c:pt idx="15">
                  <c:v>-9.4</c:v>
                </c:pt>
                <c:pt idx="16">
                  <c:v>-2.5</c:v>
                </c:pt>
                <c:pt idx="17">
                  <c:v>9.9999999999999645E-2</c:v>
                </c:pt>
                <c:pt idx="18">
                  <c:v>6.5</c:v>
                </c:pt>
                <c:pt idx="19">
                  <c:v>8.6</c:v>
                </c:pt>
                <c:pt idx="20">
                  <c:v>5.8</c:v>
                </c:pt>
                <c:pt idx="21">
                  <c:v>6.2</c:v>
                </c:pt>
                <c:pt idx="22">
                  <c:v>5.3</c:v>
                </c:pt>
                <c:pt idx="23">
                  <c:v>7</c:v>
                </c:pt>
                <c:pt idx="24">
                  <c:v>-1.4000000000000004</c:v>
                </c:pt>
                <c:pt idx="25">
                  <c:v>9.3000000000000007</c:v>
                </c:pt>
                <c:pt idx="26">
                  <c:v>10.9</c:v>
                </c:pt>
                <c:pt idx="27">
                  <c:v>3.3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F7B-D542-9568-3A75EF01B058}"/>
            </c:ext>
          </c:extLst>
        </c:ser>
        <c:ser>
          <c:idx val="2"/>
          <c:order val="2"/>
          <c:tx>
            <c:strRef>
              <c:f>'Graph 15 climat affai-secteu'!$B$66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'Graph 15 climat affai-secteu'!$C$52:$AD$52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Dec-21</c:v>
                </c:pt>
                <c:pt idx="25">
                  <c:v>Jan-22</c:v>
                </c:pt>
                <c:pt idx="26">
                  <c:v>Fev-2022</c:v>
                </c:pt>
                <c:pt idx="27">
                  <c:v>Mar-22</c:v>
                </c:pt>
              </c:strCache>
            </c:strRef>
          </c:cat>
          <c:val>
            <c:numRef>
              <c:f>'Graph 15 climat affai-secteu'!$C$66:$AD$66</c:f>
              <c:numCache>
                <c:formatCode>#\ ##0.00_ ;\-#\ ##0.00\ </c:formatCode>
                <c:ptCount val="28"/>
                <c:pt idx="0" formatCode="General">
                  <c:v>0</c:v>
                </c:pt>
                <c:pt idx="1">
                  <c:v>-1.8000000000000007</c:v>
                </c:pt>
                <c:pt idx="2">
                  <c:v>-1.6999999999999993</c:v>
                </c:pt>
                <c:pt idx="3">
                  <c:v>-11.6</c:v>
                </c:pt>
                <c:pt idx="4">
                  <c:v>-23.75</c:v>
                </c:pt>
                <c:pt idx="5">
                  <c:v>-35.9</c:v>
                </c:pt>
                <c:pt idx="6">
                  <c:v>-29.1</c:v>
                </c:pt>
                <c:pt idx="7">
                  <c:v>-24.7</c:v>
                </c:pt>
                <c:pt idx="8">
                  <c:v>-17.2</c:v>
                </c:pt>
                <c:pt idx="9">
                  <c:v>-15.4</c:v>
                </c:pt>
                <c:pt idx="10">
                  <c:v>-14.3</c:v>
                </c:pt>
                <c:pt idx="11">
                  <c:v>-18.5</c:v>
                </c:pt>
                <c:pt idx="12">
                  <c:v>-25.6</c:v>
                </c:pt>
                <c:pt idx="13">
                  <c:v>-24.1</c:v>
                </c:pt>
                <c:pt idx="14">
                  <c:v>-19.100000000000001</c:v>
                </c:pt>
                <c:pt idx="15">
                  <c:v>-19.3</c:v>
                </c:pt>
                <c:pt idx="16">
                  <c:v>-10.5</c:v>
                </c:pt>
                <c:pt idx="17">
                  <c:v>-5.4</c:v>
                </c:pt>
                <c:pt idx="18">
                  <c:v>-2.5</c:v>
                </c:pt>
                <c:pt idx="19">
                  <c:v>-0.19999999999999929</c:v>
                </c:pt>
                <c:pt idx="20">
                  <c:v>2.8000000000000007</c:v>
                </c:pt>
                <c:pt idx="21">
                  <c:v>-4.3</c:v>
                </c:pt>
                <c:pt idx="22">
                  <c:v>-5.5</c:v>
                </c:pt>
                <c:pt idx="23">
                  <c:v>-3.5999999999999996</c:v>
                </c:pt>
                <c:pt idx="24">
                  <c:v>-3.1999999999999993</c:v>
                </c:pt>
                <c:pt idx="25">
                  <c:v>-2.4000000000000004</c:v>
                </c:pt>
                <c:pt idx="26">
                  <c:v>-4.9000000000000004</c:v>
                </c:pt>
                <c:pt idx="27">
                  <c:v>-6.8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F7B-D542-9568-3A75EF01B058}"/>
            </c:ext>
          </c:extLst>
        </c:ser>
        <c:ser>
          <c:idx val="3"/>
          <c:order val="3"/>
          <c:tx>
            <c:strRef>
              <c:f>'Graph 15 climat affai-secteu'!$B$67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'Graph 15 climat affai-secteu'!$C$52:$AD$52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Dec-21</c:v>
                </c:pt>
                <c:pt idx="25">
                  <c:v>Jan-22</c:v>
                </c:pt>
                <c:pt idx="26">
                  <c:v>Fev-2022</c:v>
                </c:pt>
                <c:pt idx="27">
                  <c:v>Mar-22</c:v>
                </c:pt>
              </c:strCache>
            </c:strRef>
          </c:cat>
          <c:val>
            <c:numRef>
              <c:f>'Graph 15 climat affai-secteu'!$C$67:$AD$67</c:f>
              <c:numCache>
                <c:formatCode>#\ ##0.00_ ;\-#\ ##0.00\ </c:formatCode>
                <c:ptCount val="28"/>
                <c:pt idx="0" formatCode="General">
                  <c:v>0</c:v>
                </c:pt>
                <c:pt idx="1">
                  <c:v>1.2999999999999998</c:v>
                </c:pt>
                <c:pt idx="2">
                  <c:v>3.4999999999999996</c:v>
                </c:pt>
                <c:pt idx="3">
                  <c:v>0.69999999999999973</c:v>
                </c:pt>
                <c:pt idx="4">
                  <c:v>-16.5</c:v>
                </c:pt>
                <c:pt idx="5">
                  <c:v>-14.9</c:v>
                </c:pt>
                <c:pt idx="6">
                  <c:v>-4.2</c:v>
                </c:pt>
                <c:pt idx="7">
                  <c:v>-1.9000000000000001</c:v>
                </c:pt>
                <c:pt idx="8">
                  <c:v>2.2999999999999998</c:v>
                </c:pt>
                <c:pt idx="9">
                  <c:v>4.5999999999999996</c:v>
                </c:pt>
                <c:pt idx="10">
                  <c:v>-2.7</c:v>
                </c:pt>
                <c:pt idx="11">
                  <c:v>-4.5</c:v>
                </c:pt>
                <c:pt idx="12">
                  <c:v>-6.1</c:v>
                </c:pt>
                <c:pt idx="13">
                  <c:v>-13.5</c:v>
                </c:pt>
                <c:pt idx="14">
                  <c:v>-15.1</c:v>
                </c:pt>
                <c:pt idx="15">
                  <c:v>-11.299999999999999</c:v>
                </c:pt>
                <c:pt idx="16">
                  <c:v>-0.60000000000000009</c:v>
                </c:pt>
                <c:pt idx="17">
                  <c:v>0.29999999999999982</c:v>
                </c:pt>
                <c:pt idx="18">
                  <c:v>7.4</c:v>
                </c:pt>
                <c:pt idx="19">
                  <c:v>3.1999999999999997</c:v>
                </c:pt>
                <c:pt idx="20">
                  <c:v>-0.40000000000000013</c:v>
                </c:pt>
                <c:pt idx="21">
                  <c:v>0.39999999999999991</c:v>
                </c:pt>
                <c:pt idx="22">
                  <c:v>-0.20000000000000018</c:v>
                </c:pt>
                <c:pt idx="23">
                  <c:v>1.2999999999999998</c:v>
                </c:pt>
                <c:pt idx="24">
                  <c:v>4.3000000000000007</c:v>
                </c:pt>
                <c:pt idx="25">
                  <c:v>-4.7</c:v>
                </c:pt>
                <c:pt idx="26">
                  <c:v>3.1999999999999997</c:v>
                </c:pt>
                <c:pt idx="27">
                  <c:v>-0.10000000000000009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FF7B-D542-9568-3A75EF01B058}"/>
            </c:ext>
          </c:extLst>
        </c:ser>
        <c:ser>
          <c:idx val="4"/>
          <c:order val="4"/>
          <c:tx>
            <c:strRef>
              <c:f>'Graph 15 climat affai-secteu'!$B$68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'Graph 15 climat affai-secteu'!$C$52:$AD$52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Dec-21</c:v>
                </c:pt>
                <c:pt idx="25">
                  <c:v>Jan-22</c:v>
                </c:pt>
                <c:pt idx="26">
                  <c:v>Fev-2022</c:v>
                </c:pt>
                <c:pt idx="27">
                  <c:v>Mar-22</c:v>
                </c:pt>
              </c:strCache>
            </c:strRef>
          </c:cat>
          <c:val>
            <c:numRef>
              <c:f>'Graph 15 climat affai-secteu'!$C$68:$AD$68</c:f>
              <c:numCache>
                <c:formatCode>#\ ##0.00_ ;\-#\ ##0.00\ </c:formatCode>
                <c:ptCount val="28"/>
                <c:pt idx="0" formatCode="General">
                  <c:v>0</c:v>
                </c:pt>
                <c:pt idx="1">
                  <c:v>-2.1</c:v>
                </c:pt>
                <c:pt idx="2">
                  <c:v>-1.8000000000000003</c:v>
                </c:pt>
                <c:pt idx="3">
                  <c:v>-5.0999999999999996</c:v>
                </c:pt>
                <c:pt idx="4">
                  <c:v>-42.2</c:v>
                </c:pt>
                <c:pt idx="5">
                  <c:v>-37.800000000000004</c:v>
                </c:pt>
                <c:pt idx="6">
                  <c:v>-29</c:v>
                </c:pt>
                <c:pt idx="7">
                  <c:v>-26.3</c:v>
                </c:pt>
                <c:pt idx="8">
                  <c:v>-31.5</c:v>
                </c:pt>
                <c:pt idx="9">
                  <c:v>-28.3</c:v>
                </c:pt>
                <c:pt idx="10">
                  <c:v>-21.599999999999998</c:v>
                </c:pt>
                <c:pt idx="11">
                  <c:v>-30.5</c:v>
                </c:pt>
                <c:pt idx="12">
                  <c:v>-26.2</c:v>
                </c:pt>
                <c:pt idx="13">
                  <c:v>-28.7</c:v>
                </c:pt>
                <c:pt idx="14">
                  <c:v>-33.4</c:v>
                </c:pt>
                <c:pt idx="15">
                  <c:v>-24.9</c:v>
                </c:pt>
                <c:pt idx="16">
                  <c:v>-6.7</c:v>
                </c:pt>
                <c:pt idx="17">
                  <c:v>-1.4000000000000004</c:v>
                </c:pt>
                <c:pt idx="18">
                  <c:v>3.8999999999999995</c:v>
                </c:pt>
                <c:pt idx="19">
                  <c:v>9.9999999999999645E-2</c:v>
                </c:pt>
                <c:pt idx="20">
                  <c:v>4.4999999999999991</c:v>
                </c:pt>
                <c:pt idx="21">
                  <c:v>3.8999999999999995</c:v>
                </c:pt>
                <c:pt idx="22">
                  <c:v>9.3000000000000007</c:v>
                </c:pt>
                <c:pt idx="23">
                  <c:v>5.9999999999999991</c:v>
                </c:pt>
                <c:pt idx="24">
                  <c:v>4.8</c:v>
                </c:pt>
                <c:pt idx="25">
                  <c:v>2.5</c:v>
                </c:pt>
                <c:pt idx="26">
                  <c:v>8.3000000000000007</c:v>
                </c:pt>
                <c:pt idx="27">
                  <c:v>-1.3000000000000003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FF7B-D542-9568-3A75EF01B058}"/>
            </c:ext>
          </c:extLst>
        </c:ser>
        <c:ser>
          <c:idx val="5"/>
          <c:order val="5"/>
          <c:tx>
            <c:strRef>
              <c:f>'Graph 15 climat affai-secteu'!$B$69</c:f>
              <c:strCache>
                <c:ptCount val="1"/>
                <c:pt idx="0">
                  <c:v>Suède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'Graph 15 climat affai-secteu'!$C$52:$AD$52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Dec-21</c:v>
                </c:pt>
                <c:pt idx="25">
                  <c:v>Jan-22</c:v>
                </c:pt>
                <c:pt idx="26">
                  <c:v>Fev-2022</c:v>
                </c:pt>
                <c:pt idx="27">
                  <c:v>Mar-22</c:v>
                </c:pt>
              </c:strCache>
            </c:strRef>
          </c:cat>
          <c:val>
            <c:numRef>
              <c:f>'Graph 15 climat affai-secteu'!$C$69:$AD$69</c:f>
              <c:numCache>
                <c:formatCode>#\ ##0.00_ ;\-#\ ##0.00\ </c:formatCode>
                <c:ptCount val="28"/>
                <c:pt idx="0" formatCode="General">
                  <c:v>0</c:v>
                </c:pt>
                <c:pt idx="1">
                  <c:v>-3.1000000000000014</c:v>
                </c:pt>
                <c:pt idx="2">
                  <c:v>1</c:v>
                </c:pt>
                <c:pt idx="3">
                  <c:v>-3.6999999999999993</c:v>
                </c:pt>
                <c:pt idx="4">
                  <c:v>-35.9</c:v>
                </c:pt>
                <c:pt idx="5">
                  <c:v>-35.299999999999997</c:v>
                </c:pt>
                <c:pt idx="6">
                  <c:v>-29.5</c:v>
                </c:pt>
                <c:pt idx="7">
                  <c:v>-20.9</c:v>
                </c:pt>
                <c:pt idx="8">
                  <c:v>-17.899999999999999</c:v>
                </c:pt>
                <c:pt idx="9">
                  <c:v>-11.2</c:v>
                </c:pt>
                <c:pt idx="10">
                  <c:v>-8.6999999999999993</c:v>
                </c:pt>
                <c:pt idx="11">
                  <c:v>-16.600000000000001</c:v>
                </c:pt>
                <c:pt idx="12">
                  <c:v>-19</c:v>
                </c:pt>
                <c:pt idx="13">
                  <c:v>-20.399999999999999</c:v>
                </c:pt>
                <c:pt idx="14">
                  <c:v>-19.5</c:v>
                </c:pt>
                <c:pt idx="15">
                  <c:v>-19.5</c:v>
                </c:pt>
                <c:pt idx="16">
                  <c:v>1.6999999999999993</c:v>
                </c:pt>
                <c:pt idx="17">
                  <c:v>-2.1000000000000014</c:v>
                </c:pt>
                <c:pt idx="18">
                  <c:v>1</c:v>
                </c:pt>
                <c:pt idx="19">
                  <c:v>4.3999999999999986</c:v>
                </c:pt>
                <c:pt idx="20">
                  <c:v>-3</c:v>
                </c:pt>
                <c:pt idx="21">
                  <c:v>0.5</c:v>
                </c:pt>
                <c:pt idx="22">
                  <c:v>1.8999999999999986</c:v>
                </c:pt>
                <c:pt idx="23">
                  <c:v>5.3999999999999986</c:v>
                </c:pt>
                <c:pt idx="24">
                  <c:v>0.60000000000000142</c:v>
                </c:pt>
                <c:pt idx="25">
                  <c:v>-8.3000000000000007</c:v>
                </c:pt>
                <c:pt idx="26">
                  <c:v>4.5</c:v>
                </c:pt>
                <c:pt idx="27">
                  <c:v>0.30000000000000071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FF7B-D542-9568-3A75EF01B058}"/>
            </c:ext>
          </c:extLst>
        </c:ser>
        <c:ser>
          <c:idx val="6"/>
          <c:order val="6"/>
          <c:tx>
            <c:strRef>
              <c:f>'Graph 15 climat affai-secteu'!$B$70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'Graph 15 climat affai-secteu'!$C$52:$AD$52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Dec-21</c:v>
                </c:pt>
                <c:pt idx="25">
                  <c:v>Jan-22</c:v>
                </c:pt>
                <c:pt idx="26">
                  <c:v>Fev-2022</c:v>
                </c:pt>
                <c:pt idx="27">
                  <c:v>Mar-22</c:v>
                </c:pt>
              </c:strCache>
            </c:strRef>
          </c:cat>
          <c:val>
            <c:numRef>
              <c:f>'Graph 15 climat affai-secteu'!$C$70:$AD$70</c:f>
              <c:numCache>
                <c:formatCode>#\ ##0.00_ ;\-#\ ##0.00\ </c:formatCode>
                <c:ptCount val="28"/>
                <c:pt idx="0" formatCode="General">
                  <c:v>0</c:v>
                </c:pt>
                <c:pt idx="1">
                  <c:v>-6.2000000000000011</c:v>
                </c:pt>
                <c:pt idx="2">
                  <c:v>3.2999999999999989</c:v>
                </c:pt>
                <c:pt idx="3">
                  <c:v>2.6999999999999993</c:v>
                </c:pt>
                <c:pt idx="4">
                  <c:v>-23.699999999999996</c:v>
                </c:pt>
                <c:pt idx="5">
                  <c:v>-35.1</c:v>
                </c:pt>
                <c:pt idx="6">
                  <c:v>-25.4</c:v>
                </c:pt>
                <c:pt idx="7">
                  <c:v>-12.4</c:v>
                </c:pt>
                <c:pt idx="8">
                  <c:v>-1.4000000000000004</c:v>
                </c:pt>
                <c:pt idx="9">
                  <c:v>2.5999999999999996</c:v>
                </c:pt>
                <c:pt idx="10">
                  <c:v>-2.7000000000000011</c:v>
                </c:pt>
                <c:pt idx="11">
                  <c:v>5.6</c:v>
                </c:pt>
                <c:pt idx="12">
                  <c:v>-0.40000000000000036</c:v>
                </c:pt>
                <c:pt idx="13">
                  <c:v>-14.4</c:v>
                </c:pt>
                <c:pt idx="14">
                  <c:v>-17.066670000000002</c:v>
                </c:pt>
                <c:pt idx="15">
                  <c:v>3.5999999999999996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FF7B-D542-9568-3A75EF01B058}"/>
            </c:ext>
          </c:extLst>
        </c:ser>
        <c:ser>
          <c:idx val="7"/>
          <c:order val="7"/>
          <c:tx>
            <c:strRef>
              <c:f>'Graph 15 climat affai-secteu'!$B$71</c:f>
              <c:strCache>
                <c:ptCount val="1"/>
                <c:pt idx="0">
                  <c:v>États-Unis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'Graph 15 climat affai-secteu'!$C$52:$AD$52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Dec-21</c:v>
                </c:pt>
                <c:pt idx="25">
                  <c:v>Jan-22</c:v>
                </c:pt>
                <c:pt idx="26">
                  <c:v>Fev-2022</c:v>
                </c:pt>
                <c:pt idx="27">
                  <c:v>Mar-22</c:v>
                </c:pt>
              </c:strCache>
            </c:strRef>
          </c:cat>
          <c:val>
            <c:numRef>
              <c:f>'Graph 15 climat affai-secteu'!$C$71:$AD$71</c:f>
              <c:numCache>
                <c:formatCode>#\ ##0.00_ ;\-#\ ##0.00\ </c:formatCode>
                <c:ptCount val="28"/>
                <c:pt idx="0" formatCode="General">
                  <c:v>0</c:v>
                </c:pt>
                <c:pt idx="1">
                  <c:v>-0.79999999999999993</c:v>
                </c:pt>
                <c:pt idx="2">
                  <c:v>-0.89999999999999991</c:v>
                </c:pt>
                <c:pt idx="3">
                  <c:v>-9.2999999999999989</c:v>
                </c:pt>
                <c:pt idx="4">
                  <c:v>-30.7</c:v>
                </c:pt>
                <c:pt idx="5">
                  <c:v>-30.599999999999998</c:v>
                </c:pt>
                <c:pt idx="6">
                  <c:v>-20.099999999999998</c:v>
                </c:pt>
                <c:pt idx="7">
                  <c:v>-15.799999999999999</c:v>
                </c:pt>
                <c:pt idx="8">
                  <c:v>-11.1</c:v>
                </c:pt>
                <c:pt idx="9">
                  <c:v>-9.2999999999999989</c:v>
                </c:pt>
                <c:pt idx="10">
                  <c:v>-7.6000000000000005</c:v>
                </c:pt>
                <c:pt idx="11">
                  <c:v>-13.399999999999999</c:v>
                </c:pt>
                <c:pt idx="12">
                  <c:v>-13.899999999999999</c:v>
                </c:pt>
                <c:pt idx="13">
                  <c:v>-19.2</c:v>
                </c:pt>
                <c:pt idx="14">
                  <c:v>-19.8</c:v>
                </c:pt>
                <c:pt idx="15">
                  <c:v>-12.899999999999999</c:v>
                </c:pt>
                <c:pt idx="16">
                  <c:v>-3.7</c:v>
                </c:pt>
                <c:pt idx="17">
                  <c:v>-0.19999999999999996</c:v>
                </c:pt>
                <c:pt idx="18">
                  <c:v>4</c:v>
                </c:pt>
                <c:pt idx="19">
                  <c:v>3.7</c:v>
                </c:pt>
                <c:pt idx="20">
                  <c:v>3.8999999999999995</c:v>
                </c:pt>
                <c:pt idx="21">
                  <c:v>0.7</c:v>
                </c:pt>
                <c:pt idx="22">
                  <c:v>1.2</c:v>
                </c:pt>
                <c:pt idx="23">
                  <c:v>3</c:v>
                </c:pt>
                <c:pt idx="24">
                  <c:v>0.40000000000000013</c:v>
                </c:pt>
                <c:pt idx="25">
                  <c:v>3</c:v>
                </c:pt>
                <c:pt idx="26">
                  <c:v>4.8</c:v>
                </c:pt>
                <c:pt idx="27">
                  <c:v>-0.49999999999999994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FF7B-D542-9568-3A75EF01B058}"/>
            </c:ext>
          </c:extLst>
        </c:ser>
        <c:ser>
          <c:idx val="8"/>
          <c:order val="8"/>
          <c:tx>
            <c:strRef>
              <c:f>'Graph 15 climat affai-secteu'!$B$72</c:f>
              <c:strCache>
                <c:ptCount val="1"/>
                <c:pt idx="0">
                  <c:v>Zone euro</c:v>
                </c:pt>
              </c:strCache>
            </c:strRef>
          </c:tx>
          <c:spPr>
            <a:ln w="381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'Graph 15 climat affai-secteu'!$C$52:$AD$52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Dec-21</c:v>
                </c:pt>
                <c:pt idx="25">
                  <c:v>Jan-22</c:v>
                </c:pt>
                <c:pt idx="26">
                  <c:v>Fev-2022</c:v>
                </c:pt>
                <c:pt idx="27">
                  <c:v>Mar-22</c:v>
                </c:pt>
              </c:strCache>
            </c:strRef>
          </c:cat>
          <c:val>
            <c:numRef>
              <c:f>'Graph 15 climat affai-secteu'!$C$72:$AD$72</c:f>
              <c:numCache>
                <c:formatCode>#\ ##0.00_ ;\-#\ ##0.00\ </c:formatCode>
                <c:ptCount val="28"/>
                <c:pt idx="0" formatCode="General">
                  <c:v>0</c:v>
                </c:pt>
                <c:pt idx="1">
                  <c:v>-0.10000000000000053</c:v>
                </c:pt>
                <c:pt idx="2">
                  <c:v>0.89999999999999947</c:v>
                </c:pt>
                <c:pt idx="3">
                  <c:v>-6.4</c:v>
                </c:pt>
                <c:pt idx="4">
                  <c:v>-39</c:v>
                </c:pt>
                <c:pt idx="5">
                  <c:v>-51</c:v>
                </c:pt>
                <c:pt idx="6">
                  <c:v>-45.4</c:v>
                </c:pt>
                <c:pt idx="7">
                  <c:v>-40.1</c:v>
                </c:pt>
                <c:pt idx="8">
                  <c:v>-27.1</c:v>
                </c:pt>
                <c:pt idx="9">
                  <c:v>-16.200000000000003</c:v>
                </c:pt>
                <c:pt idx="10">
                  <c:v>-18.899999999999999</c:v>
                </c:pt>
                <c:pt idx="11">
                  <c:v>-21.3</c:v>
                </c:pt>
                <c:pt idx="12">
                  <c:v>-23.200000000000003</c:v>
                </c:pt>
                <c:pt idx="13">
                  <c:v>-23.1</c:v>
                </c:pt>
                <c:pt idx="14">
                  <c:v>-22.6</c:v>
                </c:pt>
                <c:pt idx="15">
                  <c:v>-18.8</c:v>
                </c:pt>
                <c:pt idx="16">
                  <c:v>-10.5</c:v>
                </c:pt>
                <c:pt idx="17">
                  <c:v>0.29999999999999982</c:v>
                </c:pt>
                <c:pt idx="18">
                  <c:v>4.2999999999999989</c:v>
                </c:pt>
                <c:pt idx="19">
                  <c:v>6.1</c:v>
                </c:pt>
                <c:pt idx="20">
                  <c:v>2</c:v>
                </c:pt>
                <c:pt idx="21">
                  <c:v>-0.5</c:v>
                </c:pt>
                <c:pt idx="22">
                  <c:v>2.2999999999999998</c:v>
                </c:pt>
                <c:pt idx="23">
                  <c:v>6.1</c:v>
                </c:pt>
                <c:pt idx="24">
                  <c:v>2.6999999999999993</c:v>
                </c:pt>
                <c:pt idx="25">
                  <c:v>1.7999999999999998</c:v>
                </c:pt>
                <c:pt idx="26">
                  <c:v>3.0999999999999996</c:v>
                </c:pt>
                <c:pt idx="27">
                  <c:v>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FF7B-D542-9568-3A75EF01B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9776064"/>
        <c:axId val="1676364528"/>
      </c:lineChart>
      <c:catAx>
        <c:axId val="161977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676364528"/>
        <c:crosses val="autoZero"/>
        <c:auto val="1"/>
        <c:lblAlgn val="ctr"/>
        <c:lblOffset val="100"/>
        <c:noMultiLvlLbl val="0"/>
      </c:catAx>
      <c:valAx>
        <c:axId val="1676364528"/>
        <c:scaling>
          <c:orientation val="minMax"/>
          <c:max val="15"/>
          <c:min val="-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60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61977606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'Graph 15 climat affai-secteu'!$B$75</c:f>
              <c:strCache>
                <c:ptCount val="1"/>
                <c:pt idx="0">
                  <c:v>France</c:v>
                </c:pt>
              </c:strCache>
            </c:strRef>
          </c:tx>
          <c:spPr>
            <a:ln w="412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'Graph 15 climat affai-secteu'!$C$52:$AD$52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Dec-21</c:v>
                </c:pt>
                <c:pt idx="25">
                  <c:v>Jan-22</c:v>
                </c:pt>
                <c:pt idx="26">
                  <c:v>Fev-2022</c:v>
                </c:pt>
                <c:pt idx="27">
                  <c:v>Mar-22</c:v>
                </c:pt>
              </c:strCache>
            </c:strRef>
          </c:cat>
          <c:val>
            <c:numRef>
              <c:f>'Graph 15 climat affai-secteu'!$C$75:$AD$75</c:f>
              <c:numCache>
                <c:formatCode>#\ ##0.00_ ;\-#\ ##0.00\ </c:formatCode>
                <c:ptCount val="28"/>
                <c:pt idx="0" formatCode="General">
                  <c:v>0</c:v>
                </c:pt>
                <c:pt idx="1">
                  <c:v>-0.10000000000000053</c:v>
                </c:pt>
                <c:pt idx="2">
                  <c:v>0.89999999999999947</c:v>
                </c:pt>
                <c:pt idx="3">
                  <c:v>-6.4</c:v>
                </c:pt>
                <c:pt idx="4">
                  <c:v>-39</c:v>
                </c:pt>
                <c:pt idx="5">
                  <c:v>-51</c:v>
                </c:pt>
                <c:pt idx="6">
                  <c:v>-45.4</c:v>
                </c:pt>
                <c:pt idx="7">
                  <c:v>-40.1</c:v>
                </c:pt>
                <c:pt idx="8">
                  <c:v>-27.1</c:v>
                </c:pt>
                <c:pt idx="9">
                  <c:v>-16.200000000000003</c:v>
                </c:pt>
                <c:pt idx="10">
                  <c:v>-18.899999999999999</c:v>
                </c:pt>
                <c:pt idx="11">
                  <c:v>-21.3</c:v>
                </c:pt>
                <c:pt idx="12">
                  <c:v>-23.200000000000003</c:v>
                </c:pt>
                <c:pt idx="13">
                  <c:v>-23.1</c:v>
                </c:pt>
                <c:pt idx="14">
                  <c:v>-22.6</c:v>
                </c:pt>
                <c:pt idx="15">
                  <c:v>-18.8</c:v>
                </c:pt>
                <c:pt idx="16">
                  <c:v>-10.5</c:v>
                </c:pt>
                <c:pt idx="17">
                  <c:v>0.29999999999999982</c:v>
                </c:pt>
                <c:pt idx="18">
                  <c:v>4.2999999999999989</c:v>
                </c:pt>
                <c:pt idx="19">
                  <c:v>6.1</c:v>
                </c:pt>
                <c:pt idx="20">
                  <c:v>2</c:v>
                </c:pt>
                <c:pt idx="21">
                  <c:v>-0.5</c:v>
                </c:pt>
                <c:pt idx="22">
                  <c:v>2.2999999999999998</c:v>
                </c:pt>
                <c:pt idx="23">
                  <c:v>6.1</c:v>
                </c:pt>
                <c:pt idx="24">
                  <c:v>2.6999999999999993</c:v>
                </c:pt>
                <c:pt idx="25">
                  <c:v>1.7999999999999998</c:v>
                </c:pt>
                <c:pt idx="26">
                  <c:v>3.0999999999999996</c:v>
                </c:pt>
                <c:pt idx="27">
                  <c:v>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C06-CA4D-9BBE-ED658C0D093B}"/>
            </c:ext>
          </c:extLst>
        </c:ser>
        <c:ser>
          <c:idx val="1"/>
          <c:order val="1"/>
          <c:tx>
            <c:strRef>
              <c:f>'Graph 15 climat affai-secteu'!$B$76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'Graph 15 climat affai-secteu'!$C$52:$AD$52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Dec-21</c:v>
                </c:pt>
                <c:pt idx="25">
                  <c:v>Jan-22</c:v>
                </c:pt>
                <c:pt idx="26">
                  <c:v>Fev-2022</c:v>
                </c:pt>
                <c:pt idx="27">
                  <c:v>Mar-22</c:v>
                </c:pt>
              </c:strCache>
            </c:strRef>
          </c:cat>
          <c:val>
            <c:numRef>
              <c:f>'Graph 15 climat affai-secteu'!$C$76:$AD$76</c:f>
              <c:numCache>
                <c:formatCode>#\ ##0.00_ ;\-#\ ##0.00\ </c:formatCode>
                <c:ptCount val="28"/>
                <c:pt idx="0" formatCode="General">
                  <c:v>0</c:v>
                </c:pt>
                <c:pt idx="1">
                  <c:v>0.20000000000000284</c:v>
                </c:pt>
                <c:pt idx="2">
                  <c:v>1.7000000000000028</c:v>
                </c:pt>
                <c:pt idx="3">
                  <c:v>-17.799999999999997</c:v>
                </c:pt>
                <c:pt idx="4">
                  <c:v>-48.7</c:v>
                </c:pt>
                <c:pt idx="5">
                  <c:v>-49.2</c:v>
                </c:pt>
                <c:pt idx="6">
                  <c:v>-40.4</c:v>
                </c:pt>
                <c:pt idx="7">
                  <c:v>-29.2</c:v>
                </c:pt>
                <c:pt idx="8">
                  <c:v>-17.899999999999999</c:v>
                </c:pt>
                <c:pt idx="9">
                  <c:v>-17.899999999999999</c:v>
                </c:pt>
                <c:pt idx="10">
                  <c:v>-17.899999999999999</c:v>
                </c:pt>
                <c:pt idx="11">
                  <c:v>-23.9</c:v>
                </c:pt>
                <c:pt idx="12">
                  <c:v>-29.2</c:v>
                </c:pt>
                <c:pt idx="13">
                  <c:v>-32</c:v>
                </c:pt>
                <c:pt idx="14">
                  <c:v>-31.9</c:v>
                </c:pt>
                <c:pt idx="15">
                  <c:v>-21.799999999999997</c:v>
                </c:pt>
                <c:pt idx="16">
                  <c:v>-12.999999999999998</c:v>
                </c:pt>
                <c:pt idx="17">
                  <c:v>-5.5999999999999979</c:v>
                </c:pt>
                <c:pt idx="18">
                  <c:v>5.4000000000000021</c:v>
                </c:pt>
                <c:pt idx="19">
                  <c:v>3.5</c:v>
                </c:pt>
                <c:pt idx="20">
                  <c:v>2.6000000000000014</c:v>
                </c:pt>
                <c:pt idx="21">
                  <c:v>-0.39999999999999858</c:v>
                </c:pt>
                <c:pt idx="22">
                  <c:v>1.4000000000000021</c:v>
                </c:pt>
                <c:pt idx="23">
                  <c:v>-2.0999999999999979</c:v>
                </c:pt>
                <c:pt idx="24">
                  <c:v>-12.7</c:v>
                </c:pt>
                <c:pt idx="25">
                  <c:v>-11.499999999999998</c:v>
                </c:pt>
                <c:pt idx="26">
                  <c:v>-5.6999999999999993</c:v>
                </c:pt>
                <c:pt idx="27">
                  <c:v>-3.7999999999999989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C06-CA4D-9BBE-ED658C0D093B}"/>
            </c:ext>
          </c:extLst>
        </c:ser>
        <c:ser>
          <c:idx val="2"/>
          <c:order val="2"/>
          <c:tx>
            <c:strRef>
              <c:f>'Graph 15 climat affai-secteu'!$B$77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'Graph 15 climat affai-secteu'!$C$52:$AD$52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Dec-21</c:v>
                </c:pt>
                <c:pt idx="25">
                  <c:v>Jan-22</c:v>
                </c:pt>
                <c:pt idx="26">
                  <c:v>Fev-2022</c:v>
                </c:pt>
                <c:pt idx="27">
                  <c:v>Mar-22</c:v>
                </c:pt>
              </c:strCache>
            </c:strRef>
          </c:cat>
          <c:val>
            <c:numRef>
              <c:f>'Graph 15 climat affai-secteu'!$C$77:$AD$77</c:f>
              <c:numCache>
                <c:formatCode>#\ ##0.00_ ;\-#\ ##0.00\ </c:formatCode>
                <c:ptCount val="28"/>
                <c:pt idx="0" formatCode="General">
                  <c:v>0</c:v>
                </c:pt>
                <c:pt idx="1">
                  <c:v>-2.2000000000000002</c:v>
                </c:pt>
                <c:pt idx="2">
                  <c:v>-3.6000000000000005</c:v>
                </c:pt>
                <c:pt idx="3">
                  <c:v>-23.4</c:v>
                </c:pt>
                <c:pt idx="4">
                  <c:v>0</c:v>
                </c:pt>
                <c:pt idx="5">
                  <c:v>-58.4</c:v>
                </c:pt>
                <c:pt idx="6">
                  <c:v>-49.9</c:v>
                </c:pt>
                <c:pt idx="7">
                  <c:v>-39.199999999999996</c:v>
                </c:pt>
                <c:pt idx="8">
                  <c:v>-32.1</c:v>
                </c:pt>
                <c:pt idx="9">
                  <c:v>-20.399999999999999</c:v>
                </c:pt>
                <c:pt idx="10">
                  <c:v>-21</c:v>
                </c:pt>
                <c:pt idx="11">
                  <c:v>-32.799999999999997</c:v>
                </c:pt>
                <c:pt idx="12">
                  <c:v>-29.6</c:v>
                </c:pt>
                <c:pt idx="13">
                  <c:v>-25.299999999999997</c:v>
                </c:pt>
                <c:pt idx="14">
                  <c:v>-22.799999999999997</c:v>
                </c:pt>
                <c:pt idx="15">
                  <c:v>-17.8</c:v>
                </c:pt>
                <c:pt idx="16">
                  <c:v>-12</c:v>
                </c:pt>
                <c:pt idx="17">
                  <c:v>2.5999999999999996</c:v>
                </c:pt>
                <c:pt idx="18">
                  <c:v>6.6999999999999993</c:v>
                </c:pt>
                <c:pt idx="19">
                  <c:v>9.6999999999999993</c:v>
                </c:pt>
                <c:pt idx="20">
                  <c:v>8.2999999999999989</c:v>
                </c:pt>
                <c:pt idx="21">
                  <c:v>7</c:v>
                </c:pt>
                <c:pt idx="22">
                  <c:v>7.1</c:v>
                </c:pt>
                <c:pt idx="23">
                  <c:v>9.4</c:v>
                </c:pt>
                <c:pt idx="24">
                  <c:v>8.4</c:v>
                </c:pt>
                <c:pt idx="25">
                  <c:v>-4.6000000000000005</c:v>
                </c:pt>
                <c:pt idx="26">
                  <c:v>-0.80000000000000071</c:v>
                </c:pt>
                <c:pt idx="27">
                  <c:v>2.6999999999999993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C06-CA4D-9BBE-ED658C0D093B}"/>
            </c:ext>
          </c:extLst>
        </c:ser>
        <c:ser>
          <c:idx val="3"/>
          <c:order val="3"/>
          <c:tx>
            <c:strRef>
              <c:f>'Graph 15 climat affai-secteu'!$B$78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'Graph 15 climat affai-secteu'!$C$52:$AD$52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Dec-21</c:v>
                </c:pt>
                <c:pt idx="25">
                  <c:v>Jan-22</c:v>
                </c:pt>
                <c:pt idx="26">
                  <c:v>Fev-2022</c:v>
                </c:pt>
                <c:pt idx="27">
                  <c:v>Mar-22</c:v>
                </c:pt>
              </c:strCache>
            </c:strRef>
          </c:cat>
          <c:val>
            <c:numRef>
              <c:f>'Graph 15 climat affai-secteu'!$C$78:$AD$78</c:f>
              <c:numCache>
                <c:formatCode>#\ ##0.00_ ;\-#\ ##0.00\ </c:formatCode>
                <c:ptCount val="28"/>
                <c:pt idx="0" formatCode="General">
                  <c:v>0</c:v>
                </c:pt>
                <c:pt idx="1">
                  <c:v>-0.39999999999999947</c:v>
                </c:pt>
                <c:pt idx="2">
                  <c:v>-0.39999999999999947</c:v>
                </c:pt>
                <c:pt idx="3">
                  <c:v>-5.8</c:v>
                </c:pt>
                <c:pt idx="4">
                  <c:v>-44.300000000000004</c:v>
                </c:pt>
                <c:pt idx="5">
                  <c:v>-51.800000000000004</c:v>
                </c:pt>
                <c:pt idx="6">
                  <c:v>-44.1</c:v>
                </c:pt>
                <c:pt idx="7">
                  <c:v>-35.200000000000003</c:v>
                </c:pt>
                <c:pt idx="8">
                  <c:v>-21</c:v>
                </c:pt>
                <c:pt idx="9">
                  <c:v>-11.6</c:v>
                </c:pt>
                <c:pt idx="10">
                  <c:v>-17.899999999999999</c:v>
                </c:pt>
                <c:pt idx="11">
                  <c:v>-19.799999999999997</c:v>
                </c:pt>
                <c:pt idx="12">
                  <c:v>-20.9</c:v>
                </c:pt>
                <c:pt idx="13">
                  <c:v>-21.700000000000003</c:v>
                </c:pt>
                <c:pt idx="14">
                  <c:v>-21.2</c:v>
                </c:pt>
                <c:pt idx="15">
                  <c:v>-17</c:v>
                </c:pt>
                <c:pt idx="16">
                  <c:v>-3.1999999999999997</c:v>
                </c:pt>
                <c:pt idx="17">
                  <c:v>5.7000000000000011</c:v>
                </c:pt>
                <c:pt idx="18">
                  <c:v>10</c:v>
                </c:pt>
                <c:pt idx="19">
                  <c:v>14.200000000000001</c:v>
                </c:pt>
                <c:pt idx="20">
                  <c:v>11.9</c:v>
                </c:pt>
                <c:pt idx="21">
                  <c:v>9.5</c:v>
                </c:pt>
                <c:pt idx="22">
                  <c:v>14.500000000000002</c:v>
                </c:pt>
                <c:pt idx="23">
                  <c:v>13.299999999999999</c:v>
                </c:pt>
                <c:pt idx="24">
                  <c:v>3.8000000000000007</c:v>
                </c:pt>
                <c:pt idx="25">
                  <c:v>-0.29999999999999982</c:v>
                </c:pt>
                <c:pt idx="26">
                  <c:v>4.7000000000000011</c:v>
                </c:pt>
                <c:pt idx="27">
                  <c:v>7.2000000000000011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7C06-CA4D-9BBE-ED658C0D093B}"/>
            </c:ext>
          </c:extLst>
        </c:ser>
        <c:ser>
          <c:idx val="4"/>
          <c:order val="4"/>
          <c:tx>
            <c:strRef>
              <c:f>'Graph 15 climat affai-secteu'!$B$79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'Graph 15 climat affai-secteu'!$C$52:$AD$52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Dec-21</c:v>
                </c:pt>
                <c:pt idx="25">
                  <c:v>Jan-22</c:v>
                </c:pt>
                <c:pt idx="26">
                  <c:v>Fev-2022</c:v>
                </c:pt>
                <c:pt idx="27">
                  <c:v>Mar-22</c:v>
                </c:pt>
              </c:strCache>
            </c:strRef>
          </c:cat>
          <c:val>
            <c:numRef>
              <c:f>'Graph 15 climat affai-secteu'!$C$79:$AD$79</c:f>
              <c:numCache>
                <c:formatCode>#\ ##0.00_ ;\-#\ ##0.00\ </c:formatCode>
                <c:ptCount val="28"/>
                <c:pt idx="0" formatCode="General">
                  <c:v>0</c:v>
                </c:pt>
                <c:pt idx="1">
                  <c:v>-0.10000000000000142</c:v>
                </c:pt>
                <c:pt idx="2">
                  <c:v>-1.4000000000000004</c:v>
                </c:pt>
                <c:pt idx="3">
                  <c:v>-9</c:v>
                </c:pt>
                <c:pt idx="4">
                  <c:v>-59.2</c:v>
                </c:pt>
                <c:pt idx="5">
                  <c:v>-64.599999999999994</c:v>
                </c:pt>
                <c:pt idx="6">
                  <c:v>-51.5</c:v>
                </c:pt>
                <c:pt idx="7">
                  <c:v>-45</c:v>
                </c:pt>
                <c:pt idx="8">
                  <c:v>-49.599999999999994</c:v>
                </c:pt>
                <c:pt idx="9">
                  <c:v>-47.099999999999994</c:v>
                </c:pt>
                <c:pt idx="10">
                  <c:v>-42.1</c:v>
                </c:pt>
                <c:pt idx="11">
                  <c:v>-44.3</c:v>
                </c:pt>
                <c:pt idx="12">
                  <c:v>-35.6</c:v>
                </c:pt>
                <c:pt idx="13">
                  <c:v>-38.799999999999997</c:v>
                </c:pt>
                <c:pt idx="14">
                  <c:v>-40.700000000000003</c:v>
                </c:pt>
                <c:pt idx="15">
                  <c:v>-30.8</c:v>
                </c:pt>
                <c:pt idx="16">
                  <c:v>-7.6000000000000005</c:v>
                </c:pt>
                <c:pt idx="17">
                  <c:v>-2.4000000000000004</c:v>
                </c:pt>
                <c:pt idx="18">
                  <c:v>6.5999999999999979</c:v>
                </c:pt>
                <c:pt idx="19">
                  <c:v>8</c:v>
                </c:pt>
                <c:pt idx="20">
                  <c:v>5.3999999999999986</c:v>
                </c:pt>
                <c:pt idx="21">
                  <c:v>9</c:v>
                </c:pt>
                <c:pt idx="22">
                  <c:v>14.8</c:v>
                </c:pt>
                <c:pt idx="23">
                  <c:v>18.099999999999998</c:v>
                </c:pt>
                <c:pt idx="24">
                  <c:v>3.7999999999999989</c:v>
                </c:pt>
                <c:pt idx="25">
                  <c:v>6</c:v>
                </c:pt>
                <c:pt idx="26">
                  <c:v>4.6999999999999993</c:v>
                </c:pt>
                <c:pt idx="27">
                  <c:v>7.6999999999999993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7C06-CA4D-9BBE-ED658C0D093B}"/>
            </c:ext>
          </c:extLst>
        </c:ser>
        <c:ser>
          <c:idx val="5"/>
          <c:order val="5"/>
          <c:tx>
            <c:strRef>
              <c:f>'Graph 15 climat affai-secteu'!$B$80</c:f>
              <c:strCache>
                <c:ptCount val="1"/>
                <c:pt idx="0">
                  <c:v>Suède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'Graph 15 climat affai-secteu'!$C$52:$AD$52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Dec-21</c:v>
                </c:pt>
                <c:pt idx="25">
                  <c:v>Jan-22</c:v>
                </c:pt>
                <c:pt idx="26">
                  <c:v>Fev-2022</c:v>
                </c:pt>
                <c:pt idx="27">
                  <c:v>Mar-22</c:v>
                </c:pt>
              </c:strCache>
            </c:strRef>
          </c:cat>
          <c:val>
            <c:numRef>
              <c:f>'Graph 15 climat affai-secteu'!$C$80:$AD$80</c:f>
              <c:numCache>
                <c:formatCode>#\ ##0.00_ ;\-#\ ##0.00\ </c:formatCode>
                <c:ptCount val="28"/>
                <c:pt idx="0" formatCode="General">
                  <c:v>0</c:v>
                </c:pt>
                <c:pt idx="1">
                  <c:v>3.1000000000000005</c:v>
                </c:pt>
                <c:pt idx="2">
                  <c:v>2.2999999999999998</c:v>
                </c:pt>
                <c:pt idx="3">
                  <c:v>-7.2</c:v>
                </c:pt>
                <c:pt idx="4">
                  <c:v>-52.6</c:v>
                </c:pt>
                <c:pt idx="5">
                  <c:v>-54.6</c:v>
                </c:pt>
                <c:pt idx="6">
                  <c:v>-47</c:v>
                </c:pt>
                <c:pt idx="7">
                  <c:v>-35.1</c:v>
                </c:pt>
                <c:pt idx="8">
                  <c:v>-26</c:v>
                </c:pt>
                <c:pt idx="9">
                  <c:v>-14.9</c:v>
                </c:pt>
                <c:pt idx="10">
                  <c:v>-11.9</c:v>
                </c:pt>
                <c:pt idx="11">
                  <c:v>-9.6999999999999993</c:v>
                </c:pt>
                <c:pt idx="12">
                  <c:v>-14.100000000000001</c:v>
                </c:pt>
                <c:pt idx="13">
                  <c:v>-7.5</c:v>
                </c:pt>
                <c:pt idx="14">
                  <c:v>-1.7000000000000002</c:v>
                </c:pt>
                <c:pt idx="15">
                  <c:v>-0.5</c:v>
                </c:pt>
                <c:pt idx="16">
                  <c:v>24.900000000000002</c:v>
                </c:pt>
                <c:pt idx="17">
                  <c:v>29.000000000000004</c:v>
                </c:pt>
                <c:pt idx="18">
                  <c:v>31.000000000000004</c:v>
                </c:pt>
                <c:pt idx="19">
                  <c:v>33.299999999999997</c:v>
                </c:pt>
                <c:pt idx="20">
                  <c:v>30.400000000000002</c:v>
                </c:pt>
                <c:pt idx="21">
                  <c:v>31.000000000000004</c:v>
                </c:pt>
                <c:pt idx="22">
                  <c:v>34.9</c:v>
                </c:pt>
                <c:pt idx="23">
                  <c:v>33.799999999999997</c:v>
                </c:pt>
                <c:pt idx="24">
                  <c:v>31.599999999999998</c:v>
                </c:pt>
                <c:pt idx="25">
                  <c:v>23.7</c:v>
                </c:pt>
                <c:pt idx="26">
                  <c:v>24.2</c:v>
                </c:pt>
                <c:pt idx="27">
                  <c:v>27.500000000000004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7C06-CA4D-9BBE-ED658C0D093B}"/>
            </c:ext>
          </c:extLst>
        </c:ser>
        <c:ser>
          <c:idx val="6"/>
          <c:order val="6"/>
          <c:tx>
            <c:strRef>
              <c:f>'Graph 15 climat affai-secteu'!$B$81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'Graph 15 climat affai-secteu'!$C$52:$AD$52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Dec-21</c:v>
                </c:pt>
                <c:pt idx="25">
                  <c:v>Jan-22</c:v>
                </c:pt>
                <c:pt idx="26">
                  <c:v>Fev-2022</c:v>
                </c:pt>
                <c:pt idx="27">
                  <c:v>Mar-22</c:v>
                </c:pt>
              </c:strCache>
            </c:strRef>
          </c:cat>
          <c:val>
            <c:numRef>
              <c:f>'Graph 15 climat affai-secteu'!$C$81:$AD$81</c:f>
              <c:numCache>
                <c:formatCode>#\ ##0.00_ ;\-#\ ##0.00\ </c:formatCode>
                <c:ptCount val="28"/>
                <c:pt idx="0" formatCode="General">
                  <c:v>0</c:v>
                </c:pt>
                <c:pt idx="1">
                  <c:v>10.799999999999999</c:v>
                </c:pt>
                <c:pt idx="2">
                  <c:v>11.399999999999999</c:v>
                </c:pt>
                <c:pt idx="3">
                  <c:v>6.3999999999999986</c:v>
                </c:pt>
                <c:pt idx="4">
                  <c:v>-43.099999999999994</c:v>
                </c:pt>
                <c:pt idx="5">
                  <c:v>-51.599999999999994</c:v>
                </c:pt>
                <c:pt idx="6">
                  <c:v>-48</c:v>
                </c:pt>
                <c:pt idx="7">
                  <c:v>-39</c:v>
                </c:pt>
                <c:pt idx="8">
                  <c:v>-29.3</c:v>
                </c:pt>
                <c:pt idx="9">
                  <c:v>-21.000000000000004</c:v>
                </c:pt>
                <c:pt idx="10">
                  <c:v>-33.799999999999997</c:v>
                </c:pt>
                <c:pt idx="11">
                  <c:v>-24.3</c:v>
                </c:pt>
                <c:pt idx="12">
                  <c:v>-23.7</c:v>
                </c:pt>
                <c:pt idx="13">
                  <c:v>-18.966670000000004</c:v>
                </c:pt>
                <c:pt idx="14">
                  <c:v>-15.966670000000001</c:v>
                </c:pt>
                <c:pt idx="15">
                  <c:v>11.366667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7C06-CA4D-9BBE-ED658C0D093B}"/>
            </c:ext>
          </c:extLst>
        </c:ser>
        <c:ser>
          <c:idx val="7"/>
          <c:order val="7"/>
          <c:tx>
            <c:strRef>
              <c:f>'Graph 15 climat affai-secteu'!$B$82</c:f>
              <c:strCache>
                <c:ptCount val="1"/>
                <c:pt idx="0">
                  <c:v>États-Unis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'Graph 15 climat affai-secteu'!$C$52:$AD$52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Dec-21</c:v>
                </c:pt>
                <c:pt idx="25">
                  <c:v>Jan-22</c:v>
                </c:pt>
                <c:pt idx="26">
                  <c:v>Fev-2022</c:v>
                </c:pt>
                <c:pt idx="27">
                  <c:v>Mar-22</c:v>
                </c:pt>
              </c:strCache>
            </c:strRef>
          </c:cat>
          <c:val>
            <c:numRef>
              <c:f>'Graph 15 climat affai-secteu'!$C$82:$AD$82</c:f>
              <c:numCache>
                <c:formatCode>#\ ##0.00_ ;\-#\ ##0.00\ </c:formatCode>
                <c:ptCount val="28"/>
                <c:pt idx="0" formatCode="General">
                  <c:v>0</c:v>
                </c:pt>
                <c:pt idx="1">
                  <c:v>-0.30000000000000071</c:v>
                </c:pt>
                <c:pt idx="2">
                  <c:v>-0.20000000000000107</c:v>
                </c:pt>
                <c:pt idx="3">
                  <c:v>-13.8</c:v>
                </c:pt>
                <c:pt idx="4">
                  <c:v>-50</c:v>
                </c:pt>
                <c:pt idx="5">
                  <c:v>-54.9</c:v>
                </c:pt>
                <c:pt idx="6">
                  <c:v>-46.8</c:v>
                </c:pt>
                <c:pt idx="7">
                  <c:v>-37.4</c:v>
                </c:pt>
                <c:pt idx="8">
                  <c:v>-28.4</c:v>
                </c:pt>
                <c:pt idx="9">
                  <c:v>-22.3</c:v>
                </c:pt>
                <c:pt idx="10">
                  <c:v>-23.3</c:v>
                </c:pt>
                <c:pt idx="11">
                  <c:v>-28.299999999999997</c:v>
                </c:pt>
                <c:pt idx="12">
                  <c:v>-28.5</c:v>
                </c:pt>
                <c:pt idx="13">
                  <c:v>-29.1</c:v>
                </c:pt>
                <c:pt idx="14">
                  <c:v>-28.4</c:v>
                </c:pt>
                <c:pt idx="15">
                  <c:v>-20.9</c:v>
                </c:pt>
                <c:pt idx="16">
                  <c:v>-9.1999999999999993</c:v>
                </c:pt>
                <c:pt idx="17">
                  <c:v>0</c:v>
                </c:pt>
                <c:pt idx="18">
                  <c:v>6.4999999999999982</c:v>
                </c:pt>
                <c:pt idx="19">
                  <c:v>7.4999999999999982</c:v>
                </c:pt>
                <c:pt idx="20">
                  <c:v>5.4</c:v>
                </c:pt>
                <c:pt idx="21">
                  <c:v>3.6999999999999993</c:v>
                </c:pt>
                <c:pt idx="22">
                  <c:v>6.6</c:v>
                </c:pt>
                <c:pt idx="23">
                  <c:v>6.7999999999999989</c:v>
                </c:pt>
                <c:pt idx="24">
                  <c:v>-0.5</c:v>
                </c:pt>
                <c:pt idx="25">
                  <c:v>-2.3000000000000007</c:v>
                </c:pt>
                <c:pt idx="26">
                  <c:v>1.5</c:v>
                </c:pt>
                <c:pt idx="27">
                  <c:v>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7C06-CA4D-9BBE-ED658C0D0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9776064"/>
        <c:axId val="1676364528"/>
      </c:lineChart>
      <c:catAx>
        <c:axId val="161977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676364528"/>
        <c:crosses val="autoZero"/>
        <c:auto val="1"/>
        <c:lblAlgn val="ctr"/>
        <c:lblOffset val="100"/>
        <c:noMultiLvlLbl val="0"/>
      </c:catAx>
      <c:valAx>
        <c:axId val="1676364528"/>
        <c:scaling>
          <c:orientation val="minMax"/>
          <c:max val="40"/>
          <c:min val="-6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60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61977606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'Graph 15 climat affai-secteu'!$B$84</c:f>
              <c:strCache>
                <c:ptCount val="1"/>
                <c:pt idx="0">
                  <c:v>France</c:v>
                </c:pt>
              </c:strCache>
            </c:strRef>
          </c:tx>
          <c:spPr>
            <a:ln w="412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'Graph 15 climat affai-secteu'!$C$52:$AD$52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Dec-21</c:v>
                </c:pt>
                <c:pt idx="25">
                  <c:v>Jan-22</c:v>
                </c:pt>
                <c:pt idx="26">
                  <c:v>Fev-2022</c:v>
                </c:pt>
                <c:pt idx="27">
                  <c:v>Mar-22</c:v>
                </c:pt>
              </c:strCache>
            </c:strRef>
          </c:cat>
          <c:val>
            <c:numRef>
              <c:f>'Graph 15 climat affai-secteu'!$C$84:$AD$84</c:f>
              <c:numCache>
                <c:formatCode>#\ ##0.00_ ;\-#\ ##0.00\ </c:formatCode>
                <c:ptCount val="28"/>
                <c:pt idx="0">
                  <c:v>14.7</c:v>
                </c:pt>
                <c:pt idx="1">
                  <c:v>9.3000000000000007</c:v>
                </c:pt>
                <c:pt idx="2">
                  <c:v>10.8</c:v>
                </c:pt>
                <c:pt idx="3">
                  <c:v>-5.8</c:v>
                </c:pt>
                <c:pt idx="4">
                  <c:v>-16.7</c:v>
                </c:pt>
                <c:pt idx="5">
                  <c:v>-19.899999999999999</c:v>
                </c:pt>
                <c:pt idx="6">
                  <c:v>-11.4</c:v>
                </c:pt>
                <c:pt idx="7">
                  <c:v>-14</c:v>
                </c:pt>
                <c:pt idx="8">
                  <c:v>-13.4</c:v>
                </c:pt>
                <c:pt idx="9">
                  <c:v>-13.5</c:v>
                </c:pt>
                <c:pt idx="10">
                  <c:v>-15.6</c:v>
                </c:pt>
                <c:pt idx="11">
                  <c:v>-16.3</c:v>
                </c:pt>
                <c:pt idx="12">
                  <c:v>-16.600000000000001</c:v>
                </c:pt>
                <c:pt idx="13">
                  <c:v>-13.8</c:v>
                </c:pt>
                <c:pt idx="14">
                  <c:v>-12.5</c:v>
                </c:pt>
                <c:pt idx="15">
                  <c:v>-3.1</c:v>
                </c:pt>
                <c:pt idx="16">
                  <c:v>3.1</c:v>
                </c:pt>
                <c:pt idx="17">
                  <c:v>5.7</c:v>
                </c:pt>
                <c:pt idx="18">
                  <c:v>4.2</c:v>
                </c:pt>
                <c:pt idx="19">
                  <c:v>4.5999999999999996</c:v>
                </c:pt>
                <c:pt idx="20">
                  <c:v>5.2</c:v>
                </c:pt>
                <c:pt idx="21">
                  <c:v>6.3</c:v>
                </c:pt>
                <c:pt idx="22">
                  <c:v>6.6</c:v>
                </c:pt>
                <c:pt idx="23">
                  <c:v>8.6</c:v>
                </c:pt>
                <c:pt idx="24">
                  <c:v>9.5</c:v>
                </c:pt>
                <c:pt idx="25">
                  <c:v>7.7</c:v>
                </c:pt>
                <c:pt idx="26">
                  <c:v>7.2</c:v>
                </c:pt>
                <c:pt idx="27">
                  <c:v>10.1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39B-5940-A144-00B2EBEBCAD7}"/>
            </c:ext>
          </c:extLst>
        </c:ser>
        <c:ser>
          <c:idx val="1"/>
          <c:order val="1"/>
          <c:tx>
            <c:strRef>
              <c:f>'Graph 15 climat affai-secteu'!$B$85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'Graph 15 climat affai-secteu'!$C$52:$AD$52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Dec-21</c:v>
                </c:pt>
                <c:pt idx="25">
                  <c:v>Jan-22</c:v>
                </c:pt>
                <c:pt idx="26">
                  <c:v>Fev-2022</c:v>
                </c:pt>
                <c:pt idx="27">
                  <c:v>Mar-22</c:v>
                </c:pt>
              </c:strCache>
            </c:strRef>
          </c:cat>
          <c:val>
            <c:numRef>
              <c:f>'Graph 15 climat affai-secteu'!$C$85:$AD$85</c:f>
              <c:numCache>
                <c:formatCode>#\ ##0.00_ ;\-#\ ##0.00\ </c:formatCode>
                <c:ptCount val="28"/>
                <c:pt idx="0">
                  <c:v>15.5</c:v>
                </c:pt>
                <c:pt idx="1">
                  <c:v>16</c:v>
                </c:pt>
                <c:pt idx="2">
                  <c:v>14.5</c:v>
                </c:pt>
                <c:pt idx="3">
                  <c:v>8.4</c:v>
                </c:pt>
                <c:pt idx="4">
                  <c:v>-0.6</c:v>
                </c:pt>
                <c:pt idx="5">
                  <c:v>-1.9</c:v>
                </c:pt>
                <c:pt idx="6">
                  <c:v>-0.9</c:v>
                </c:pt>
                <c:pt idx="7">
                  <c:v>-2</c:v>
                </c:pt>
                <c:pt idx="8">
                  <c:v>-1.8</c:v>
                </c:pt>
                <c:pt idx="9">
                  <c:v>1.8</c:v>
                </c:pt>
                <c:pt idx="10">
                  <c:v>1.3</c:v>
                </c:pt>
                <c:pt idx="11">
                  <c:v>0.5</c:v>
                </c:pt>
                <c:pt idx="12">
                  <c:v>1.5</c:v>
                </c:pt>
                <c:pt idx="13">
                  <c:v>0.6</c:v>
                </c:pt>
                <c:pt idx="14">
                  <c:v>-1.3</c:v>
                </c:pt>
                <c:pt idx="15">
                  <c:v>-0.1</c:v>
                </c:pt>
                <c:pt idx="16">
                  <c:v>1.4</c:v>
                </c:pt>
                <c:pt idx="17">
                  <c:v>3.5</c:v>
                </c:pt>
                <c:pt idx="18">
                  <c:v>4.3</c:v>
                </c:pt>
                <c:pt idx="19">
                  <c:v>3.6</c:v>
                </c:pt>
                <c:pt idx="20">
                  <c:v>5.5</c:v>
                </c:pt>
                <c:pt idx="21">
                  <c:v>8.6</c:v>
                </c:pt>
                <c:pt idx="22">
                  <c:v>10.199999999999999</c:v>
                </c:pt>
                <c:pt idx="23">
                  <c:v>13</c:v>
                </c:pt>
                <c:pt idx="24">
                  <c:v>12.3</c:v>
                </c:pt>
                <c:pt idx="25">
                  <c:v>10.6</c:v>
                </c:pt>
                <c:pt idx="26">
                  <c:v>13.3</c:v>
                </c:pt>
                <c:pt idx="27">
                  <c:v>9.5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39B-5940-A144-00B2EBEBCAD7}"/>
            </c:ext>
          </c:extLst>
        </c:ser>
        <c:ser>
          <c:idx val="2"/>
          <c:order val="2"/>
          <c:tx>
            <c:strRef>
              <c:f>'Graph 15 climat affai-secteu'!$B$86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'Graph 15 climat affai-secteu'!$C$52:$AD$52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Dec-21</c:v>
                </c:pt>
                <c:pt idx="25">
                  <c:v>Jan-22</c:v>
                </c:pt>
                <c:pt idx="26">
                  <c:v>Fev-2022</c:v>
                </c:pt>
                <c:pt idx="27">
                  <c:v>Mar-22</c:v>
                </c:pt>
              </c:strCache>
            </c:strRef>
          </c:cat>
          <c:val>
            <c:numRef>
              <c:f>'Graph 15 climat affai-secteu'!$C$86:$AD$86</c:f>
              <c:numCache>
                <c:formatCode>#\ ##0.00_ ;\-#\ ##0.00\ </c:formatCode>
                <c:ptCount val="28"/>
                <c:pt idx="0">
                  <c:v>-4.4000000000000004</c:v>
                </c:pt>
                <c:pt idx="1">
                  <c:v>-5</c:v>
                </c:pt>
                <c:pt idx="2">
                  <c:v>-5</c:v>
                </c:pt>
                <c:pt idx="3">
                  <c:v>-7.3</c:v>
                </c:pt>
                <c:pt idx="4">
                  <c:v>0</c:v>
                </c:pt>
                <c:pt idx="5">
                  <c:v>-25.6</c:v>
                </c:pt>
                <c:pt idx="6">
                  <c:v>-17.7</c:v>
                </c:pt>
                <c:pt idx="7">
                  <c:v>-16.5</c:v>
                </c:pt>
                <c:pt idx="8">
                  <c:v>-14</c:v>
                </c:pt>
                <c:pt idx="9">
                  <c:v>-11.5</c:v>
                </c:pt>
                <c:pt idx="10">
                  <c:v>-8.9</c:v>
                </c:pt>
                <c:pt idx="11">
                  <c:v>-10.199999999999999</c:v>
                </c:pt>
                <c:pt idx="12">
                  <c:v>-9.3000000000000007</c:v>
                </c:pt>
                <c:pt idx="13">
                  <c:v>-10.1</c:v>
                </c:pt>
                <c:pt idx="14">
                  <c:v>-7.6</c:v>
                </c:pt>
                <c:pt idx="15">
                  <c:v>-4.0999999999999996</c:v>
                </c:pt>
                <c:pt idx="16">
                  <c:v>-2</c:v>
                </c:pt>
                <c:pt idx="17">
                  <c:v>3.2</c:v>
                </c:pt>
                <c:pt idx="18">
                  <c:v>2</c:v>
                </c:pt>
                <c:pt idx="19">
                  <c:v>3</c:v>
                </c:pt>
                <c:pt idx="20">
                  <c:v>1.2</c:v>
                </c:pt>
                <c:pt idx="21">
                  <c:v>1.3</c:v>
                </c:pt>
                <c:pt idx="22">
                  <c:v>3.4</c:v>
                </c:pt>
                <c:pt idx="23">
                  <c:v>5.0999999999999996</c:v>
                </c:pt>
                <c:pt idx="24">
                  <c:v>7.2</c:v>
                </c:pt>
                <c:pt idx="25">
                  <c:v>5.4</c:v>
                </c:pt>
                <c:pt idx="26">
                  <c:v>6.2</c:v>
                </c:pt>
                <c:pt idx="27">
                  <c:v>5.9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39B-5940-A144-00B2EBEBCAD7}"/>
            </c:ext>
          </c:extLst>
        </c:ser>
        <c:ser>
          <c:idx val="3"/>
          <c:order val="3"/>
          <c:tx>
            <c:strRef>
              <c:f>'Graph 15 climat affai-secteu'!$B$87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'Graph 15 climat affai-secteu'!$C$52:$AD$52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Dec-21</c:v>
                </c:pt>
                <c:pt idx="25">
                  <c:v>Jan-22</c:v>
                </c:pt>
                <c:pt idx="26">
                  <c:v>Fev-2022</c:v>
                </c:pt>
                <c:pt idx="27">
                  <c:v>Mar-22</c:v>
                </c:pt>
              </c:strCache>
            </c:strRef>
          </c:cat>
          <c:val>
            <c:numRef>
              <c:f>'Graph 15 climat affai-secteu'!$C$87:$AD$87</c:f>
              <c:numCache>
                <c:formatCode>#\ ##0.00_ ;\-#\ ##0.00\ </c:formatCode>
                <c:ptCount val="28"/>
                <c:pt idx="0">
                  <c:v>8.6</c:v>
                </c:pt>
                <c:pt idx="1">
                  <c:v>8.4</c:v>
                </c:pt>
                <c:pt idx="2">
                  <c:v>9.6999999999999993</c:v>
                </c:pt>
                <c:pt idx="3">
                  <c:v>6.6</c:v>
                </c:pt>
                <c:pt idx="4">
                  <c:v>-12.5</c:v>
                </c:pt>
                <c:pt idx="5">
                  <c:v>-7.6</c:v>
                </c:pt>
                <c:pt idx="6">
                  <c:v>-6</c:v>
                </c:pt>
                <c:pt idx="7">
                  <c:v>-5</c:v>
                </c:pt>
                <c:pt idx="8">
                  <c:v>-3.4</c:v>
                </c:pt>
                <c:pt idx="9">
                  <c:v>4.2</c:v>
                </c:pt>
                <c:pt idx="10">
                  <c:v>2.1</c:v>
                </c:pt>
                <c:pt idx="11">
                  <c:v>5.0999999999999996</c:v>
                </c:pt>
                <c:pt idx="12">
                  <c:v>5.8</c:v>
                </c:pt>
                <c:pt idx="13">
                  <c:v>5.4</c:v>
                </c:pt>
                <c:pt idx="14">
                  <c:v>8.1</c:v>
                </c:pt>
                <c:pt idx="15">
                  <c:v>11.5</c:v>
                </c:pt>
                <c:pt idx="16">
                  <c:v>21.8</c:v>
                </c:pt>
                <c:pt idx="17">
                  <c:v>19</c:v>
                </c:pt>
                <c:pt idx="18">
                  <c:v>17.899999999999999</c:v>
                </c:pt>
                <c:pt idx="19">
                  <c:v>15.8</c:v>
                </c:pt>
                <c:pt idx="20">
                  <c:v>20.5</c:v>
                </c:pt>
                <c:pt idx="21">
                  <c:v>21.5</c:v>
                </c:pt>
                <c:pt idx="22">
                  <c:v>24.1</c:v>
                </c:pt>
                <c:pt idx="23">
                  <c:v>24.4</c:v>
                </c:pt>
                <c:pt idx="24">
                  <c:v>23.8</c:v>
                </c:pt>
                <c:pt idx="25">
                  <c:v>24.1</c:v>
                </c:pt>
                <c:pt idx="26">
                  <c:v>24.4</c:v>
                </c:pt>
                <c:pt idx="27">
                  <c:v>23.8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B39B-5940-A144-00B2EBEBCAD7}"/>
            </c:ext>
          </c:extLst>
        </c:ser>
        <c:ser>
          <c:idx val="4"/>
          <c:order val="4"/>
          <c:tx>
            <c:strRef>
              <c:f>'Graph 15 climat affai-secteu'!$B$88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'Graph 15 climat affai-secteu'!$C$52:$AD$52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Dec-21</c:v>
                </c:pt>
                <c:pt idx="25">
                  <c:v>Jan-22</c:v>
                </c:pt>
                <c:pt idx="26">
                  <c:v>Fev-2022</c:v>
                </c:pt>
                <c:pt idx="27">
                  <c:v>Mar-22</c:v>
                </c:pt>
              </c:strCache>
            </c:strRef>
          </c:cat>
          <c:val>
            <c:numRef>
              <c:f>'Graph 15 climat affai-secteu'!$C$88:$AD$88</c:f>
              <c:numCache>
                <c:formatCode>#\ ##0.00_ ;\-#\ ##0.00\ </c:formatCode>
                <c:ptCount val="28"/>
                <c:pt idx="0">
                  <c:v>-13.9</c:v>
                </c:pt>
                <c:pt idx="1">
                  <c:v>-5.5</c:v>
                </c:pt>
                <c:pt idx="2">
                  <c:v>-9.9</c:v>
                </c:pt>
                <c:pt idx="3">
                  <c:v>-10.5</c:v>
                </c:pt>
                <c:pt idx="4">
                  <c:v>-27</c:v>
                </c:pt>
                <c:pt idx="5">
                  <c:v>-32.4</c:v>
                </c:pt>
                <c:pt idx="6">
                  <c:v>-19.600000000000001</c:v>
                </c:pt>
                <c:pt idx="7">
                  <c:v>-20.5</c:v>
                </c:pt>
                <c:pt idx="8">
                  <c:v>-26.4</c:v>
                </c:pt>
                <c:pt idx="9">
                  <c:v>-25.9</c:v>
                </c:pt>
                <c:pt idx="10">
                  <c:v>-13</c:v>
                </c:pt>
                <c:pt idx="11">
                  <c:v>-15.7</c:v>
                </c:pt>
                <c:pt idx="12">
                  <c:v>-14.6</c:v>
                </c:pt>
                <c:pt idx="13">
                  <c:v>-13.2</c:v>
                </c:pt>
                <c:pt idx="14">
                  <c:v>-15.2</c:v>
                </c:pt>
                <c:pt idx="15">
                  <c:v>-6.9</c:v>
                </c:pt>
                <c:pt idx="16">
                  <c:v>-0.1</c:v>
                </c:pt>
                <c:pt idx="17">
                  <c:v>2.2000000000000002</c:v>
                </c:pt>
                <c:pt idx="18">
                  <c:v>4.5999999999999996</c:v>
                </c:pt>
                <c:pt idx="19">
                  <c:v>-1.5</c:v>
                </c:pt>
                <c:pt idx="20">
                  <c:v>0.7</c:v>
                </c:pt>
                <c:pt idx="21">
                  <c:v>4.3</c:v>
                </c:pt>
                <c:pt idx="22">
                  <c:v>2.7</c:v>
                </c:pt>
                <c:pt idx="23">
                  <c:v>-3</c:v>
                </c:pt>
                <c:pt idx="24">
                  <c:v>1.5</c:v>
                </c:pt>
                <c:pt idx="25">
                  <c:v>-3.4</c:v>
                </c:pt>
                <c:pt idx="26">
                  <c:v>1.7</c:v>
                </c:pt>
                <c:pt idx="27">
                  <c:v>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B39B-5940-A144-00B2EBEBCAD7}"/>
            </c:ext>
          </c:extLst>
        </c:ser>
        <c:ser>
          <c:idx val="5"/>
          <c:order val="5"/>
          <c:tx>
            <c:strRef>
              <c:f>'Graph 15 climat affai-secteu'!$B$89</c:f>
              <c:strCache>
                <c:ptCount val="1"/>
                <c:pt idx="0">
                  <c:v>Suède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'Graph 15 climat affai-secteu'!$C$52:$AD$52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Dec-21</c:v>
                </c:pt>
                <c:pt idx="25">
                  <c:v>Jan-22</c:v>
                </c:pt>
                <c:pt idx="26">
                  <c:v>Fev-2022</c:v>
                </c:pt>
                <c:pt idx="27">
                  <c:v>Mar-22</c:v>
                </c:pt>
              </c:strCache>
            </c:strRef>
          </c:cat>
          <c:val>
            <c:numRef>
              <c:f>'Graph 15 climat affai-secteu'!$C$89:$AD$89</c:f>
              <c:numCache>
                <c:formatCode>#\ ##0.00_ ;\-#\ ##0.00\ </c:formatCode>
                <c:ptCount val="28"/>
                <c:pt idx="0">
                  <c:v>-2.2999999999999998</c:v>
                </c:pt>
                <c:pt idx="1">
                  <c:v>9.3000000000000007</c:v>
                </c:pt>
                <c:pt idx="2">
                  <c:v>0.9</c:v>
                </c:pt>
                <c:pt idx="3">
                  <c:v>0.7</c:v>
                </c:pt>
                <c:pt idx="4">
                  <c:v>-17.899999999999999</c:v>
                </c:pt>
                <c:pt idx="5">
                  <c:v>-32.200000000000003</c:v>
                </c:pt>
                <c:pt idx="6">
                  <c:v>-28.5</c:v>
                </c:pt>
                <c:pt idx="7">
                  <c:v>-24.2</c:v>
                </c:pt>
                <c:pt idx="8">
                  <c:v>-25.1</c:v>
                </c:pt>
                <c:pt idx="9">
                  <c:v>-28.7</c:v>
                </c:pt>
                <c:pt idx="10">
                  <c:v>-32.299999999999997</c:v>
                </c:pt>
                <c:pt idx="11">
                  <c:v>-21.3</c:v>
                </c:pt>
                <c:pt idx="12">
                  <c:v>-25.9</c:v>
                </c:pt>
                <c:pt idx="13">
                  <c:v>-29.4</c:v>
                </c:pt>
                <c:pt idx="14">
                  <c:v>-25.8</c:v>
                </c:pt>
                <c:pt idx="15">
                  <c:v>-22</c:v>
                </c:pt>
                <c:pt idx="16">
                  <c:v>-11.2</c:v>
                </c:pt>
                <c:pt idx="17">
                  <c:v>-1.2</c:v>
                </c:pt>
                <c:pt idx="18">
                  <c:v>7.6</c:v>
                </c:pt>
                <c:pt idx="19">
                  <c:v>10.199999999999999</c:v>
                </c:pt>
                <c:pt idx="20">
                  <c:v>9</c:v>
                </c:pt>
                <c:pt idx="21">
                  <c:v>10.1</c:v>
                </c:pt>
                <c:pt idx="22">
                  <c:v>16.399999999999999</c:v>
                </c:pt>
                <c:pt idx="23">
                  <c:v>17.600000000000001</c:v>
                </c:pt>
                <c:pt idx="24">
                  <c:v>12.5</c:v>
                </c:pt>
                <c:pt idx="25">
                  <c:v>20</c:v>
                </c:pt>
                <c:pt idx="26">
                  <c:v>14.6</c:v>
                </c:pt>
                <c:pt idx="27">
                  <c:v>17.600000000000001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B39B-5940-A144-00B2EBEBCAD7}"/>
            </c:ext>
          </c:extLst>
        </c:ser>
        <c:ser>
          <c:idx val="6"/>
          <c:order val="6"/>
          <c:tx>
            <c:strRef>
              <c:f>'Graph 15 climat affai-secteu'!$B$90</c:f>
              <c:strCache>
                <c:ptCount val="1"/>
                <c:pt idx="0">
                  <c:v>États-Unis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'Graph 15 climat affai-secteu'!$C$52:$AD$52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Dec-21</c:v>
                </c:pt>
                <c:pt idx="25">
                  <c:v>Jan-22</c:v>
                </c:pt>
                <c:pt idx="26">
                  <c:v>Fev-2022</c:v>
                </c:pt>
                <c:pt idx="27">
                  <c:v>Mar-22</c:v>
                </c:pt>
              </c:strCache>
            </c:strRef>
          </c:cat>
          <c:val>
            <c:numRef>
              <c:f>'Graph 15 climat affai-secteu'!$C$90:$AD$90</c:f>
              <c:numCache>
                <c:formatCode>#\ ##0.00_ ;\-#\ ##0.00\ </c:formatCode>
                <c:ptCount val="28"/>
                <c:pt idx="0">
                  <c:v>5.8</c:v>
                </c:pt>
                <c:pt idx="1">
                  <c:v>5.9</c:v>
                </c:pt>
                <c:pt idx="2">
                  <c:v>5.5</c:v>
                </c:pt>
                <c:pt idx="3">
                  <c:v>-0.7</c:v>
                </c:pt>
                <c:pt idx="4">
                  <c:v>-15.5</c:v>
                </c:pt>
                <c:pt idx="5">
                  <c:v>-16.899999999999999</c:v>
                </c:pt>
                <c:pt idx="6">
                  <c:v>-10.9</c:v>
                </c:pt>
                <c:pt idx="7">
                  <c:v>-11</c:v>
                </c:pt>
                <c:pt idx="8">
                  <c:v>-11.4</c:v>
                </c:pt>
                <c:pt idx="9">
                  <c:v>-9</c:v>
                </c:pt>
                <c:pt idx="10">
                  <c:v>-7.8</c:v>
                </c:pt>
                <c:pt idx="11">
                  <c:v>-8.9</c:v>
                </c:pt>
                <c:pt idx="12">
                  <c:v>-7.8</c:v>
                </c:pt>
                <c:pt idx="13">
                  <c:v>-7.5</c:v>
                </c:pt>
                <c:pt idx="14">
                  <c:v>-7.3</c:v>
                </c:pt>
                <c:pt idx="15">
                  <c:v>-2.2000000000000002</c:v>
                </c:pt>
                <c:pt idx="16">
                  <c:v>3</c:v>
                </c:pt>
                <c:pt idx="17">
                  <c:v>4.9000000000000004</c:v>
                </c:pt>
                <c:pt idx="18">
                  <c:v>5.2</c:v>
                </c:pt>
                <c:pt idx="19">
                  <c:v>4</c:v>
                </c:pt>
                <c:pt idx="20">
                  <c:v>5.5</c:v>
                </c:pt>
                <c:pt idx="21">
                  <c:v>7.5</c:v>
                </c:pt>
                <c:pt idx="22">
                  <c:v>8.6999999999999993</c:v>
                </c:pt>
                <c:pt idx="23">
                  <c:v>9</c:v>
                </c:pt>
                <c:pt idx="24">
                  <c:v>10.1</c:v>
                </c:pt>
                <c:pt idx="25">
                  <c:v>8.1</c:v>
                </c:pt>
                <c:pt idx="26">
                  <c:v>9.9</c:v>
                </c:pt>
                <c:pt idx="27">
                  <c:v>9.8000000000000007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B39B-5940-A144-00B2EBEBC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9776064"/>
        <c:axId val="1676364528"/>
      </c:lineChart>
      <c:catAx>
        <c:axId val="161977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676364528"/>
        <c:crosses val="autoZero"/>
        <c:auto val="1"/>
        <c:lblAlgn val="ctr"/>
        <c:lblOffset val="100"/>
        <c:noMultiLvlLbl val="0"/>
      </c:catAx>
      <c:valAx>
        <c:axId val="1676364528"/>
        <c:scaling>
          <c:orientation val="minMax"/>
          <c:max val="30"/>
          <c:min val="-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60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61977606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Graph16_HICP!$B$6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Graph16_HICP!$C$5:$AD$5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Déc-2021</c:v>
                </c:pt>
                <c:pt idx="25">
                  <c:v>Janv-2022</c:v>
                </c:pt>
                <c:pt idx="26">
                  <c:v>Févr-2022</c:v>
                </c:pt>
                <c:pt idx="27">
                  <c:v>Mars-2022</c:v>
                </c:pt>
              </c:strCache>
            </c:strRef>
          </c:cat>
          <c:val>
            <c:numRef>
              <c:f>Graph16_HICP!$C$6:$AD$6</c:f>
              <c:numCache>
                <c:formatCode>0.00</c:formatCode>
                <c:ptCount val="28"/>
                <c:pt idx="0">
                  <c:v>2.7756360832686955</c:v>
                </c:pt>
                <c:pt idx="1">
                  <c:v>2.6964560862865472</c:v>
                </c:pt>
                <c:pt idx="2">
                  <c:v>2.2918258212372589</c:v>
                </c:pt>
                <c:pt idx="3">
                  <c:v>1.4437689969609258</c:v>
                </c:pt>
                <c:pt idx="4">
                  <c:v>0.75815011372304397</c:v>
                </c:pt>
                <c:pt idx="5">
                  <c:v>0</c:v>
                </c:pt>
                <c:pt idx="6">
                  <c:v>0.90634441087600326</c:v>
                </c:pt>
                <c:pt idx="7">
                  <c:v>0.30030030029994936</c:v>
                </c:pt>
                <c:pt idx="8">
                  <c:v>0.37537537537470911</c:v>
                </c:pt>
                <c:pt idx="9">
                  <c:v>0.15015015014951949</c:v>
                </c:pt>
                <c:pt idx="10">
                  <c:v>0.59925093632982041</c:v>
                </c:pt>
                <c:pt idx="11">
                  <c:v>1.0502625656415798</c:v>
                </c:pt>
                <c:pt idx="12">
                  <c:v>0.9752438109532191</c:v>
                </c:pt>
                <c:pt idx="13">
                  <c:v>1.5003750937735427</c:v>
                </c:pt>
                <c:pt idx="14">
                  <c:v>1.6430171769981516</c:v>
                </c:pt>
                <c:pt idx="15">
                  <c:v>1.9475655430711836</c:v>
                </c:pt>
                <c:pt idx="16">
                  <c:v>2.9345372460492403</c:v>
                </c:pt>
                <c:pt idx="17">
                  <c:v>4.1415662650603036</c:v>
                </c:pt>
                <c:pt idx="18">
                  <c:v>3.8173652694615035</c:v>
                </c:pt>
                <c:pt idx="19">
                  <c:v>4.1916167664667991</c:v>
                </c:pt>
                <c:pt idx="20">
                  <c:v>4.4128646222893586</c:v>
                </c:pt>
                <c:pt idx="21">
                  <c:v>5.0974512743633849</c:v>
                </c:pt>
                <c:pt idx="22">
                  <c:v>5.0632911392400892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69-2E42-8F47-22A27709FE74}"/>
            </c:ext>
          </c:extLst>
        </c:ser>
        <c:ser>
          <c:idx val="1"/>
          <c:order val="1"/>
          <c:tx>
            <c:strRef>
              <c:f>Graph16_HICP!$B$7</c:f>
              <c:strCache>
                <c:ptCount val="1"/>
                <c:pt idx="0">
                  <c:v>France</c:v>
                </c:pt>
              </c:strCache>
            </c:strRef>
          </c:tx>
          <c:spPr>
            <a:ln w="412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Graph16_HICP!$C$5:$AD$5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Déc-2021</c:v>
                </c:pt>
                <c:pt idx="25">
                  <c:v>Janv-2022</c:v>
                </c:pt>
                <c:pt idx="26">
                  <c:v>Févr-2022</c:v>
                </c:pt>
                <c:pt idx="27">
                  <c:v>Mars-2022</c:v>
                </c:pt>
              </c:strCache>
            </c:strRef>
          </c:cat>
          <c:val>
            <c:numRef>
              <c:f>Graph16_HICP!$C$7:$AD$7</c:f>
              <c:numCache>
                <c:formatCode>0.00</c:formatCode>
                <c:ptCount val="28"/>
                <c:pt idx="0">
                  <c:v>1.6138328530259427</c:v>
                </c:pt>
                <c:pt idx="1">
                  <c:v>1.6615146831530092</c:v>
                </c:pt>
                <c:pt idx="2">
                  <c:v>1.5727518332689927</c:v>
                </c:pt>
                <c:pt idx="3">
                  <c:v>0.75561932089909245</c:v>
                </c:pt>
                <c:pt idx="4">
                  <c:v>0.37167635566566215</c:v>
                </c:pt>
                <c:pt idx="5">
                  <c:v>0.40928992956406063</c:v>
                </c:pt>
                <c:pt idx="6">
                  <c:v>0.21831988609397612</c:v>
                </c:pt>
                <c:pt idx="7">
                  <c:v>0.85624583769385865</c:v>
                </c:pt>
                <c:pt idx="8">
                  <c:v>0.20819532506861638</c:v>
                </c:pt>
                <c:pt idx="9">
                  <c:v>1.8996960486328263E-2</c:v>
                </c:pt>
                <c:pt idx="10">
                  <c:v>6.6539923954356262E-2</c:v>
                </c:pt>
                <c:pt idx="11">
                  <c:v>0.2184857984230959</c:v>
                </c:pt>
                <c:pt idx="12">
                  <c:v>-2.8360748723765816E-2</c:v>
                </c:pt>
                <c:pt idx="13">
                  <c:v>0.75066514633219672</c:v>
                </c:pt>
                <c:pt idx="14">
                  <c:v>0.75995060321079055</c:v>
                </c:pt>
                <c:pt idx="15">
                  <c:v>1.3859882285931269</c:v>
                </c:pt>
                <c:pt idx="16">
                  <c:v>1.6141283706798459</c:v>
                </c:pt>
                <c:pt idx="17">
                  <c:v>1.791639017916391</c:v>
                </c:pt>
                <c:pt idx="18">
                  <c:v>1.8848266717181206</c:v>
                </c:pt>
                <c:pt idx="19">
                  <c:v>1.5375907933213862</c:v>
                </c:pt>
                <c:pt idx="20">
                  <c:v>2.3514968363395949</c:v>
                </c:pt>
                <c:pt idx="21">
                  <c:v>2.716049382716057</c:v>
                </c:pt>
                <c:pt idx="22">
                  <c:v>3.2012919160254727</c:v>
                </c:pt>
                <c:pt idx="23">
                  <c:v>3.4028436018957331</c:v>
                </c:pt>
                <c:pt idx="24">
                  <c:v>3.3947990543735207</c:v>
                </c:pt>
                <c:pt idx="25">
                  <c:v>3.2820899745355181</c:v>
                </c:pt>
                <c:pt idx="26">
                  <c:v>4.1670594890166779</c:v>
                </c:pt>
                <c:pt idx="27">
                  <c:v>5.0749063670411987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69-2E42-8F47-22A27709FE74}"/>
            </c:ext>
          </c:extLst>
        </c:ser>
        <c:ser>
          <c:idx val="2"/>
          <c:order val="2"/>
          <c:tx>
            <c:strRef>
              <c:f>Graph16_HICP!$B$8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Graph16_HICP!$C$5:$AD$5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Déc-2021</c:v>
                </c:pt>
                <c:pt idx="25">
                  <c:v>Janv-2022</c:v>
                </c:pt>
                <c:pt idx="26">
                  <c:v>Févr-2022</c:v>
                </c:pt>
                <c:pt idx="27">
                  <c:v>Mars-2022</c:v>
                </c:pt>
              </c:strCache>
            </c:strRef>
          </c:cat>
          <c:val>
            <c:numRef>
              <c:f>Graph16_HICP!$C$8:$AD$8</c:f>
              <c:numCache>
                <c:formatCode>0.00</c:formatCode>
                <c:ptCount val="28"/>
                <c:pt idx="0">
                  <c:v>1.5325670498084198</c:v>
                </c:pt>
                <c:pt idx="1">
                  <c:v>1.6441005802707798</c:v>
                </c:pt>
                <c:pt idx="2">
                  <c:v>1.7324350336862304</c:v>
                </c:pt>
                <c:pt idx="3">
                  <c:v>1.3409961685823646</c:v>
                </c:pt>
                <c:pt idx="4">
                  <c:v>0.75901328273244584</c:v>
                </c:pt>
                <c:pt idx="5">
                  <c:v>0.47303689687796524</c:v>
                </c:pt>
                <c:pt idx="6">
                  <c:v>0.84905660377359027</c:v>
                </c:pt>
                <c:pt idx="7">
                  <c:v>0</c:v>
                </c:pt>
                <c:pt idx="8">
                  <c:v>-9.4073377234238365E-2</c:v>
                </c:pt>
                <c:pt idx="9">
                  <c:v>-0.37664783427495685</c:v>
                </c:pt>
                <c:pt idx="10">
                  <c:v>-0.47036688617121403</c:v>
                </c:pt>
                <c:pt idx="11">
                  <c:v>-0.66413662239089843</c:v>
                </c:pt>
                <c:pt idx="12">
                  <c:v>-0.66037735849057144</c:v>
                </c:pt>
                <c:pt idx="13">
                  <c:v>1.6175071360609028</c:v>
                </c:pt>
                <c:pt idx="14">
                  <c:v>1.6083254493850507</c:v>
                </c:pt>
                <c:pt idx="15">
                  <c:v>1.9848771266540721</c:v>
                </c:pt>
                <c:pt idx="16">
                  <c:v>2.0715630885122405</c:v>
                </c:pt>
                <c:pt idx="17">
                  <c:v>2.354048964218447</c:v>
                </c:pt>
                <c:pt idx="18">
                  <c:v>2.0579981290925975</c:v>
                </c:pt>
                <c:pt idx="19">
                  <c:v>3.1015037593984829</c:v>
                </c:pt>
                <c:pt idx="20">
                  <c:v>3.3898305084745672</c:v>
                </c:pt>
                <c:pt idx="21">
                  <c:v>4.0642722117202323</c:v>
                </c:pt>
                <c:pt idx="22">
                  <c:v>4.6313799621928275</c:v>
                </c:pt>
                <c:pt idx="23">
                  <c:v>6.0171919770773519</c:v>
                </c:pt>
                <c:pt idx="24">
                  <c:v>5.6980056980056926</c:v>
                </c:pt>
                <c:pt idx="25">
                  <c:v>5.1498127340823929</c:v>
                </c:pt>
                <c:pt idx="26">
                  <c:v>5.4934823091247642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69-2E42-8F47-22A27709FE74}"/>
            </c:ext>
          </c:extLst>
        </c:ser>
        <c:ser>
          <c:idx val="3"/>
          <c:order val="3"/>
          <c:tx>
            <c:strRef>
              <c:f>Graph16_HICP!$B$9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Graph16_HICP!$C$5:$AD$5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Déc-2021</c:v>
                </c:pt>
                <c:pt idx="25">
                  <c:v>Janv-2022</c:v>
                </c:pt>
                <c:pt idx="26">
                  <c:v>Févr-2022</c:v>
                </c:pt>
                <c:pt idx="27">
                  <c:v>Mars-2022</c:v>
                </c:pt>
              </c:strCache>
            </c:strRef>
          </c:cat>
          <c:val>
            <c:numRef>
              <c:f>Graph16_HICP!$C$9:$AD$9</c:f>
              <c:numCache>
                <c:formatCode>0.00</c:formatCode>
                <c:ptCount val="28"/>
                <c:pt idx="0">
                  <c:v>0.48402710551791461</c:v>
                </c:pt>
                <c:pt idx="1">
                  <c:v>0.39408866995074288</c:v>
                </c:pt>
                <c:pt idx="2">
                  <c:v>0.19762845849802257</c:v>
                </c:pt>
                <c:pt idx="3">
                  <c:v>9.6618357487909812E-2</c:v>
                </c:pt>
                <c:pt idx="4">
                  <c:v>9.6153846153845812E-2</c:v>
                </c:pt>
                <c:pt idx="5">
                  <c:v>-0.28818443804033977</c:v>
                </c:pt>
                <c:pt idx="6">
                  <c:v>-0.38387715930903177</c:v>
                </c:pt>
                <c:pt idx="7">
                  <c:v>0.782013685239491</c:v>
                </c:pt>
                <c:pt idx="8">
                  <c:v>-0.48875855327468187</c:v>
                </c:pt>
                <c:pt idx="9">
                  <c:v>-0.96432015429122053</c:v>
                </c:pt>
                <c:pt idx="10">
                  <c:v>-0.57747834456208791</c:v>
                </c:pt>
                <c:pt idx="11">
                  <c:v>-0.28957528957528345</c:v>
                </c:pt>
                <c:pt idx="12">
                  <c:v>-0.28901734104046506</c:v>
                </c:pt>
                <c:pt idx="13">
                  <c:v>0.68694798822372949</c:v>
                </c:pt>
                <c:pt idx="14">
                  <c:v>0.98619329388560661</c:v>
                </c:pt>
                <c:pt idx="15">
                  <c:v>0.5791505791505891</c:v>
                </c:pt>
                <c:pt idx="16">
                  <c:v>0.96061479346782885</c:v>
                </c:pt>
                <c:pt idx="17">
                  <c:v>1.1560693641618602</c:v>
                </c:pt>
                <c:pt idx="18">
                  <c:v>1.3487475915221703</c:v>
                </c:pt>
                <c:pt idx="19">
                  <c:v>0.96993210475266878</c:v>
                </c:pt>
                <c:pt idx="20">
                  <c:v>2.4557956777996104</c:v>
                </c:pt>
                <c:pt idx="21">
                  <c:v>2.9211295034079932</c:v>
                </c:pt>
                <c:pt idx="22">
                  <c:v>3.1945788964181876</c:v>
                </c:pt>
                <c:pt idx="23">
                  <c:v>3.8722168441432725</c:v>
                </c:pt>
                <c:pt idx="24">
                  <c:v>4.154589371980677</c:v>
                </c:pt>
                <c:pt idx="25">
                  <c:v>5.0682261208577106</c:v>
                </c:pt>
                <c:pt idx="26">
                  <c:v>6.15234375</c:v>
                </c:pt>
                <c:pt idx="27">
                  <c:v>7.005758157389641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69-2E42-8F47-22A27709FE74}"/>
            </c:ext>
          </c:extLst>
        </c:ser>
        <c:ser>
          <c:idx val="4"/>
          <c:order val="4"/>
          <c:tx>
            <c:strRef>
              <c:f>Graph16_HICP!$B$10</c:f>
              <c:strCache>
                <c:ptCount val="1"/>
                <c:pt idx="0">
                  <c:v>Japon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Graph16_HICP!$C$5:$AD$5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Déc-2021</c:v>
                </c:pt>
                <c:pt idx="25">
                  <c:v>Janv-2022</c:v>
                </c:pt>
                <c:pt idx="26">
                  <c:v>Févr-2022</c:v>
                </c:pt>
                <c:pt idx="27">
                  <c:v>Mars-2022</c:v>
                </c:pt>
              </c:strCache>
            </c:strRef>
          </c:cat>
          <c:val>
            <c:numRef>
              <c:f>Graph16_HICP!$C$10:$AD$10</c:f>
              <c:numCache>
                <c:formatCode>0.00</c:formatCode>
                <c:ptCount val="28"/>
                <c:pt idx="0">
                  <c:v>0.78817733990148575</c:v>
                </c:pt>
                <c:pt idx="1">
                  <c:v>0.68965517241379448</c:v>
                </c:pt>
                <c:pt idx="2">
                  <c:v>0.49261083743843415</c:v>
                </c:pt>
                <c:pt idx="3">
                  <c:v>0.39408866995074288</c:v>
                </c:pt>
                <c:pt idx="4">
                  <c:v>9.8231827111994185E-2</c:v>
                </c:pt>
                <c:pt idx="5">
                  <c:v>0</c:v>
                </c:pt>
                <c:pt idx="6">
                  <c:v>9.8425196850393526E-2</c:v>
                </c:pt>
                <c:pt idx="7">
                  <c:v>0.29527559055120278</c:v>
                </c:pt>
                <c:pt idx="8">
                  <c:v>0.19646365422396617</c:v>
                </c:pt>
                <c:pt idx="9">
                  <c:v>9.8135426889101041E-2</c:v>
                </c:pt>
                <c:pt idx="10">
                  <c:v>-0.39138943248533398</c:v>
                </c:pt>
                <c:pt idx="11">
                  <c:v>-0.97751710654936375</c:v>
                </c:pt>
                <c:pt idx="12">
                  <c:v>-1.1730205278592365</c:v>
                </c:pt>
                <c:pt idx="13">
                  <c:v>-0.58708414872798986</c:v>
                </c:pt>
                <c:pt idx="14">
                  <c:v>-0.39215686274510775</c:v>
                </c:pt>
                <c:pt idx="15">
                  <c:v>-9.8135426889112143E-2</c:v>
                </c:pt>
                <c:pt idx="16">
                  <c:v>-0.49067713444553851</c:v>
                </c:pt>
                <c:pt idx="17">
                  <c:v>-9.8231827111983083E-2</c:v>
                </c:pt>
                <c:pt idx="18">
                  <c:v>0.19665683382497079</c:v>
                </c:pt>
                <c:pt idx="19">
                  <c:v>0.19627085377820208</c:v>
                </c:pt>
                <c:pt idx="20">
                  <c:v>0.39215686274509665</c:v>
                </c:pt>
                <c:pt idx="21">
                  <c:v>0.78431372549019329</c:v>
                </c:pt>
                <c:pt idx="22">
                  <c:v>0.88408644400785885</c:v>
                </c:pt>
                <c:pt idx="23">
                  <c:v>1.4807502467917066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369-2E42-8F47-22A27709FE74}"/>
            </c:ext>
          </c:extLst>
        </c:ser>
        <c:ser>
          <c:idx val="5"/>
          <c:order val="5"/>
          <c:tx>
            <c:strRef>
              <c:f>Graph16_HICP!$B$11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Graph16_HICP!$C$5:$AD$5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Déc-2021</c:v>
                </c:pt>
                <c:pt idx="25">
                  <c:v>Janv-2022</c:v>
                </c:pt>
                <c:pt idx="26">
                  <c:v>Févr-2022</c:v>
                </c:pt>
                <c:pt idx="27">
                  <c:v>Mars-2022</c:v>
                </c:pt>
              </c:strCache>
            </c:strRef>
          </c:cat>
          <c:val>
            <c:numRef>
              <c:f>Graph16_HICP!$C$11:$AD$11</c:f>
              <c:numCache>
                <c:formatCode>0.00</c:formatCode>
                <c:ptCount val="28"/>
                <c:pt idx="0">
                  <c:v>2.7963231736816585</c:v>
                </c:pt>
                <c:pt idx="1">
                  <c:v>1.6677979249490882</c:v>
                </c:pt>
                <c:pt idx="2">
                  <c:v>1.2734584450402098</c:v>
                </c:pt>
                <c:pt idx="3">
                  <c:v>1.0573442560487756</c:v>
                </c:pt>
                <c:pt idx="4">
                  <c:v>0.97069079257374735</c:v>
                </c:pt>
                <c:pt idx="5">
                  <c:v>1.0584010584010706</c:v>
                </c:pt>
                <c:pt idx="6">
                  <c:v>1.6844894482823891</c:v>
                </c:pt>
                <c:pt idx="7">
                  <c:v>1.6405737320708713</c:v>
                </c:pt>
                <c:pt idx="8">
                  <c:v>0.30749161386509627</c:v>
                </c:pt>
                <c:pt idx="9">
                  <c:v>0.97023360964580974</c:v>
                </c:pt>
                <c:pt idx="10">
                  <c:v>1.151469762216828</c:v>
                </c:pt>
                <c:pt idx="11">
                  <c:v>0.66974813696820679</c:v>
                </c:pt>
                <c:pt idx="12">
                  <c:v>0.92243975903614217</c:v>
                </c:pt>
                <c:pt idx="13">
                  <c:v>1.5832141154029644</c:v>
                </c:pt>
                <c:pt idx="14">
                  <c:v>1.8814408622482848</c:v>
                </c:pt>
                <c:pt idx="15">
                  <c:v>1.8851918182675176</c:v>
                </c:pt>
                <c:pt idx="16">
                  <c:v>1.6893783834235565</c:v>
                </c:pt>
                <c:pt idx="17">
                  <c:v>2.029175238451475</c:v>
                </c:pt>
                <c:pt idx="18">
                  <c:v>1.6938110749185498</c:v>
                </c:pt>
                <c:pt idx="19">
                  <c:v>1.4204021398265931</c:v>
                </c:pt>
                <c:pt idx="20">
                  <c:v>2.6846261031119312</c:v>
                </c:pt>
                <c:pt idx="21">
                  <c:v>2.9666946543520867</c:v>
                </c:pt>
                <c:pt idx="22">
                  <c:v>3.7482646922720964</c:v>
                </c:pt>
                <c:pt idx="23">
                  <c:v>5.9032983508245929</c:v>
                </c:pt>
                <c:pt idx="24">
                  <c:v>6.4073866815892666</c:v>
                </c:pt>
                <c:pt idx="25">
                  <c:v>7.6049197258473367</c:v>
                </c:pt>
                <c:pt idx="26">
                  <c:v>7.256867112100962</c:v>
                </c:pt>
                <c:pt idx="27">
                  <c:v>11.943750578221856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369-2E42-8F47-22A27709FE74}"/>
            </c:ext>
          </c:extLst>
        </c:ser>
        <c:ser>
          <c:idx val="6"/>
          <c:order val="6"/>
          <c:tx>
            <c:strRef>
              <c:f>Graph16_HICP!$B$12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Graph16_HICP!$C$5:$AD$5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Déc-2021</c:v>
                </c:pt>
                <c:pt idx="25">
                  <c:v>Janv-2022</c:v>
                </c:pt>
                <c:pt idx="26">
                  <c:v>Févr-2022</c:v>
                </c:pt>
                <c:pt idx="27">
                  <c:v>Mars-2022</c:v>
                </c:pt>
              </c:strCache>
            </c:strRef>
          </c:cat>
          <c:val>
            <c:numRef>
              <c:f>Graph16_HICP!$C$12:$AD$12</c:f>
              <c:numCache>
                <c:formatCode>0.00</c:formatCode>
                <c:ptCount val="28"/>
                <c:pt idx="0">
                  <c:v>0.84615384615385203</c:v>
                </c:pt>
                <c:pt idx="1">
                  <c:v>1.1343633874437709</c:v>
                </c:pt>
                <c:pt idx="2">
                  <c:v>0.8685468917732031</c:v>
                </c:pt>
                <c:pt idx="3">
                  <c:v>7.6997112608268026E-2</c:v>
                </c:pt>
                <c:pt idx="4">
                  <c:v>-0.67580430230345101</c:v>
                </c:pt>
                <c:pt idx="5">
                  <c:v>-0.85461969423606954</c:v>
                </c:pt>
                <c:pt idx="6">
                  <c:v>-0.29473283894276836</c:v>
                </c:pt>
                <c:pt idx="7">
                  <c:v>-0.72129255626082189</c:v>
                </c:pt>
                <c:pt idx="8">
                  <c:v>-0.61615480889573027</c:v>
                </c:pt>
                <c:pt idx="9">
                  <c:v>-0.56578442654392491</c:v>
                </c:pt>
                <c:pt idx="10">
                  <c:v>-0.91454701343239853</c:v>
                </c:pt>
                <c:pt idx="11">
                  <c:v>-0.84753832968288423</c:v>
                </c:pt>
                <c:pt idx="12">
                  <c:v>-0.57208237986269284</c:v>
                </c:pt>
                <c:pt idx="13">
                  <c:v>0.4351189325082272</c:v>
                </c:pt>
                <c:pt idx="14">
                  <c:v>-8.7074303405576536E-2</c:v>
                </c:pt>
                <c:pt idx="15">
                  <c:v>1.1925370263512258</c:v>
                </c:pt>
                <c:pt idx="16">
                  <c:v>1.9549592716818553</c:v>
                </c:pt>
                <c:pt idx="17">
                  <c:v>2.4327171726846064</c:v>
                </c:pt>
                <c:pt idx="18">
                  <c:v>2.4697244207113389</c:v>
                </c:pt>
                <c:pt idx="19">
                  <c:v>2.8576964060835097</c:v>
                </c:pt>
                <c:pt idx="20">
                  <c:v>3.3129904097646046</c:v>
                </c:pt>
                <c:pt idx="21">
                  <c:v>4.0312469862088918</c:v>
                </c:pt>
                <c:pt idx="22">
                  <c:v>5.3744832227670347</c:v>
                </c:pt>
                <c:pt idx="23">
                  <c:v>5.5224740683826434</c:v>
                </c:pt>
                <c:pt idx="24">
                  <c:v>6.5688530878404316</c:v>
                </c:pt>
                <c:pt idx="25">
                  <c:v>6.151920670068356</c:v>
                </c:pt>
                <c:pt idx="26">
                  <c:v>7.6304831993802669</c:v>
                </c:pt>
                <c:pt idx="27">
                  <c:v>9.7890134955331618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369-2E42-8F47-22A27709FE74}"/>
            </c:ext>
          </c:extLst>
        </c:ser>
        <c:ser>
          <c:idx val="7"/>
          <c:order val="7"/>
          <c:tx>
            <c:strRef>
              <c:f>Graph16_HICP!$B$13</c:f>
              <c:strCache>
                <c:ptCount val="1"/>
                <c:pt idx="0">
                  <c:v>Suède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Graph16_HICP!$C$5:$AD$5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Déc-2021</c:v>
                </c:pt>
                <c:pt idx="25">
                  <c:v>Janv-2022</c:v>
                </c:pt>
                <c:pt idx="26">
                  <c:v>Févr-2022</c:v>
                </c:pt>
                <c:pt idx="27">
                  <c:v>Mars-2022</c:v>
                </c:pt>
              </c:strCache>
            </c:strRef>
          </c:cat>
          <c:val>
            <c:numRef>
              <c:f>Graph16_HICP!$C$13:$AD$13</c:f>
              <c:numCache>
                <c:formatCode>0.00</c:formatCode>
                <c:ptCount val="28"/>
                <c:pt idx="0">
                  <c:v>1.7405212155423788</c:v>
                </c:pt>
                <c:pt idx="1">
                  <c:v>1.5219252354228274</c:v>
                </c:pt>
                <c:pt idx="2">
                  <c:v>1.2561390253116755</c:v>
                </c:pt>
                <c:pt idx="3">
                  <c:v>0.81998114985861736</c:v>
                </c:pt>
                <c:pt idx="4">
                  <c:v>-0.22467702677401169</c:v>
                </c:pt>
                <c:pt idx="5">
                  <c:v>0.12135922330096527</c:v>
                </c:pt>
                <c:pt idx="6">
                  <c:v>0.92575275855619754</c:v>
                </c:pt>
                <c:pt idx="7">
                  <c:v>0.67938576081898461</c:v>
                </c:pt>
                <c:pt idx="8">
                  <c:v>1.0101954915349376</c:v>
                </c:pt>
                <c:pt idx="9">
                  <c:v>0.58642837196314357</c:v>
                </c:pt>
                <c:pt idx="10">
                  <c:v>0.39044343218370692</c:v>
                </c:pt>
                <c:pt idx="11">
                  <c:v>0.22290331568681765</c:v>
                </c:pt>
                <c:pt idx="12">
                  <c:v>0.60107268355835686</c:v>
                </c:pt>
                <c:pt idx="13">
                  <c:v>1.8738873793685107</c:v>
                </c:pt>
                <c:pt idx="14">
                  <c:v>1.7722227404160185</c:v>
                </c:pt>
                <c:pt idx="15">
                  <c:v>2.1033934748060146</c:v>
                </c:pt>
                <c:pt idx="16">
                  <c:v>2.7772565209232658</c:v>
                </c:pt>
                <c:pt idx="17">
                  <c:v>2.3682983682983716</c:v>
                </c:pt>
                <c:pt idx="18">
                  <c:v>1.79746131752061</c:v>
                </c:pt>
                <c:pt idx="19">
                  <c:v>1.8487705675725552</c:v>
                </c:pt>
                <c:pt idx="20">
                  <c:v>2.5280118529493523</c:v>
                </c:pt>
                <c:pt idx="21">
                  <c:v>2.9890801406625922</c:v>
                </c:pt>
                <c:pt idx="22">
                  <c:v>3.2780813038244316</c:v>
                </c:pt>
                <c:pt idx="23">
                  <c:v>3.929200259475496</c:v>
                </c:pt>
                <c:pt idx="24">
                  <c:v>4.5224744921408044</c:v>
                </c:pt>
                <c:pt idx="25">
                  <c:v>3.9087648303136158</c:v>
                </c:pt>
                <c:pt idx="26">
                  <c:v>4.4358903858491505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369-2E42-8F47-22A27709FE74}"/>
            </c:ext>
          </c:extLst>
        </c:ser>
        <c:ser>
          <c:idx val="8"/>
          <c:order val="8"/>
          <c:tx>
            <c:strRef>
              <c:f>Graph16_HICP!$B$14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Graph16_HICP!$C$5:$AD$5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Déc-2021</c:v>
                </c:pt>
                <c:pt idx="25">
                  <c:v>Janv-2022</c:v>
                </c:pt>
                <c:pt idx="26">
                  <c:v>Févr-2022</c:v>
                </c:pt>
                <c:pt idx="27">
                  <c:v>Mars-2022</c:v>
                </c:pt>
              </c:strCache>
            </c:strRef>
          </c:cat>
          <c:val>
            <c:numRef>
              <c:f>Graph16_HICP!$C$14:$AD$14</c:f>
              <c:numCache>
                <c:formatCode>0.00</c:formatCode>
                <c:ptCount val="28"/>
                <c:pt idx="0">
                  <c:v>1.3071895424836555</c:v>
                </c:pt>
                <c:pt idx="1">
                  <c:v>1.7873941674506177</c:v>
                </c:pt>
                <c:pt idx="2">
                  <c:v>1.6853932584269593</c:v>
                </c:pt>
                <c:pt idx="3">
                  <c:v>1.495327102803734</c:v>
                </c:pt>
                <c:pt idx="4">
                  <c:v>0.83643122676579917</c:v>
                </c:pt>
                <c:pt idx="5">
                  <c:v>0.556070435588496</c:v>
                </c:pt>
                <c:pt idx="6">
                  <c:v>0.6487488415199083</c:v>
                </c:pt>
                <c:pt idx="7">
                  <c:v>1.1121408711770142</c:v>
                </c:pt>
                <c:pt idx="8">
                  <c:v>0.18450184501843658</c:v>
                </c:pt>
                <c:pt idx="9">
                  <c:v>0.55299539170505785</c:v>
                </c:pt>
                <c:pt idx="10">
                  <c:v>0.73868882733147956</c:v>
                </c:pt>
                <c:pt idx="11">
                  <c:v>0.36866359447005337</c:v>
                </c:pt>
                <c:pt idx="12">
                  <c:v>0.64516129032259339</c:v>
                </c:pt>
                <c:pt idx="13">
                  <c:v>0.73937153419592061</c:v>
                </c:pt>
                <c:pt idx="14">
                  <c:v>0.4604051565377576</c:v>
                </c:pt>
                <c:pt idx="15">
                  <c:v>0.73664825046042548</c:v>
                </c:pt>
                <c:pt idx="16">
                  <c:v>1.4746543778801691</c:v>
                </c:pt>
                <c:pt idx="17">
                  <c:v>2.1198156682027625</c:v>
                </c:pt>
                <c:pt idx="18">
                  <c:v>2.4861878453038777</c:v>
                </c:pt>
                <c:pt idx="19">
                  <c:v>2.0164986251145711</c:v>
                </c:pt>
                <c:pt idx="20">
                  <c:v>3.222836095764281</c:v>
                </c:pt>
                <c:pt idx="21">
                  <c:v>3.0247479376718678</c:v>
                </c:pt>
                <c:pt idx="22">
                  <c:v>4.124656278643446</c:v>
                </c:pt>
                <c:pt idx="23">
                  <c:v>5.1423324150596805</c:v>
                </c:pt>
                <c:pt idx="24">
                  <c:v>5.4029304029304059</c:v>
                </c:pt>
                <c:pt idx="25">
                  <c:v>5.4128440366972619</c:v>
                </c:pt>
                <c:pt idx="26">
                  <c:v>6.1411549037580171</c:v>
                </c:pt>
                <c:pt idx="27">
                  <c:v>7.0383912248628722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369-2E42-8F47-22A27709FE74}"/>
            </c:ext>
          </c:extLst>
        </c:ser>
        <c:ser>
          <c:idx val="9"/>
          <c:order val="9"/>
          <c:tx>
            <c:strRef>
              <c:f>Graph16_HICP!$B$15</c:f>
              <c:strCache>
                <c:ptCount val="1"/>
                <c:pt idx="0">
                  <c:v>États-Unis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Graph16_HICP!$C$5:$AD$5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Déc-2021</c:v>
                </c:pt>
                <c:pt idx="25">
                  <c:v>Janv-2022</c:v>
                </c:pt>
                <c:pt idx="26">
                  <c:v>Févr-2022</c:v>
                </c:pt>
                <c:pt idx="27">
                  <c:v>Mars-2022</c:v>
                </c:pt>
              </c:strCache>
            </c:strRef>
          </c:cat>
          <c:val>
            <c:numRef>
              <c:f>Graph16_HICP!$C$15:$AD$15</c:f>
              <c:numCache>
                <c:formatCode>0.00</c:formatCode>
                <c:ptCount val="28"/>
                <c:pt idx="0">
                  <c:v>1.9888547271329715</c:v>
                </c:pt>
                <c:pt idx="1">
                  <c:v>2.2252062152311458</c:v>
                </c:pt>
                <c:pt idx="2">
                  <c:v>2.0525059665871259</c:v>
                </c:pt>
                <c:pt idx="3">
                  <c:v>1.0241820768136511</c:v>
                </c:pt>
                <c:pt idx="4">
                  <c:v>-0.51842775002356456</c:v>
                </c:pt>
                <c:pt idx="5">
                  <c:v>-0.78080903104421617</c:v>
                </c:pt>
                <c:pt idx="6">
                  <c:v>-2.8240609997176591E-2</c:v>
                </c:pt>
                <c:pt idx="7">
                  <c:v>0.43237146348340527</c:v>
                </c:pt>
                <c:pt idx="8">
                  <c:v>0.90327436958974605</c:v>
                </c:pt>
                <c:pt idx="9">
                  <c:v>1.0444109898381626</c:v>
                </c:pt>
                <c:pt idx="10">
                  <c:v>0.79812206572769107</c:v>
                </c:pt>
                <c:pt idx="11">
                  <c:v>0.8463419221365287</c:v>
                </c:pt>
                <c:pt idx="12">
                  <c:v>1.1116344795101263</c:v>
                </c:pt>
                <c:pt idx="13">
                  <c:v>1.2291236629761615</c:v>
                </c:pt>
                <c:pt idx="14">
                  <c:v>1.5902712815715425</c:v>
                </c:pt>
                <c:pt idx="15">
                  <c:v>2.8348821928095402</c:v>
                </c:pt>
                <c:pt idx="16">
                  <c:v>4.8607163160886868</c:v>
                </c:pt>
                <c:pt idx="17">
                  <c:v>5.9542998008912607</c:v>
                </c:pt>
                <c:pt idx="18">
                  <c:v>6.4124293785310815</c:v>
                </c:pt>
                <c:pt idx="19">
                  <c:v>6.3359850257370232</c:v>
                </c:pt>
                <c:pt idx="20">
                  <c:v>6.1450951137635323</c:v>
                </c:pt>
                <c:pt idx="21">
                  <c:v>6.2203184654064492</c:v>
                </c:pt>
                <c:pt idx="22">
                  <c:v>7.2566371681415998</c:v>
                </c:pt>
                <c:pt idx="23">
                  <c:v>7.9074972025363621</c:v>
                </c:pt>
                <c:pt idx="24">
                  <c:v>8.1244759154011081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369-2E42-8F47-22A27709FE74}"/>
            </c:ext>
          </c:extLst>
        </c:ser>
        <c:ser>
          <c:idx val="10"/>
          <c:order val="10"/>
          <c:tx>
            <c:strRef>
              <c:f>Graph16_HICP!$B$16</c:f>
              <c:strCache>
                <c:ptCount val="1"/>
                <c:pt idx="0">
                  <c:v>Zone euro</c:v>
                </c:pt>
              </c:strCache>
            </c:strRef>
          </c:tx>
          <c:spPr>
            <a:ln w="412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Graph16_HICP!$C$5:$AD$5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Déc-2021</c:v>
                </c:pt>
                <c:pt idx="25">
                  <c:v>Janv-2022</c:v>
                </c:pt>
                <c:pt idx="26">
                  <c:v>Févr-2022</c:v>
                </c:pt>
                <c:pt idx="27">
                  <c:v>Mars-2022</c:v>
                </c:pt>
              </c:strCache>
            </c:strRef>
          </c:cat>
          <c:val>
            <c:numRef>
              <c:f>Graph16_HICP!$C$16:$AD$16</c:f>
              <c:numCache>
                <c:formatCode>0.00</c:formatCode>
                <c:ptCount val="28"/>
                <c:pt idx="0">
                  <c:v>1.326285439692465</c:v>
                </c:pt>
                <c:pt idx="1">
                  <c:v>1.359619306594162</c:v>
                </c:pt>
                <c:pt idx="2">
                  <c:v>1.2197483059051439</c:v>
                </c:pt>
                <c:pt idx="3">
                  <c:v>0.7474844274077741</c:v>
                </c:pt>
                <c:pt idx="4">
                  <c:v>0.31398667935300661</c:v>
                </c:pt>
                <c:pt idx="5">
                  <c:v>8.5518814139118327E-2</c:v>
                </c:pt>
                <c:pt idx="6">
                  <c:v>0.26562944692154478</c:v>
                </c:pt>
                <c:pt idx="7">
                  <c:v>0.39081117148032085</c:v>
                </c:pt>
                <c:pt idx="8">
                  <c:v>-0.17133066818961762</c:v>
                </c:pt>
                <c:pt idx="9">
                  <c:v>-0.31342007788015547</c:v>
                </c:pt>
                <c:pt idx="10">
                  <c:v>-0.27503793626706408</c:v>
                </c:pt>
                <c:pt idx="11">
                  <c:v>-0.28544243577545148</c:v>
                </c:pt>
                <c:pt idx="12">
                  <c:v>-0.26557905719434283</c:v>
                </c:pt>
                <c:pt idx="13">
                  <c:v>0.91022324422724843</c:v>
                </c:pt>
                <c:pt idx="14">
                  <c:v>0.93726090283090535</c:v>
                </c:pt>
                <c:pt idx="15">
                  <c:v>1.331684580994974</c:v>
                </c:pt>
                <c:pt idx="16">
                  <c:v>1.6219292421511877</c:v>
                </c:pt>
                <c:pt idx="17">
                  <c:v>1.9842400075951838</c:v>
                </c:pt>
                <c:pt idx="18">
                  <c:v>1.9017882486517257</c:v>
                </c:pt>
                <c:pt idx="19">
                  <c:v>2.1648309912647212</c:v>
                </c:pt>
                <c:pt idx="20">
                  <c:v>2.9557589626239666</c:v>
                </c:pt>
                <c:pt idx="21">
                  <c:v>3.3631859756097615</c:v>
                </c:pt>
                <c:pt idx="22">
                  <c:v>4.0513552068473624</c:v>
                </c:pt>
                <c:pt idx="23">
                  <c:v>4.8664122137404675</c:v>
                </c:pt>
                <c:pt idx="24">
                  <c:v>4.9643366619115614</c:v>
                </c:pt>
                <c:pt idx="25">
                  <c:v>5.1082415495632416</c:v>
                </c:pt>
                <c:pt idx="26">
                  <c:v>5.8745499336744222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369-2E42-8F47-22A27709FE74}"/>
            </c:ext>
          </c:extLst>
        </c:ser>
        <c:ser>
          <c:idx val="11"/>
          <c:order val="11"/>
          <c:tx>
            <c:strRef>
              <c:f>Graph16_HICP!$B$17</c:f>
              <c:strCache>
                <c:ptCount val="1"/>
                <c:pt idx="0">
                  <c:v>UE 27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Graph16_HICP!$C$5:$AD$5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Déc-2021</c:v>
                </c:pt>
                <c:pt idx="25">
                  <c:v>Janv-2022</c:v>
                </c:pt>
                <c:pt idx="26">
                  <c:v>Févr-2022</c:v>
                </c:pt>
                <c:pt idx="27">
                  <c:v>Mars-2022</c:v>
                </c:pt>
              </c:strCache>
            </c:strRef>
          </c:cat>
          <c:val>
            <c:numRef>
              <c:f>Graph16_HICP!$C$17:$AD$17</c:f>
              <c:numCache>
                <c:formatCode>0.00</c:formatCode>
                <c:ptCount val="28"/>
                <c:pt idx="0">
                  <c:v>1.6141429669485063</c:v>
                </c:pt>
                <c:pt idx="1">
                  <c:v>1.7244720015500814</c:v>
                </c:pt>
                <c:pt idx="2">
                  <c:v>1.5931254224196278</c:v>
                </c:pt>
                <c:pt idx="3">
                  <c:v>1.1483253588516762</c:v>
                </c:pt>
                <c:pt idx="4">
                  <c:v>0.63651909557287389</c:v>
                </c:pt>
                <c:pt idx="5">
                  <c:v>0.47420333839149897</c:v>
                </c:pt>
                <c:pt idx="6">
                  <c:v>0.70095671118690639</c:v>
                </c:pt>
                <c:pt idx="7">
                  <c:v>0.79832731419882119</c:v>
                </c:pt>
                <c:pt idx="8">
                  <c:v>0.36083942645521727</c:v>
                </c:pt>
                <c:pt idx="9">
                  <c:v>0.2275097165608253</c:v>
                </c:pt>
                <c:pt idx="10">
                  <c:v>0.23658559666888124</c:v>
                </c:pt>
                <c:pt idx="11">
                  <c:v>0.19920318725099584</c:v>
                </c:pt>
                <c:pt idx="12">
                  <c:v>0.1985627836611048</c:v>
                </c:pt>
                <c:pt idx="13">
                  <c:v>1.2095238095238159</c:v>
                </c:pt>
                <c:pt idx="14">
                  <c:v>1.2640182474814576</c:v>
                </c:pt>
                <c:pt idx="15">
                  <c:v>1.665089877010395</c:v>
                </c:pt>
                <c:pt idx="16">
                  <c:v>2.029642216558103</c:v>
                </c:pt>
                <c:pt idx="17">
                  <c:v>2.3031904851802842</c:v>
                </c:pt>
                <c:pt idx="18">
                  <c:v>2.201109961433545</c:v>
                </c:pt>
                <c:pt idx="19">
                  <c:v>2.4702998302847501</c:v>
                </c:pt>
                <c:pt idx="20">
                  <c:v>3.1696470810862021</c:v>
                </c:pt>
                <c:pt idx="21">
                  <c:v>3.631892556511862</c:v>
                </c:pt>
                <c:pt idx="22">
                  <c:v>4.3617824773414027</c:v>
                </c:pt>
                <c:pt idx="23">
                  <c:v>5.1500520685411333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369-2E42-8F47-22A27709F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1470960"/>
        <c:axId val="1215921792"/>
      </c:lineChart>
      <c:catAx>
        <c:axId val="126147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215921792"/>
        <c:crosses val="autoZero"/>
        <c:auto val="1"/>
        <c:lblAlgn val="ctr"/>
        <c:lblOffset val="100"/>
        <c:noMultiLvlLbl val="0"/>
      </c:catAx>
      <c:valAx>
        <c:axId val="1215921792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70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26147096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Graph16_HICP!$B$21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Graph16_HICP!$C$5:$AD$5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Déc-2021</c:v>
                </c:pt>
                <c:pt idx="25">
                  <c:v>Janv-2022</c:v>
                </c:pt>
                <c:pt idx="26">
                  <c:v>Févr-2022</c:v>
                </c:pt>
                <c:pt idx="27">
                  <c:v>Mars-2022</c:v>
                </c:pt>
              </c:strCache>
            </c:strRef>
          </c:cat>
          <c:val>
            <c:numRef>
              <c:f>Graph16_HICP!$C$21:$AD$21</c:f>
              <c:numCache>
                <c:formatCode>0.00</c:formatCode>
                <c:ptCount val="28"/>
                <c:pt idx="0">
                  <c:v>5.4630246502329172</c:v>
                </c:pt>
                <c:pt idx="1">
                  <c:v>6.8013468013466083</c:v>
                </c:pt>
                <c:pt idx="2">
                  <c:v>4.3304463690868378</c:v>
                </c:pt>
                <c:pt idx="3">
                  <c:v>-11.627906976743906</c:v>
                </c:pt>
                <c:pt idx="4">
                  <c:v>-23.721759809750044</c:v>
                </c:pt>
                <c:pt idx="5">
                  <c:v>-19.030732860520239</c:v>
                </c:pt>
                <c:pt idx="6">
                  <c:v>-8.7960074859638198</c:v>
                </c:pt>
                <c:pt idx="7">
                  <c:v>-8.3843329253371905</c:v>
                </c:pt>
                <c:pt idx="8">
                  <c:v>-6.2774639045828584</c:v>
                </c:pt>
                <c:pt idx="9">
                  <c:v>-5.6080655324514002</c:v>
                </c:pt>
                <c:pt idx="10">
                  <c:v>-5.9786028949023962</c:v>
                </c:pt>
                <c:pt idx="11">
                  <c:v>-5.6925996204933877</c:v>
                </c:pt>
                <c:pt idx="12">
                  <c:v>-3.9797852179404791</c:v>
                </c:pt>
                <c:pt idx="13">
                  <c:v>-2.7112232030260919</c:v>
                </c:pt>
                <c:pt idx="14">
                  <c:v>2.4265644955307586</c:v>
                </c:pt>
                <c:pt idx="15">
                  <c:v>19.061166429587217</c:v>
                </c:pt>
                <c:pt idx="16">
                  <c:v>32.65783320342932</c:v>
                </c:pt>
                <c:pt idx="17">
                  <c:v>26.423357664233251</c:v>
                </c:pt>
                <c:pt idx="18">
                  <c:v>19.493844049247812</c:v>
                </c:pt>
                <c:pt idx="19">
                  <c:v>19.706078824316297</c:v>
                </c:pt>
                <c:pt idx="20">
                  <c:v>20.696584058941813</c:v>
                </c:pt>
                <c:pt idx="21">
                  <c:v>20.09345794392534</c:v>
                </c:pt>
                <c:pt idx="22">
                  <c:v>25.502008032128099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DB-F84E-8A85-2C0EE17F183C}"/>
            </c:ext>
          </c:extLst>
        </c:ser>
        <c:ser>
          <c:idx val="1"/>
          <c:order val="1"/>
          <c:tx>
            <c:strRef>
              <c:f>Graph16_HICP!$B$22</c:f>
              <c:strCache>
                <c:ptCount val="1"/>
                <c:pt idx="0">
                  <c:v>France</c:v>
                </c:pt>
              </c:strCache>
            </c:strRef>
          </c:tx>
          <c:spPr>
            <a:ln w="412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Graph16_HICP!$C$5:$AD$5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Déc-2021</c:v>
                </c:pt>
                <c:pt idx="25">
                  <c:v>Janv-2022</c:v>
                </c:pt>
                <c:pt idx="26">
                  <c:v>Févr-2022</c:v>
                </c:pt>
                <c:pt idx="27">
                  <c:v>Mars-2022</c:v>
                </c:pt>
              </c:strCache>
            </c:strRef>
          </c:cat>
          <c:val>
            <c:numRef>
              <c:f>Graph16_HICP!$C$22:$AD$22</c:f>
              <c:numCache>
                <c:formatCode>0.00</c:formatCode>
                <c:ptCount val="28"/>
                <c:pt idx="0">
                  <c:v>2.4495171202809418</c:v>
                </c:pt>
                <c:pt idx="1">
                  <c:v>4.2311111111111188</c:v>
                </c:pt>
                <c:pt idx="2">
                  <c:v>0.94770094770095792</c:v>
                </c:pt>
                <c:pt idx="3">
                  <c:v>-3.985412867934357</c:v>
                </c:pt>
                <c:pt idx="4">
                  <c:v>-8.5001725923368969</c:v>
                </c:pt>
                <c:pt idx="5">
                  <c:v>-10.91283459162663</c:v>
                </c:pt>
                <c:pt idx="6">
                  <c:v>-9.2331499312242045</c:v>
                </c:pt>
                <c:pt idx="7">
                  <c:v>-7.3794002607561859</c:v>
                </c:pt>
                <c:pt idx="8">
                  <c:v>-7.0590280796314016</c:v>
                </c:pt>
                <c:pt idx="9">
                  <c:v>-7.9483401230822537</c:v>
                </c:pt>
                <c:pt idx="10">
                  <c:v>-7.7309759057028966</c:v>
                </c:pt>
                <c:pt idx="11">
                  <c:v>-7.6610813612022817</c:v>
                </c:pt>
                <c:pt idx="12">
                  <c:v>-6.8729111320593006</c:v>
                </c:pt>
                <c:pt idx="13">
                  <c:v>-5.7905509125021348</c:v>
                </c:pt>
                <c:pt idx="14">
                  <c:v>-1.5994436717663429</c:v>
                </c:pt>
                <c:pt idx="15">
                  <c:v>4.6301320311087135</c:v>
                </c:pt>
                <c:pt idx="16">
                  <c:v>8.6296331227011294</c:v>
                </c:pt>
                <c:pt idx="17">
                  <c:v>11.517719568567021</c:v>
                </c:pt>
                <c:pt idx="18">
                  <c:v>10.901685925364667</c:v>
                </c:pt>
                <c:pt idx="19">
                  <c:v>12.28415915915917</c:v>
                </c:pt>
                <c:pt idx="20">
                  <c:v>12.674211953979974</c:v>
                </c:pt>
                <c:pt idx="21">
                  <c:v>14.962335216572509</c:v>
                </c:pt>
                <c:pt idx="22">
                  <c:v>20.214164944580126</c:v>
                </c:pt>
                <c:pt idx="23">
                  <c:v>21.868861659339633</c:v>
                </c:pt>
                <c:pt idx="24">
                  <c:v>19.296954081163143</c:v>
                </c:pt>
                <c:pt idx="25">
                  <c:v>20.548565221327042</c:v>
                </c:pt>
                <c:pt idx="26">
                  <c:v>21.978798586572456</c:v>
                </c:pt>
                <c:pt idx="27">
                  <c:v>29.45548833189282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DB-F84E-8A85-2C0EE17F183C}"/>
            </c:ext>
          </c:extLst>
        </c:ser>
        <c:ser>
          <c:idx val="2"/>
          <c:order val="2"/>
          <c:tx>
            <c:strRef>
              <c:f>Graph16_HICP!$B$23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Graph16_HICP!$C$5:$AD$5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Déc-2021</c:v>
                </c:pt>
                <c:pt idx="25">
                  <c:v>Janv-2022</c:v>
                </c:pt>
                <c:pt idx="26">
                  <c:v>Févr-2022</c:v>
                </c:pt>
                <c:pt idx="27">
                  <c:v>Mars-2022</c:v>
                </c:pt>
              </c:strCache>
            </c:strRef>
          </c:cat>
          <c:val>
            <c:numRef>
              <c:f>Graph16_HICP!$C$23:$AD$23</c:f>
              <c:numCache>
                <c:formatCode>0.00</c:formatCode>
                <c:ptCount val="28"/>
                <c:pt idx="0">
                  <c:v>9.6618357487909812E-2</c:v>
                </c:pt>
                <c:pt idx="1">
                  <c:v>3.3497536945812811</c:v>
                </c:pt>
                <c:pt idx="2">
                  <c:v>2.1632251720747231</c:v>
                </c:pt>
                <c:pt idx="3">
                  <c:v>-0.7812500000000111</c:v>
                </c:pt>
                <c:pt idx="4">
                  <c:v>-5.5555555555555696</c:v>
                </c:pt>
                <c:pt idx="5">
                  <c:v>-8.1998114985862287</c:v>
                </c:pt>
                <c:pt idx="6">
                  <c:v>-5.9103908484270722</c:v>
                </c:pt>
                <c:pt idx="7">
                  <c:v>-6.399235912129897</c:v>
                </c:pt>
                <c:pt idx="8">
                  <c:v>-5.9730250481695553</c:v>
                </c:pt>
                <c:pt idx="9">
                  <c:v>-6.6473988439306293</c:v>
                </c:pt>
                <c:pt idx="10">
                  <c:v>-6.5510597302504747</c:v>
                </c:pt>
                <c:pt idx="11">
                  <c:v>-7.4252651880424292</c:v>
                </c:pt>
                <c:pt idx="12">
                  <c:v>-5.984555984555973</c:v>
                </c:pt>
                <c:pt idx="13">
                  <c:v>-2.1925643469971501</c:v>
                </c:pt>
                <c:pt idx="14">
                  <c:v>0.19249278152069227</c:v>
                </c:pt>
                <c:pt idx="15">
                  <c:v>4.5275590551181244</c:v>
                </c:pt>
                <c:pt idx="16">
                  <c:v>7.606490872210947</c:v>
                </c:pt>
                <c:pt idx="17">
                  <c:v>9.5482546201232097</c:v>
                </c:pt>
                <c:pt idx="18">
                  <c:v>9.0172239108409222</c:v>
                </c:pt>
                <c:pt idx="19">
                  <c:v>11.22448979591837</c:v>
                </c:pt>
                <c:pt idx="20">
                  <c:v>12.090163934426235</c:v>
                </c:pt>
                <c:pt idx="21">
                  <c:v>13.622291021671806</c:v>
                </c:pt>
                <c:pt idx="22">
                  <c:v>18.14432989690722</c:v>
                </c:pt>
                <c:pt idx="23">
                  <c:v>21.562499999999996</c:v>
                </c:pt>
                <c:pt idx="24">
                  <c:v>18.069815195071868</c:v>
                </c:pt>
                <c:pt idx="25">
                  <c:v>20.565302144249522</c:v>
                </c:pt>
                <c:pt idx="26">
                  <c:v>22.382324687800214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DB-F84E-8A85-2C0EE17F183C}"/>
            </c:ext>
          </c:extLst>
        </c:ser>
        <c:ser>
          <c:idx val="3"/>
          <c:order val="3"/>
          <c:tx>
            <c:strRef>
              <c:f>Graph16_HICP!$B$24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Graph16_HICP!$C$5:$AD$5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Déc-2021</c:v>
                </c:pt>
                <c:pt idx="25">
                  <c:v>Janv-2022</c:v>
                </c:pt>
                <c:pt idx="26">
                  <c:v>Févr-2022</c:v>
                </c:pt>
                <c:pt idx="27">
                  <c:v>Mars-2022</c:v>
                </c:pt>
              </c:strCache>
            </c:strRef>
          </c:cat>
          <c:val>
            <c:numRef>
              <c:f>Graph16_HICP!$C$24:$AD$24</c:f>
              <c:numCache>
                <c:formatCode>0.00</c:formatCode>
                <c:ptCount val="28"/>
                <c:pt idx="0">
                  <c:v>-2.2471910112359494</c:v>
                </c:pt>
                <c:pt idx="1">
                  <c:v>-2.0618556701030966</c:v>
                </c:pt>
                <c:pt idx="2">
                  <c:v>-3.3613445378151252</c:v>
                </c:pt>
                <c:pt idx="3">
                  <c:v>-5.7354301572617894</c:v>
                </c:pt>
                <c:pt idx="4">
                  <c:v>-9.8859315589353685</c:v>
                </c:pt>
                <c:pt idx="5">
                  <c:v>-13.137996219281655</c:v>
                </c:pt>
                <c:pt idx="6">
                  <c:v>-12.452471482889738</c:v>
                </c:pt>
                <c:pt idx="7">
                  <c:v>-10.562015503875976</c:v>
                </c:pt>
                <c:pt idx="8">
                  <c:v>-10.291262135922331</c:v>
                </c:pt>
                <c:pt idx="9">
                  <c:v>-10.146341463414643</c:v>
                </c:pt>
                <c:pt idx="10">
                  <c:v>-8.9251439539347324</c:v>
                </c:pt>
                <c:pt idx="11">
                  <c:v>-8.8376560999039242</c:v>
                </c:pt>
                <c:pt idx="12">
                  <c:v>-7.9501915708812376</c:v>
                </c:pt>
                <c:pt idx="13">
                  <c:v>-5.0717703349282273</c:v>
                </c:pt>
                <c:pt idx="14">
                  <c:v>-3.1884057971014457</c:v>
                </c:pt>
                <c:pt idx="15">
                  <c:v>0.29440628066732533</c:v>
                </c:pt>
                <c:pt idx="16">
                  <c:v>9.8101265822784889</c:v>
                </c:pt>
                <c:pt idx="17">
                  <c:v>14.145810663764969</c:v>
                </c:pt>
                <c:pt idx="18">
                  <c:v>14.440825190010864</c:v>
                </c:pt>
                <c:pt idx="19">
                  <c:v>18.851570964247031</c:v>
                </c:pt>
                <c:pt idx="20">
                  <c:v>20.021645021645028</c:v>
                </c:pt>
                <c:pt idx="21">
                  <c:v>20.521172638436489</c:v>
                </c:pt>
                <c:pt idx="22">
                  <c:v>25.289778714436252</c:v>
                </c:pt>
                <c:pt idx="23">
                  <c:v>31.190727081138036</c:v>
                </c:pt>
                <c:pt idx="24">
                  <c:v>29.552549427679509</c:v>
                </c:pt>
                <c:pt idx="25">
                  <c:v>39.112903225806448</c:v>
                </c:pt>
                <c:pt idx="26">
                  <c:v>46.506986027944123</c:v>
                </c:pt>
                <c:pt idx="27">
                  <c:v>53.52250489236792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2DB-F84E-8A85-2C0EE17F183C}"/>
            </c:ext>
          </c:extLst>
        </c:ser>
        <c:ser>
          <c:idx val="4"/>
          <c:order val="4"/>
          <c:tx>
            <c:strRef>
              <c:f>Graph16_HICP!$B$25</c:f>
              <c:strCache>
                <c:ptCount val="1"/>
                <c:pt idx="0">
                  <c:v>Japon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Graph16_HICP!$C$5:$AD$5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Déc-2021</c:v>
                </c:pt>
                <c:pt idx="25">
                  <c:v>Janv-2022</c:v>
                </c:pt>
                <c:pt idx="26">
                  <c:v>Févr-2022</c:v>
                </c:pt>
                <c:pt idx="27">
                  <c:v>Mars-2022</c:v>
                </c:pt>
              </c:strCache>
            </c:strRef>
          </c:cat>
          <c:val>
            <c:numRef>
              <c:f>Graph16_HICP!$C$25:$AD$25</c:f>
              <c:numCache>
                <c:formatCode>0.00</c:formatCode>
                <c:ptCount val="28"/>
                <c:pt idx="0">
                  <c:v>-0.58195926285159461</c:v>
                </c:pt>
                <c:pt idx="1">
                  <c:v>0.87976539589442737</c:v>
                </c:pt>
                <c:pt idx="2">
                  <c:v>-0.19474196689386325</c:v>
                </c:pt>
                <c:pt idx="3">
                  <c:v>-1.7391304347826098</c:v>
                </c:pt>
                <c:pt idx="4">
                  <c:v>-4.6421663442940186</c:v>
                </c:pt>
                <c:pt idx="5">
                  <c:v>-6.7307692307692291</c:v>
                </c:pt>
                <c:pt idx="6">
                  <c:v>-5.3346265761396676</c:v>
                </c:pt>
                <c:pt idx="7">
                  <c:v>-4.3988269794721369</c:v>
                </c:pt>
                <c:pt idx="8">
                  <c:v>-3.539823008849563</c:v>
                </c:pt>
                <c:pt idx="9">
                  <c:v>-3.472222222222221</c:v>
                </c:pt>
                <c:pt idx="10">
                  <c:v>-5.7086614173228352</c:v>
                </c:pt>
                <c:pt idx="11">
                  <c:v>-7.71484375</c:v>
                </c:pt>
                <c:pt idx="12">
                  <c:v>-8.1951219512195195</c:v>
                </c:pt>
                <c:pt idx="13">
                  <c:v>-8.6240310077519418</c:v>
                </c:pt>
                <c:pt idx="14">
                  <c:v>-7.2195121951219576</c:v>
                </c:pt>
                <c:pt idx="15">
                  <c:v>-4.3264503441494684</c:v>
                </c:pt>
                <c:pt idx="16">
                  <c:v>0.60851926977687487</c:v>
                </c:pt>
                <c:pt idx="17">
                  <c:v>4.1237113402061931</c:v>
                </c:pt>
                <c:pt idx="18">
                  <c:v>4.6106557377049162</c:v>
                </c:pt>
                <c:pt idx="19">
                  <c:v>5.9304703476482645</c:v>
                </c:pt>
                <c:pt idx="20">
                  <c:v>5.6065239551478019</c:v>
                </c:pt>
                <c:pt idx="21">
                  <c:v>7.5025693730729648</c:v>
                </c:pt>
                <c:pt idx="22">
                  <c:v>11.48225469728601</c:v>
                </c:pt>
                <c:pt idx="23">
                  <c:v>57.693121693121711</c:v>
                </c:pt>
                <c:pt idx="24">
                  <c:v>67.587672688629112</c:v>
                </c:pt>
                <c:pt idx="25">
                  <c:v>76.712619300106041</c:v>
                </c:pt>
                <c:pt idx="26">
                  <c:v>72.34490010515249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2DB-F84E-8A85-2C0EE17F183C}"/>
            </c:ext>
          </c:extLst>
        </c:ser>
        <c:ser>
          <c:idx val="5"/>
          <c:order val="5"/>
          <c:tx>
            <c:strRef>
              <c:f>Graph16_HICP!$B$26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Graph16_HICP!$C$5:$AD$5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Déc-2021</c:v>
                </c:pt>
                <c:pt idx="25">
                  <c:v>Janv-2022</c:v>
                </c:pt>
                <c:pt idx="26">
                  <c:v>Févr-2022</c:v>
                </c:pt>
                <c:pt idx="27">
                  <c:v>Mars-2022</c:v>
                </c:pt>
              </c:strCache>
            </c:strRef>
          </c:cat>
          <c:val>
            <c:numRef>
              <c:f>Graph16_HICP!$C$26:$AD$26</c:f>
              <c:numCache>
                <c:formatCode>0.00</c:formatCode>
                <c:ptCount val="28"/>
                <c:pt idx="0">
                  <c:v>8.0148317170564596</c:v>
                </c:pt>
                <c:pt idx="1">
                  <c:v>-1.5129939480242105</c:v>
                </c:pt>
                <c:pt idx="2">
                  <c:v>-4.0566701865540349</c:v>
                </c:pt>
                <c:pt idx="3">
                  <c:v>-8.1789584061516933</c:v>
                </c:pt>
                <c:pt idx="4">
                  <c:v>-12.876900609913234</c:v>
                </c:pt>
                <c:pt idx="5">
                  <c:v>-13.356164383561641</c:v>
                </c:pt>
                <c:pt idx="6">
                  <c:v>-10.707756594411077</c:v>
                </c:pt>
                <c:pt idx="7">
                  <c:v>-10.154467263472</c:v>
                </c:pt>
                <c:pt idx="8">
                  <c:v>-9.2205491585473975</c:v>
                </c:pt>
                <c:pt idx="9">
                  <c:v>-9.5090667846085779</c:v>
                </c:pt>
                <c:pt idx="10">
                  <c:v>-9.40572137100345</c:v>
                </c:pt>
                <c:pt idx="11">
                  <c:v>-10.253923470287418</c:v>
                </c:pt>
                <c:pt idx="12">
                  <c:v>-9.3565707244080638</c:v>
                </c:pt>
                <c:pt idx="13">
                  <c:v>-4.961142237484184</c:v>
                </c:pt>
                <c:pt idx="14">
                  <c:v>-0.88049160781437097</c:v>
                </c:pt>
                <c:pt idx="15">
                  <c:v>4.939094023601065</c:v>
                </c:pt>
                <c:pt idx="16">
                  <c:v>9.505028593965692</c:v>
                </c:pt>
                <c:pt idx="17">
                  <c:v>10.681818181818192</c:v>
                </c:pt>
                <c:pt idx="18">
                  <c:v>10.802378863215377</c:v>
                </c:pt>
                <c:pt idx="19">
                  <c:v>15.150923122008386</c:v>
                </c:pt>
                <c:pt idx="20">
                  <c:v>15.806420138550115</c:v>
                </c:pt>
                <c:pt idx="21">
                  <c:v>19.833822091886621</c:v>
                </c:pt>
                <c:pt idx="22">
                  <c:v>29.856290937530549</c:v>
                </c:pt>
                <c:pt idx="23">
                  <c:v>23.548482169171827</c:v>
                </c:pt>
                <c:pt idx="24">
                  <c:v>29.335793357933571</c:v>
                </c:pt>
                <c:pt idx="25">
                  <c:v>28.144908243795761</c:v>
                </c:pt>
                <c:pt idx="26">
                  <c:v>28.444526695660223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2DB-F84E-8A85-2C0EE17F183C}"/>
            </c:ext>
          </c:extLst>
        </c:ser>
        <c:ser>
          <c:idx val="6"/>
          <c:order val="6"/>
          <c:tx>
            <c:strRef>
              <c:f>Graph16_HICP!$B$27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Graph16_HICP!$C$5:$AD$5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Déc-2021</c:v>
                </c:pt>
                <c:pt idx="25">
                  <c:v>Janv-2022</c:v>
                </c:pt>
                <c:pt idx="26">
                  <c:v>Févr-2022</c:v>
                </c:pt>
                <c:pt idx="27">
                  <c:v>Mars-2022</c:v>
                </c:pt>
              </c:strCache>
            </c:strRef>
          </c:cat>
          <c:val>
            <c:numRef>
              <c:f>Graph16_HICP!$C$27:$AD$27</c:f>
              <c:numCache>
                <c:formatCode>0.00</c:formatCode>
                <c:ptCount val="28"/>
                <c:pt idx="0">
                  <c:v>-2.0512326656394575</c:v>
                </c:pt>
                <c:pt idx="1">
                  <c:v>1.931620629707087E-2</c:v>
                </c:pt>
                <c:pt idx="2">
                  <c:v>-3.2626427406198921</c:v>
                </c:pt>
                <c:pt idx="3">
                  <c:v>-9.6487029769311778</c:v>
                </c:pt>
                <c:pt idx="4">
                  <c:v>-17.081009547216187</c:v>
                </c:pt>
                <c:pt idx="5">
                  <c:v>-17.707054490509023</c:v>
                </c:pt>
                <c:pt idx="6">
                  <c:v>-11.952191235059761</c:v>
                </c:pt>
                <c:pt idx="7">
                  <c:v>-10.753517055309302</c:v>
                </c:pt>
                <c:pt idx="8">
                  <c:v>-9.2914308022642995</c:v>
                </c:pt>
                <c:pt idx="9">
                  <c:v>-8.5857100852690387</c:v>
                </c:pt>
                <c:pt idx="10">
                  <c:v>-11.074412278997469</c:v>
                </c:pt>
                <c:pt idx="11">
                  <c:v>-9.5410156250000036</c:v>
                </c:pt>
                <c:pt idx="12">
                  <c:v>-6.2825680857339528</c:v>
                </c:pt>
                <c:pt idx="13">
                  <c:v>-1.9795287755890234</c:v>
                </c:pt>
                <c:pt idx="14">
                  <c:v>-4.1662533478821544</c:v>
                </c:pt>
                <c:pt idx="15">
                  <c:v>8.4648797542112408</c:v>
                </c:pt>
                <c:pt idx="16">
                  <c:v>21.32922936616508</c:v>
                </c:pt>
                <c:pt idx="17">
                  <c:v>23.99586871700712</c:v>
                </c:pt>
                <c:pt idx="18">
                  <c:v>23.430084979582833</c:v>
                </c:pt>
                <c:pt idx="19">
                  <c:v>20.675879939537879</c:v>
                </c:pt>
                <c:pt idx="20">
                  <c:v>23.391435334624489</c:v>
                </c:pt>
                <c:pt idx="21">
                  <c:v>28.594403345127063</c:v>
                </c:pt>
                <c:pt idx="22">
                  <c:v>39.261525016386265</c:v>
                </c:pt>
                <c:pt idx="23">
                  <c:v>48.547986613408177</c:v>
                </c:pt>
                <c:pt idx="24">
                  <c:v>59.683172471674382</c:v>
                </c:pt>
                <c:pt idx="25">
                  <c:v>43.227268249433529</c:v>
                </c:pt>
                <c:pt idx="26">
                  <c:v>48.732015319325114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2DB-F84E-8A85-2C0EE17F183C}"/>
            </c:ext>
          </c:extLst>
        </c:ser>
        <c:ser>
          <c:idx val="7"/>
          <c:order val="7"/>
          <c:tx>
            <c:strRef>
              <c:f>Graph16_HICP!$B$28</c:f>
              <c:strCache>
                <c:ptCount val="1"/>
                <c:pt idx="0">
                  <c:v>Suède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Graph16_HICP!$C$5:$AD$5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Déc-2021</c:v>
                </c:pt>
                <c:pt idx="25">
                  <c:v>Janv-2022</c:v>
                </c:pt>
                <c:pt idx="26">
                  <c:v>Févr-2022</c:v>
                </c:pt>
                <c:pt idx="27">
                  <c:v>Mars-2022</c:v>
                </c:pt>
              </c:strCache>
            </c:strRef>
          </c:cat>
          <c:val>
            <c:numRef>
              <c:f>Graph16_HICP!$C$28:$AD$28</c:f>
              <c:numCache>
                <c:formatCode>0.00</c:formatCode>
                <c:ptCount val="28"/>
                <c:pt idx="0">
                  <c:v>1.2337389844733426</c:v>
                </c:pt>
                <c:pt idx="1">
                  <c:v>-3.1242292197648625</c:v>
                </c:pt>
                <c:pt idx="2">
                  <c:v>-5.8148178739572121</c:v>
                </c:pt>
                <c:pt idx="3">
                  <c:v>-9.5898372633676505</c:v>
                </c:pt>
                <c:pt idx="4">
                  <c:v>-15.374474746642509</c:v>
                </c:pt>
                <c:pt idx="5">
                  <c:v>-14.133751133833595</c:v>
                </c:pt>
                <c:pt idx="6">
                  <c:v>-6.4959778565868103</c:v>
                </c:pt>
                <c:pt idx="7">
                  <c:v>-11.390383322125086</c:v>
                </c:pt>
                <c:pt idx="8">
                  <c:v>-6.7367535744322975</c:v>
                </c:pt>
                <c:pt idx="9">
                  <c:v>-6.1785474108944083</c:v>
                </c:pt>
                <c:pt idx="10">
                  <c:v>-9.3455606502709561</c:v>
                </c:pt>
                <c:pt idx="11">
                  <c:v>-10.557785240396434</c:v>
                </c:pt>
                <c:pt idx="12">
                  <c:v>-6.8064997512850329</c:v>
                </c:pt>
                <c:pt idx="13">
                  <c:v>-0.32249851480946612</c:v>
                </c:pt>
                <c:pt idx="14">
                  <c:v>4.954836446549149</c:v>
                </c:pt>
                <c:pt idx="15">
                  <c:v>8.4213426393608302</c:v>
                </c:pt>
                <c:pt idx="16">
                  <c:v>13.163275240969741</c:v>
                </c:pt>
                <c:pt idx="17">
                  <c:v>13.800057620282335</c:v>
                </c:pt>
                <c:pt idx="18">
                  <c:v>10.67530064754858</c:v>
                </c:pt>
                <c:pt idx="19">
                  <c:v>17.597950858552313</c:v>
                </c:pt>
                <c:pt idx="20">
                  <c:v>15.07800523040852</c:v>
                </c:pt>
                <c:pt idx="21">
                  <c:v>19.774213780127226</c:v>
                </c:pt>
                <c:pt idx="22">
                  <c:v>20.167371712341353</c:v>
                </c:pt>
                <c:pt idx="23">
                  <c:v>16.849816849816833</c:v>
                </c:pt>
                <c:pt idx="24">
                  <c:v>13.513032648340895</c:v>
                </c:pt>
                <c:pt idx="25">
                  <c:v>8.6419753086419693</c:v>
                </c:pt>
                <c:pt idx="26">
                  <c:v>7.7038770053475814</c:v>
                </c:pt>
                <c:pt idx="27">
                  <c:v>15.110960528544815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2DB-F84E-8A85-2C0EE17F183C}"/>
            </c:ext>
          </c:extLst>
        </c:ser>
        <c:ser>
          <c:idx val="8"/>
          <c:order val="8"/>
          <c:tx>
            <c:strRef>
              <c:f>Graph16_HICP!$B$29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Graph16_HICP!$C$5:$AD$5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Déc-2021</c:v>
                </c:pt>
                <c:pt idx="25">
                  <c:v>Janv-2022</c:v>
                </c:pt>
                <c:pt idx="26">
                  <c:v>Févr-2022</c:v>
                </c:pt>
                <c:pt idx="27">
                  <c:v>Mars-2022</c:v>
                </c:pt>
              </c:strCache>
            </c:strRef>
          </c:cat>
          <c:val>
            <c:numRef>
              <c:f>Graph16_HICP!$C$29:$AD$29</c:f>
              <c:numCache>
                <c:formatCode>0.00</c:formatCode>
                <c:ptCount val="28"/>
                <c:pt idx="0">
                  <c:v>-0.35618878005342358</c:v>
                </c:pt>
                <c:pt idx="1">
                  <c:v>4.8237476808905333</c:v>
                </c:pt>
                <c:pt idx="2">
                  <c:v>3.6211699164345301</c:v>
                </c:pt>
                <c:pt idx="3">
                  <c:v>0.83102493074793671</c:v>
                </c:pt>
                <c:pt idx="4">
                  <c:v>-9.3124456048738082</c:v>
                </c:pt>
                <c:pt idx="5">
                  <c:v>-11.587982832618026</c:v>
                </c:pt>
                <c:pt idx="6">
                  <c:v>-11.273666092943213</c:v>
                </c:pt>
                <c:pt idx="7">
                  <c:v>-9.1695501730103768</c:v>
                </c:pt>
                <c:pt idx="8">
                  <c:v>-8.8869715271786109</c:v>
                </c:pt>
                <c:pt idx="9">
                  <c:v>-8.5640138408304427</c:v>
                </c:pt>
                <c:pt idx="10">
                  <c:v>-9.4138543516873892</c:v>
                </c:pt>
                <c:pt idx="11">
                  <c:v>-9.3582887700534805</c:v>
                </c:pt>
                <c:pt idx="12">
                  <c:v>-8.4003574620196702</c:v>
                </c:pt>
                <c:pt idx="13">
                  <c:v>-8.4070796460177011</c:v>
                </c:pt>
                <c:pt idx="14">
                  <c:v>-5.9139784946236507</c:v>
                </c:pt>
                <c:pt idx="15">
                  <c:v>-2.4725274725274748</c:v>
                </c:pt>
                <c:pt idx="16">
                  <c:v>7.3896353166986506</c:v>
                </c:pt>
                <c:pt idx="17">
                  <c:v>9.4174757281553454</c:v>
                </c:pt>
                <c:pt idx="18">
                  <c:v>10.281280310378271</c:v>
                </c:pt>
                <c:pt idx="19">
                  <c:v>9.3333333333333268</c:v>
                </c:pt>
                <c:pt idx="20">
                  <c:v>9.375</c:v>
                </c:pt>
                <c:pt idx="21">
                  <c:v>9.4607379375591272</c:v>
                </c:pt>
                <c:pt idx="22">
                  <c:v>22.254901960784323</c:v>
                </c:pt>
                <c:pt idx="23">
                  <c:v>22.841691248770889</c:v>
                </c:pt>
                <c:pt idx="24">
                  <c:v>22.331707317073167</c:v>
                </c:pt>
                <c:pt idx="25">
                  <c:v>28.628019323671495</c:v>
                </c:pt>
                <c:pt idx="26">
                  <c:v>31.161904761904768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2DB-F84E-8A85-2C0EE17F183C}"/>
            </c:ext>
          </c:extLst>
        </c:ser>
        <c:ser>
          <c:idx val="9"/>
          <c:order val="9"/>
          <c:tx>
            <c:strRef>
              <c:f>Graph16_HICP!$B$30</c:f>
              <c:strCache>
                <c:ptCount val="1"/>
                <c:pt idx="0">
                  <c:v>États-Unis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Graph16_HICP!$C$5:$AD$5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Déc-2021</c:v>
                </c:pt>
                <c:pt idx="25">
                  <c:v>Janv-2022</c:v>
                </c:pt>
                <c:pt idx="26">
                  <c:v>Févr-2022</c:v>
                </c:pt>
                <c:pt idx="27">
                  <c:v>Mars-2022</c:v>
                </c:pt>
              </c:strCache>
            </c:strRef>
          </c:cat>
          <c:val>
            <c:numRef>
              <c:f>Graph16_HICP!$C$30:$AD$30</c:f>
              <c:numCache>
                <c:formatCode>0.00</c:formatCode>
                <c:ptCount val="28"/>
                <c:pt idx="0">
                  <c:v>3.4370219275887681</c:v>
                </c:pt>
                <c:pt idx="1">
                  <c:v>6.2224837083610041</c:v>
                </c:pt>
                <c:pt idx="2">
                  <c:v>2.7690638255892575</c:v>
                </c:pt>
                <c:pt idx="3">
                  <c:v>-5.7390754000487547</c:v>
                </c:pt>
                <c:pt idx="4">
                  <c:v>-17.716034678807226</c:v>
                </c:pt>
                <c:pt idx="5">
                  <c:v>-18.911473028218673</c:v>
                </c:pt>
                <c:pt idx="6">
                  <c:v>-12.645625256919013</c:v>
                </c:pt>
                <c:pt idx="7">
                  <c:v>-11.158603455404837</c:v>
                </c:pt>
                <c:pt idx="8">
                  <c:v>-9.0405478896479092</c:v>
                </c:pt>
                <c:pt idx="9">
                  <c:v>-7.6873798846890722</c:v>
                </c:pt>
                <c:pt idx="10">
                  <c:v>-9.1947807035790756</c:v>
                </c:pt>
                <c:pt idx="11">
                  <c:v>-9.4336458003318473</c:v>
                </c:pt>
                <c:pt idx="12">
                  <c:v>-6.9616211698645181</c:v>
                </c:pt>
                <c:pt idx="13">
                  <c:v>-3.6471510446249855</c:v>
                </c:pt>
                <c:pt idx="14">
                  <c:v>2.3628056096837158</c:v>
                </c:pt>
                <c:pt idx="15">
                  <c:v>13.172122481498306</c:v>
                </c:pt>
                <c:pt idx="16">
                  <c:v>25.14460812427297</c:v>
                </c:pt>
                <c:pt idx="17">
                  <c:v>28.547160741986666</c:v>
                </c:pt>
                <c:pt idx="18">
                  <c:v>24.480941570698199</c:v>
                </c:pt>
                <c:pt idx="19">
                  <c:v>23.845900892925222</c:v>
                </c:pt>
                <c:pt idx="20">
                  <c:v>24.967825619927233</c:v>
                </c:pt>
                <c:pt idx="21">
                  <c:v>24.826760804191462</c:v>
                </c:pt>
                <c:pt idx="22">
                  <c:v>29.97078255912211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2DB-F84E-8A85-2C0EE17F183C}"/>
            </c:ext>
          </c:extLst>
        </c:ser>
        <c:ser>
          <c:idx val="10"/>
          <c:order val="10"/>
          <c:tx>
            <c:strRef>
              <c:f>Graph16_HICP!$B$31</c:f>
              <c:strCache>
                <c:ptCount val="1"/>
                <c:pt idx="0">
                  <c:v>Zone euro</c:v>
                </c:pt>
              </c:strCache>
            </c:strRef>
          </c:tx>
          <c:spPr>
            <a:ln w="412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Graph16_HICP!$C$5:$AD$5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Déc-2021</c:v>
                </c:pt>
                <c:pt idx="25">
                  <c:v>Janv-2022</c:v>
                </c:pt>
                <c:pt idx="26">
                  <c:v>Févr-2022</c:v>
                </c:pt>
                <c:pt idx="27">
                  <c:v>Mars-2022</c:v>
                </c:pt>
              </c:strCache>
            </c:strRef>
          </c:cat>
          <c:val>
            <c:numRef>
              <c:f>Graph16_HICP!$C$31:$AD$31</c:f>
              <c:numCache>
                <c:formatCode>0.00</c:formatCode>
                <c:ptCount val="28"/>
                <c:pt idx="0">
                  <c:v>0.21537597153291621</c:v>
                </c:pt>
                <c:pt idx="1">
                  <c:v>1.9179894179894186</c:v>
                </c:pt>
                <c:pt idx="2">
                  <c:v>-0.34745046483236619</c:v>
                </c:pt>
                <c:pt idx="3">
                  <c:v>-4.4603780612720083</c:v>
                </c:pt>
                <c:pt idx="4">
                  <c:v>-9.6633992972073308</c:v>
                </c:pt>
                <c:pt idx="5">
                  <c:v>-11.945361202786941</c:v>
                </c:pt>
                <c:pt idx="6">
                  <c:v>-9.3254152361510574</c:v>
                </c:pt>
                <c:pt idx="7">
                  <c:v>-8.3885415694690657</c:v>
                </c:pt>
                <c:pt idx="8">
                  <c:v>-7.8193935980474976</c:v>
                </c:pt>
                <c:pt idx="9">
                  <c:v>-8.2238077356364911</c:v>
                </c:pt>
                <c:pt idx="10">
                  <c:v>-8.2476154853188604</c:v>
                </c:pt>
                <c:pt idx="11">
                  <c:v>-8.3434664671218854</c:v>
                </c:pt>
                <c:pt idx="12">
                  <c:v>-6.9332834984115133</c:v>
                </c:pt>
                <c:pt idx="13">
                  <c:v>-4.1624177250394023</c:v>
                </c:pt>
                <c:pt idx="14">
                  <c:v>-1.6584998115341198</c:v>
                </c:pt>
                <c:pt idx="15">
                  <c:v>4.3372319688109284</c:v>
                </c:pt>
                <c:pt idx="16">
                  <c:v>10.359299825980139</c:v>
                </c:pt>
                <c:pt idx="17">
                  <c:v>13.107756376887036</c:v>
                </c:pt>
                <c:pt idx="18">
                  <c:v>12.586983217355719</c:v>
                </c:pt>
                <c:pt idx="19">
                  <c:v>14.341006314931759</c:v>
                </c:pt>
                <c:pt idx="20">
                  <c:v>15.437881873727077</c:v>
                </c:pt>
                <c:pt idx="21">
                  <c:v>17.553191489361698</c:v>
                </c:pt>
                <c:pt idx="22">
                  <c:v>23.695474928658776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2DB-F84E-8A85-2C0EE17F183C}"/>
            </c:ext>
          </c:extLst>
        </c:ser>
        <c:ser>
          <c:idx val="11"/>
          <c:order val="11"/>
          <c:tx>
            <c:strRef>
              <c:f>Graph16_HICP!$B$32</c:f>
              <c:strCache>
                <c:ptCount val="1"/>
                <c:pt idx="0">
                  <c:v>UE 27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Graph16_HICP!$C$5:$AD$5</c:f>
              <c:strCache>
                <c:ptCount val="28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  <c:pt idx="24">
                  <c:v>Déc-2021</c:v>
                </c:pt>
                <c:pt idx="25">
                  <c:v>Janv-2022</c:v>
                </c:pt>
                <c:pt idx="26">
                  <c:v>Févr-2022</c:v>
                </c:pt>
                <c:pt idx="27">
                  <c:v>Mars-2022</c:v>
                </c:pt>
              </c:strCache>
            </c:strRef>
          </c:cat>
          <c:val>
            <c:numRef>
              <c:f>Graph16_HICP!$C$32:$AD$32</c:f>
              <c:numCache>
                <c:formatCode>0.00</c:formatCode>
                <c:ptCount val="28"/>
                <c:pt idx="0">
                  <c:v>0.55477197931359523</c:v>
                </c:pt>
                <c:pt idx="1">
                  <c:v>2.1811284969179612</c:v>
                </c:pt>
                <c:pt idx="2">
                  <c:v>0.11312217194570096</c:v>
                </c:pt>
                <c:pt idx="3">
                  <c:v>-3.7778193379465086</c:v>
                </c:pt>
                <c:pt idx="4">
                  <c:v>-9.1482065066271208</c:v>
                </c:pt>
                <c:pt idx="5">
                  <c:v>-11.235748436925341</c:v>
                </c:pt>
                <c:pt idx="6">
                  <c:v>-8.5969482694454804</c:v>
                </c:pt>
                <c:pt idx="7">
                  <c:v>-7.6736143564819059</c:v>
                </c:pt>
                <c:pt idx="8">
                  <c:v>-6.9811143474584281</c:v>
                </c:pt>
                <c:pt idx="9">
                  <c:v>-7.1845025390257717</c:v>
                </c:pt>
                <c:pt idx="10">
                  <c:v>-7.3175302164339984</c:v>
                </c:pt>
                <c:pt idx="11">
                  <c:v>-7.4740095532452866</c:v>
                </c:pt>
                <c:pt idx="12">
                  <c:v>-6.1529829811108989</c:v>
                </c:pt>
                <c:pt idx="13">
                  <c:v>-3.5266821345707577</c:v>
                </c:pt>
                <c:pt idx="14">
                  <c:v>-1.1111111111111183</c:v>
                </c:pt>
                <c:pt idx="15">
                  <c:v>4.5383867832847313</c:v>
                </c:pt>
                <c:pt idx="16">
                  <c:v>10.508059579677621</c:v>
                </c:pt>
                <c:pt idx="17">
                  <c:v>12.937642428009099</c:v>
                </c:pt>
                <c:pt idx="18">
                  <c:v>12.184446254071668</c:v>
                </c:pt>
                <c:pt idx="19">
                  <c:v>13.970439360194376</c:v>
                </c:pt>
                <c:pt idx="20">
                  <c:v>14.868686868686876</c:v>
                </c:pt>
                <c:pt idx="21">
                  <c:v>16.818642350557234</c:v>
                </c:pt>
                <c:pt idx="22">
                  <c:v>22.583906186817625</c:v>
                </c:pt>
                <c:pt idx="23">
                  <c:v>25.933798967506828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2DB-F84E-8A85-2C0EE17F1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1470960"/>
        <c:axId val="1215921792"/>
      </c:lineChart>
      <c:catAx>
        <c:axId val="126147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215921792"/>
        <c:crosses val="autoZero"/>
        <c:auto val="1"/>
        <c:lblAlgn val="ctr"/>
        <c:lblOffset val="100"/>
        <c:noMultiLvlLbl val="0"/>
      </c:catAx>
      <c:valAx>
        <c:axId val="1215921792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70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26147096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Graph17a_PPI!$A$7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Graph17a_PPI!$B$6:$Y$6</c:f>
              <c:strCache>
                <c:ptCount val="24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</c:strCache>
            </c:strRef>
          </c:cat>
          <c:val>
            <c:numRef>
              <c:f>Graph17a_PPI!$B$7:$Y$7</c:f>
              <c:numCache>
                <c:formatCode>General</c:formatCode>
                <c:ptCount val="24"/>
                <c:pt idx="0">
                  <c:v>0.5025357568084754</c:v>
                </c:pt>
                <c:pt idx="1">
                  <c:v>0.90812021385560104</c:v>
                </c:pt>
                <c:pt idx="2">
                  <c:v>0.60364961920664761</c:v>
                </c:pt>
                <c:pt idx="3">
                  <c:v>-1.6898448134024857</c:v>
                </c:pt>
                <c:pt idx="4">
                  <c:v>-4.4334252115738941</c:v>
                </c:pt>
                <c:pt idx="5">
                  <c:v>-3.4517404280845931</c:v>
                </c:pt>
                <c:pt idx="6">
                  <c:v>-1.9018955158347395</c:v>
                </c:pt>
                <c:pt idx="7">
                  <c:v>-0.50193707813148691</c:v>
                </c:pt>
                <c:pt idx="8">
                  <c:v>0.30061503525957711</c:v>
                </c:pt>
                <c:pt idx="9">
                  <c:v>1.1033607520563926</c:v>
                </c:pt>
                <c:pt idx="10">
                  <c:v>1.2036662749706162</c:v>
                </c:pt>
                <c:pt idx="11">
                  <c:v>0.70143508227233919</c:v>
                </c:pt>
                <c:pt idx="12">
                  <c:v>2.1000027180254843</c:v>
                </c:pt>
                <c:pt idx="13">
                  <c:v>4.3000100285767617</c:v>
                </c:pt>
                <c:pt idx="14">
                  <c:v>7.4000586718602879</c:v>
                </c:pt>
                <c:pt idx="15">
                  <c:v>10.414560065958112</c:v>
                </c:pt>
                <c:pt idx="16">
                  <c:v>14.948456098548423</c:v>
                </c:pt>
                <c:pt idx="17">
                  <c:v>17.466839628737873</c:v>
                </c:pt>
                <c:pt idx="18">
                  <c:v>17.449015504795273</c:v>
                </c:pt>
                <c:pt idx="19">
                  <c:v>16.14528410203253</c:v>
                </c:pt>
                <c:pt idx="20">
                  <c:v>14.685333018731894</c:v>
                </c:pt>
                <c:pt idx="21">
                  <c:v>15.277729995806544</c:v>
                </c:pt>
                <c:pt idx="22">
                  <c:v>16.650163391710969</c:v>
                </c:pt>
                <c:pt idx="2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D6-4C55-9454-D4D6F37EBF34}"/>
            </c:ext>
          </c:extLst>
        </c:ser>
        <c:ser>
          <c:idx val="1"/>
          <c:order val="1"/>
          <c:tx>
            <c:strRef>
              <c:f>Graph17a_PPI!$A$8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Graph17a_PPI!$B$6:$Y$6</c:f>
              <c:strCache>
                <c:ptCount val="24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</c:strCache>
            </c:strRef>
          </c:cat>
          <c:val>
            <c:numRef>
              <c:f>Graph17a_PPI!$B$8:$Y$8</c:f>
              <c:numCache>
                <c:formatCode>General</c:formatCode>
                <c:ptCount val="24"/>
                <c:pt idx="0">
                  <c:v>1.080550098231825</c:v>
                </c:pt>
                <c:pt idx="1">
                  <c:v>0.88321884200195377</c:v>
                </c:pt>
                <c:pt idx="2">
                  <c:v>0</c:v>
                </c:pt>
                <c:pt idx="3">
                  <c:v>-1.9474196689386547</c:v>
                </c:pt>
                <c:pt idx="4">
                  <c:v>-3.488372093023262</c:v>
                </c:pt>
                <c:pt idx="5">
                  <c:v>-3.3914728682170492</c:v>
                </c:pt>
                <c:pt idx="6">
                  <c:v>-2.1463414634146361</c:v>
                </c:pt>
                <c:pt idx="7">
                  <c:v>-2.1421616358325291</c:v>
                </c:pt>
                <c:pt idx="8">
                  <c:v>-2.1484375</c:v>
                </c:pt>
                <c:pt idx="9">
                  <c:v>-2.6264591439688734</c:v>
                </c:pt>
                <c:pt idx="10">
                  <c:v>-2.2417153996101336</c:v>
                </c:pt>
                <c:pt idx="11">
                  <c:v>-2.2395326192794496</c:v>
                </c:pt>
                <c:pt idx="12">
                  <c:v>-1.8464528668610369</c:v>
                </c:pt>
                <c:pt idx="13">
                  <c:v>-0.87548638132295409</c:v>
                </c:pt>
                <c:pt idx="14">
                  <c:v>0.48828125</c:v>
                </c:pt>
                <c:pt idx="15">
                  <c:v>3.0784508440913516</c:v>
                </c:pt>
                <c:pt idx="16">
                  <c:v>4.9196787148594545</c:v>
                </c:pt>
                <c:pt idx="17">
                  <c:v>5.4162487462387165</c:v>
                </c:pt>
                <c:pt idx="18">
                  <c:v>5.6829511465603222</c:v>
                </c:pt>
                <c:pt idx="19">
                  <c:v>6.4676616915422924</c:v>
                </c:pt>
                <c:pt idx="20">
                  <c:v>7.4850299401197695</c:v>
                </c:pt>
                <c:pt idx="21">
                  <c:v>8.1918081918082031</c:v>
                </c:pt>
                <c:pt idx="22">
                  <c:v>9.4715852442671888</c:v>
                </c:pt>
                <c:pt idx="23">
                  <c:v>10.059760956175289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D6-4C55-9454-D4D6F37EBF34}"/>
            </c:ext>
          </c:extLst>
        </c:ser>
        <c:ser>
          <c:idx val="2"/>
          <c:order val="2"/>
          <c:tx>
            <c:strRef>
              <c:f>Graph17a_PPI!$A$9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Graph17a_PPI!$B$6:$Y$6</c:f>
              <c:strCache>
                <c:ptCount val="24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</c:strCache>
            </c:strRef>
          </c:cat>
          <c:val>
            <c:numRef>
              <c:f>Graph17a_PPI!$B$9:$Y$9</c:f>
              <c:numCache>
                <c:formatCode>General</c:formatCode>
                <c:ptCount val="24"/>
                <c:pt idx="0">
                  <c:v>0.77669902912620437</c:v>
                </c:pt>
                <c:pt idx="1">
                  <c:v>0.8720930232558155</c:v>
                </c:pt>
                <c:pt idx="2">
                  <c:v>0.77444336882865894</c:v>
                </c:pt>
                <c:pt idx="3">
                  <c:v>0</c:v>
                </c:pt>
                <c:pt idx="4">
                  <c:v>-0.67437379576108514</c:v>
                </c:pt>
                <c:pt idx="5">
                  <c:v>-0.96339113680153909</c:v>
                </c:pt>
                <c:pt idx="6">
                  <c:v>-0.86788813886210514</c:v>
                </c:pt>
                <c:pt idx="7">
                  <c:v>-0.86705202312138407</c:v>
                </c:pt>
                <c:pt idx="8">
                  <c:v>-0.86788813886210514</c:v>
                </c:pt>
                <c:pt idx="9">
                  <c:v>-0.96339113680153909</c:v>
                </c:pt>
                <c:pt idx="10">
                  <c:v>-0.86788813886210514</c:v>
                </c:pt>
                <c:pt idx="11">
                  <c:v>-0.67502410800386325</c:v>
                </c:pt>
                <c:pt idx="12">
                  <c:v>-0.67437379576108514</c:v>
                </c:pt>
                <c:pt idx="13">
                  <c:v>-0.19212295869355245</c:v>
                </c:pt>
                <c:pt idx="14">
                  <c:v>0.3842459173871271</c:v>
                </c:pt>
                <c:pt idx="15">
                  <c:v>1.7391304347825987</c:v>
                </c:pt>
                <c:pt idx="16">
                  <c:v>2.9097963142580063</c:v>
                </c:pt>
                <c:pt idx="17">
                  <c:v>3.9883268482490353</c:v>
                </c:pt>
                <c:pt idx="18">
                  <c:v>4.76653696498055</c:v>
                </c:pt>
                <c:pt idx="19">
                  <c:v>5.8309037900874605</c:v>
                </c:pt>
                <c:pt idx="20">
                  <c:v>6.6147859922178975</c:v>
                </c:pt>
                <c:pt idx="21">
                  <c:v>7.1984435797665336</c:v>
                </c:pt>
                <c:pt idx="22">
                  <c:v>8.2684824902723655</c:v>
                </c:pt>
                <c:pt idx="23">
                  <c:v>8.737864077669899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D6-4C55-9454-D4D6F37EBF34}"/>
            </c:ext>
          </c:extLst>
        </c:ser>
        <c:ser>
          <c:idx val="3"/>
          <c:order val="3"/>
          <c:tx>
            <c:strRef>
              <c:f>Graph17a_PPI!$A$10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Graph17a_PPI!$B$6:$Y$6</c:f>
              <c:strCache>
                <c:ptCount val="24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</c:strCache>
            </c:strRef>
          </c:cat>
          <c:val>
            <c:numRef>
              <c:f>Graph17a_PPI!$B$10:$Y$10</c:f>
              <c:numCache>
                <c:formatCode>General</c:formatCode>
                <c:ptCount val="24"/>
                <c:pt idx="0">
                  <c:v>0.58422590068158975</c:v>
                </c:pt>
                <c:pt idx="1">
                  <c:v>0.87633885102238462</c:v>
                </c:pt>
                <c:pt idx="2">
                  <c:v>0.19436345966956647</c:v>
                </c:pt>
                <c:pt idx="3">
                  <c:v>-0.87378640776699656</c:v>
                </c:pt>
                <c:pt idx="4">
                  <c:v>-2.1317829457364379</c:v>
                </c:pt>
                <c:pt idx="5">
                  <c:v>-2.3210831721470093</c:v>
                </c:pt>
                <c:pt idx="6">
                  <c:v>-1.5518913676042634</c:v>
                </c:pt>
                <c:pt idx="7">
                  <c:v>-1.4534883720930258</c:v>
                </c:pt>
                <c:pt idx="8">
                  <c:v>-1.3579049466537207</c:v>
                </c:pt>
                <c:pt idx="9">
                  <c:v>-1.6456921587608919</c:v>
                </c:pt>
                <c:pt idx="10">
                  <c:v>-1.5488867376573068</c:v>
                </c:pt>
                <c:pt idx="11">
                  <c:v>-1.3565891472868241</c:v>
                </c:pt>
                <c:pt idx="12">
                  <c:v>-1.0648596321393922</c:v>
                </c:pt>
                <c:pt idx="13">
                  <c:v>-0.48262548262548721</c:v>
                </c:pt>
                <c:pt idx="14">
                  <c:v>0.67895247332687703</c:v>
                </c:pt>
                <c:pt idx="15">
                  <c:v>2.5465230166503483</c:v>
                </c:pt>
                <c:pt idx="16">
                  <c:v>4.4554455445544594</c:v>
                </c:pt>
                <c:pt idx="17">
                  <c:v>5.5445544554455495</c:v>
                </c:pt>
                <c:pt idx="18">
                  <c:v>6.2068965517241281</c:v>
                </c:pt>
                <c:pt idx="19">
                  <c:v>7.1779744346115892</c:v>
                </c:pt>
                <c:pt idx="20">
                  <c:v>7.7679449360865238</c:v>
                </c:pt>
                <c:pt idx="21">
                  <c:v>8.9566929133858331</c:v>
                </c:pt>
                <c:pt idx="22">
                  <c:v>10.127826941986239</c:v>
                </c:pt>
                <c:pt idx="2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D6-4C55-9454-D4D6F37EBF34}"/>
            </c:ext>
          </c:extLst>
        </c:ser>
        <c:ser>
          <c:idx val="4"/>
          <c:order val="4"/>
          <c:tx>
            <c:strRef>
              <c:f>Graph17a_PPI!$A$11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Graph17a_PPI!$B$6:$Y$6</c:f>
              <c:strCache>
                <c:ptCount val="24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</c:strCache>
            </c:strRef>
          </c:cat>
          <c:val>
            <c:numRef>
              <c:f>Graph17a_PPI!$B$11:$Y$11</c:f>
              <c:numCache>
                <c:formatCode>General</c:formatCode>
                <c:ptCount val="24"/>
                <c:pt idx="0">
                  <c:v>2.8929604628736838</c:v>
                </c:pt>
                <c:pt idx="1">
                  <c:v>2.1967526265520565</c:v>
                </c:pt>
                <c:pt idx="2">
                  <c:v>0.85388994307400434</c:v>
                </c:pt>
                <c:pt idx="3">
                  <c:v>-3.7664783427495241</c:v>
                </c:pt>
                <c:pt idx="4">
                  <c:v>-7.9851439182915591</c:v>
                </c:pt>
                <c:pt idx="5">
                  <c:v>-7.8776645041705233</c:v>
                </c:pt>
                <c:pt idx="6">
                  <c:v>-5.539906103286385</c:v>
                </c:pt>
                <c:pt idx="7">
                  <c:v>-4.797742238946368</c:v>
                </c:pt>
                <c:pt idx="8">
                  <c:v>-4.1706161137440851</c:v>
                </c:pt>
                <c:pt idx="9">
                  <c:v>-5.2780395852968898</c:v>
                </c:pt>
                <c:pt idx="10">
                  <c:v>-4.9056603773584895</c:v>
                </c:pt>
                <c:pt idx="11">
                  <c:v>-4.6182846371347726</c:v>
                </c:pt>
                <c:pt idx="12">
                  <c:v>-4.1237113402061931</c:v>
                </c:pt>
                <c:pt idx="13">
                  <c:v>-1.8691588785046731</c:v>
                </c:pt>
                <c:pt idx="14">
                  <c:v>0.84666039510818969</c:v>
                </c:pt>
                <c:pt idx="15">
                  <c:v>7.0450097847358117</c:v>
                </c:pt>
                <c:pt idx="16">
                  <c:v>12.209889001009099</c:v>
                </c:pt>
                <c:pt idx="17">
                  <c:v>13.179074446680072</c:v>
                </c:pt>
                <c:pt idx="18">
                  <c:v>12.624254473161045</c:v>
                </c:pt>
                <c:pt idx="19">
                  <c:v>14.031620553359691</c:v>
                </c:pt>
                <c:pt idx="20">
                  <c:v>15.133531157270053</c:v>
                </c:pt>
                <c:pt idx="21">
                  <c:v>17.014925373134314</c:v>
                </c:pt>
                <c:pt idx="22">
                  <c:v>20.238095238095255</c:v>
                </c:pt>
                <c:pt idx="2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1D6-4C55-9454-D4D6F37EBF34}"/>
            </c:ext>
          </c:extLst>
        </c:ser>
        <c:ser>
          <c:idx val="5"/>
          <c:order val="5"/>
          <c:tx>
            <c:strRef>
              <c:f>Graph17a_PPI!$A$12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Graph17a_PPI!$B$6:$Y$6</c:f>
              <c:strCache>
                <c:ptCount val="24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</c:strCache>
            </c:strRef>
          </c:cat>
          <c:val>
            <c:numRef>
              <c:f>Graph17a_PPI!$B$12:$Y$12</c:f>
              <c:numCache>
                <c:formatCode>General</c:formatCode>
                <c:ptCount val="24"/>
                <c:pt idx="0">
                  <c:v>1.0679611650485477</c:v>
                </c:pt>
                <c:pt idx="1">
                  <c:v>1.5549076773566428</c:v>
                </c:pt>
                <c:pt idx="2">
                  <c:v>0.48262548262547611</c:v>
                </c:pt>
                <c:pt idx="3">
                  <c:v>-2.2072936660268661</c:v>
                </c:pt>
                <c:pt idx="4">
                  <c:v>-4.4804575786463356</c:v>
                </c:pt>
                <c:pt idx="5">
                  <c:v>-5.0428163653663205</c:v>
                </c:pt>
                <c:pt idx="6">
                  <c:v>-3.4582132564841439</c:v>
                </c:pt>
                <c:pt idx="7">
                  <c:v>-2.8790786948176605</c:v>
                </c:pt>
                <c:pt idx="8">
                  <c:v>-2.0309477756286332</c:v>
                </c:pt>
                <c:pt idx="9">
                  <c:v>-2.7857829010566659</c:v>
                </c:pt>
                <c:pt idx="10">
                  <c:v>-2.596153846153848</c:v>
                </c:pt>
                <c:pt idx="11">
                  <c:v>-2.2136669874879833</c:v>
                </c:pt>
                <c:pt idx="12">
                  <c:v>-1.6330451488952846</c:v>
                </c:pt>
                <c:pt idx="13">
                  <c:v>-0.6698564593301426</c:v>
                </c:pt>
                <c:pt idx="14">
                  <c:v>1.344860710854956</c:v>
                </c:pt>
                <c:pt idx="15">
                  <c:v>5.2993130520117671</c:v>
                </c:pt>
                <c:pt idx="16">
                  <c:v>7.9840319361277334</c:v>
                </c:pt>
                <c:pt idx="17">
                  <c:v>9.7194388777555041</c:v>
                </c:pt>
                <c:pt idx="18">
                  <c:v>9.5522388059701377</c:v>
                </c:pt>
                <c:pt idx="19">
                  <c:v>10.177865612648219</c:v>
                </c:pt>
                <c:pt idx="20">
                  <c:v>10.365251727541946</c:v>
                </c:pt>
                <c:pt idx="21">
                  <c:v>11.363636363636353</c:v>
                </c:pt>
                <c:pt idx="22">
                  <c:v>13.326752221125361</c:v>
                </c:pt>
                <c:pt idx="2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1D6-4C55-9454-D4D6F37EBF34}"/>
            </c:ext>
          </c:extLst>
        </c:ser>
        <c:ser>
          <c:idx val="6"/>
          <c:order val="6"/>
          <c:tx>
            <c:strRef>
              <c:f>Graph17a_PPI!$A$13</c:f>
              <c:strCache>
                <c:ptCount val="1"/>
                <c:pt idx="0">
                  <c:v>Suède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Graph17a_PPI!$B$6:$Y$6</c:f>
              <c:strCache>
                <c:ptCount val="24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</c:strCache>
            </c:strRef>
          </c:cat>
          <c:val>
            <c:numRef>
              <c:f>Graph17a_PPI!$B$13:$Y$13</c:f>
              <c:numCache>
                <c:formatCode>General</c:formatCode>
                <c:ptCount val="24"/>
                <c:pt idx="0">
                  <c:v>1.9920492531860345</c:v>
                </c:pt>
                <c:pt idx="1">
                  <c:v>0.99108933007643341</c:v>
                </c:pt>
                <c:pt idx="2">
                  <c:v>0.19706399815162534</c:v>
                </c:pt>
                <c:pt idx="3">
                  <c:v>-2.4248072553929134</c:v>
                </c:pt>
                <c:pt idx="4">
                  <c:v>-1.3618267758471414</c:v>
                </c:pt>
                <c:pt idx="5">
                  <c:v>-2.6162752142208534</c:v>
                </c:pt>
                <c:pt idx="6">
                  <c:v>-3.2913595187512912</c:v>
                </c:pt>
                <c:pt idx="7">
                  <c:v>-3.203849864498165</c:v>
                </c:pt>
                <c:pt idx="8">
                  <c:v>-3.7145793045377018</c:v>
                </c:pt>
                <c:pt idx="9">
                  <c:v>-4.1910948572729589</c:v>
                </c:pt>
                <c:pt idx="10">
                  <c:v>-3.5019417260280017</c:v>
                </c:pt>
                <c:pt idx="11">
                  <c:v>-3.6062412841164626</c:v>
                </c:pt>
                <c:pt idx="12">
                  <c:v>-3.0273785591057534</c:v>
                </c:pt>
                <c:pt idx="13">
                  <c:v>-2.3552178180229144</c:v>
                </c:pt>
                <c:pt idx="14">
                  <c:v>-0.68836746907415813</c:v>
                </c:pt>
                <c:pt idx="15">
                  <c:v>1.6898480315946207</c:v>
                </c:pt>
                <c:pt idx="16">
                  <c:v>3.5502905331285195</c:v>
                </c:pt>
                <c:pt idx="17">
                  <c:v>5.572151048239915</c:v>
                </c:pt>
                <c:pt idx="18">
                  <c:v>7.4073228321283935</c:v>
                </c:pt>
                <c:pt idx="19">
                  <c:v>10.330925322372341</c:v>
                </c:pt>
                <c:pt idx="20">
                  <c:v>13.502499416370517</c:v>
                </c:pt>
                <c:pt idx="21">
                  <c:v>14.750756549022515</c:v>
                </c:pt>
                <c:pt idx="22">
                  <c:v>14.919378947920347</c:v>
                </c:pt>
                <c:pt idx="23">
                  <c:v>15.369022619658313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1D6-4C55-9454-D4D6F37EBF34}"/>
            </c:ext>
          </c:extLst>
        </c:ser>
        <c:ser>
          <c:idx val="7"/>
          <c:order val="7"/>
          <c:tx>
            <c:strRef>
              <c:f>Graph17a_PPI!$A$14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Graph17a_PPI!$B$6:$Y$6</c:f>
              <c:strCache>
                <c:ptCount val="24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</c:strCache>
            </c:strRef>
          </c:cat>
          <c:val>
            <c:numRef>
              <c:f>Graph17a_PPI!$B$14:$Y$14</c:f>
              <c:numCache>
                <c:formatCode>General</c:formatCode>
                <c:ptCount val="24"/>
                <c:pt idx="0">
                  <c:v>-0.35618878005342358</c:v>
                </c:pt>
                <c:pt idx="1">
                  <c:v>0.44762757385854446</c:v>
                </c:pt>
                <c:pt idx="2">
                  <c:v>1.0781671159029615</c:v>
                </c:pt>
                <c:pt idx="3">
                  <c:v>2.0683453237410054</c:v>
                </c:pt>
                <c:pt idx="4">
                  <c:v>0.17889087656530744</c:v>
                </c:pt>
                <c:pt idx="5">
                  <c:v>-0.26642984014209059</c:v>
                </c:pt>
                <c:pt idx="6">
                  <c:v>-0.61782877316858276</c:v>
                </c:pt>
                <c:pt idx="7">
                  <c:v>-0.96575943810360831</c:v>
                </c:pt>
                <c:pt idx="8">
                  <c:v>-2.0052310374890969</c:v>
                </c:pt>
                <c:pt idx="9">
                  <c:v>-1.3123359580052507</c:v>
                </c:pt>
                <c:pt idx="10">
                  <c:v>-0.52910052910053462</c:v>
                </c:pt>
                <c:pt idx="11">
                  <c:v>0</c:v>
                </c:pt>
                <c:pt idx="12">
                  <c:v>0.8936550491510209</c:v>
                </c:pt>
                <c:pt idx="13">
                  <c:v>0.98039215686274161</c:v>
                </c:pt>
                <c:pt idx="14">
                  <c:v>0.71111111111110681</c:v>
                </c:pt>
                <c:pt idx="15">
                  <c:v>0.26431718061674658</c:v>
                </c:pt>
                <c:pt idx="16">
                  <c:v>2.3214285714285632</c:v>
                </c:pt>
                <c:pt idx="17">
                  <c:v>2.5823686553873682</c:v>
                </c:pt>
                <c:pt idx="18">
                  <c:v>2.9307282415630631</c:v>
                </c:pt>
                <c:pt idx="19">
                  <c:v>3.4574468085106336</c:v>
                </c:pt>
                <c:pt idx="20">
                  <c:v>4.2704626334519435</c:v>
                </c:pt>
                <c:pt idx="21">
                  <c:v>5.3191489361702038</c:v>
                </c:pt>
                <c:pt idx="22">
                  <c:v>6.3829787234042534</c:v>
                </c:pt>
                <c:pt idx="23">
                  <c:v>7.5555555555555598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1D6-4C55-9454-D4D6F37EBF34}"/>
            </c:ext>
          </c:extLst>
        </c:ser>
        <c:ser>
          <c:idx val="8"/>
          <c:order val="8"/>
          <c:tx>
            <c:strRef>
              <c:f>Graph17a_PPI!$A$15</c:f>
              <c:strCache>
                <c:ptCount val="1"/>
                <c:pt idx="0">
                  <c:v>États-Unis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Graph17a_PPI!$B$6:$Y$6</c:f>
              <c:strCache>
                <c:ptCount val="24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</c:strCache>
            </c:strRef>
          </c:cat>
          <c:val>
            <c:numRef>
              <c:f>Graph17a_PPI!$B$15:$Y$15</c:f>
              <c:numCache>
                <c:formatCode>General</c:formatCode>
                <c:ptCount val="24"/>
                <c:pt idx="0">
                  <c:v>0.61472916555767032</c:v>
                </c:pt>
                <c:pt idx="1">
                  <c:v>1.1837766447629017</c:v>
                </c:pt>
                <c:pt idx="2">
                  <c:v>-0.15345389973268064</c:v>
                </c:pt>
                <c:pt idx="3">
                  <c:v>-2.5836009113946901</c:v>
                </c:pt>
                <c:pt idx="4">
                  <c:v>-6.5763134975525439</c:v>
                </c:pt>
                <c:pt idx="5">
                  <c:v>-5.1230818265354134</c:v>
                </c:pt>
                <c:pt idx="6">
                  <c:v>-3.45170235130563</c:v>
                </c:pt>
                <c:pt idx="7">
                  <c:v>-2.6329313239440322</c:v>
                </c:pt>
                <c:pt idx="8">
                  <c:v>-1.7311698434067768</c:v>
                </c:pt>
                <c:pt idx="9">
                  <c:v>-1.5313796434863303</c:v>
                </c:pt>
                <c:pt idx="10">
                  <c:v>-1.4751503700145108</c:v>
                </c:pt>
                <c:pt idx="11">
                  <c:v>-1.0178335697167307</c:v>
                </c:pt>
                <c:pt idx="12">
                  <c:v>0.15276695245518557</c:v>
                </c:pt>
                <c:pt idx="13">
                  <c:v>1.5259264991935417</c:v>
                </c:pt>
                <c:pt idx="14">
                  <c:v>4.1004537461399204</c:v>
                </c:pt>
                <c:pt idx="15">
                  <c:v>8.1123875651547994</c:v>
                </c:pt>
                <c:pt idx="16">
                  <c:v>12.896275439597037</c:v>
                </c:pt>
                <c:pt idx="17">
                  <c:v>13.869794726016504</c:v>
                </c:pt>
                <c:pt idx="18">
                  <c:v>14.563621091817947</c:v>
                </c:pt>
                <c:pt idx="19">
                  <c:v>14.140400510238527</c:v>
                </c:pt>
                <c:pt idx="20">
                  <c:v>14.052863478475718</c:v>
                </c:pt>
                <c:pt idx="21">
                  <c:v>15.01656387190604</c:v>
                </c:pt>
                <c:pt idx="22">
                  <c:v>16.348044827060981</c:v>
                </c:pt>
                <c:pt idx="23">
                  <c:v>16.609729688476339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1D6-4C55-9454-D4D6F37EBF34}"/>
            </c:ext>
          </c:extLst>
        </c:ser>
        <c:ser>
          <c:idx val="9"/>
          <c:order val="9"/>
          <c:tx>
            <c:strRef>
              <c:f>Graph17a_PPI!$A$16</c:f>
              <c:strCache>
                <c:ptCount val="1"/>
                <c:pt idx="0">
                  <c:v>Zone euro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Graph17a_PPI!$B$6:$Y$6</c:f>
              <c:strCache>
                <c:ptCount val="24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</c:strCache>
            </c:strRef>
          </c:cat>
          <c:val>
            <c:numRef>
              <c:f>Graph17a_PPI!$B$16:$Y$16</c:f>
              <c:numCache>
                <c:formatCode>General</c:formatCode>
                <c:ptCount val="24"/>
                <c:pt idx="0">
                  <c:v>0.77745383867833251</c:v>
                </c:pt>
                <c:pt idx="1">
                  <c:v>0.87378640776698546</c:v>
                </c:pt>
                <c:pt idx="2">
                  <c:v>0.29041626331074433</c:v>
                </c:pt>
                <c:pt idx="3">
                  <c:v>-1.5429122468659684</c:v>
                </c:pt>
                <c:pt idx="4">
                  <c:v>-2.9779058597502295</c:v>
                </c:pt>
                <c:pt idx="5">
                  <c:v>-3.3589251439539392</c:v>
                </c:pt>
                <c:pt idx="6">
                  <c:v>-2.4108003857280624</c:v>
                </c:pt>
                <c:pt idx="7">
                  <c:v>-2.3121387283236872</c:v>
                </c:pt>
                <c:pt idx="8">
                  <c:v>-2.1256038647343045</c:v>
                </c:pt>
                <c:pt idx="9">
                  <c:v>-2.5048169556839972</c:v>
                </c:pt>
                <c:pt idx="10">
                  <c:v>-2.1256038647343045</c:v>
                </c:pt>
                <c:pt idx="11">
                  <c:v>-2.0289855072463725</c:v>
                </c:pt>
                <c:pt idx="12">
                  <c:v>-1.9286403085824522</c:v>
                </c:pt>
                <c:pt idx="13">
                  <c:v>-1.1549566891241647</c:v>
                </c:pt>
                <c:pt idx="14">
                  <c:v>9.6525096525112986E-2</c:v>
                </c:pt>
                <c:pt idx="15">
                  <c:v>2.6444662095984395</c:v>
                </c:pt>
                <c:pt idx="16">
                  <c:v>4.6534653465346576</c:v>
                </c:pt>
                <c:pt idx="17">
                  <c:v>5.858987090367429</c:v>
                </c:pt>
                <c:pt idx="18">
                  <c:v>6.2252964426877444</c:v>
                </c:pt>
                <c:pt idx="19">
                  <c:v>7.3964497041420163</c:v>
                </c:pt>
                <c:pt idx="20">
                  <c:v>8.1934846989141228</c:v>
                </c:pt>
                <c:pt idx="21">
                  <c:v>9.0909090909090828</c:v>
                </c:pt>
                <c:pt idx="22">
                  <c:v>10.463968410661417</c:v>
                </c:pt>
                <c:pt idx="2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1D6-4C55-9454-D4D6F37EB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32912"/>
        <c:axId val="14637904"/>
      </c:lineChart>
      <c:catAx>
        <c:axId val="1463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4637904"/>
        <c:crossesAt val="-1000"/>
        <c:auto val="1"/>
        <c:lblAlgn val="ctr"/>
        <c:lblOffset val="100"/>
        <c:noMultiLvlLbl val="0"/>
      </c:catAx>
      <c:valAx>
        <c:axId val="14637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4632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Graph17a_PPI!$A$21</c:f>
              <c:strCache>
                <c:ptCount val="1"/>
                <c:pt idx="0">
                  <c:v>Matières premières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Graph17a_PPI!$B$6:$Y$6</c:f>
              <c:strCache>
                <c:ptCount val="24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</c:strCache>
            </c:strRef>
          </c:cat>
          <c:val>
            <c:numRef>
              <c:f>Graph17a_PPI!$B$21:$Y$21</c:f>
              <c:numCache>
                <c:formatCode>General</c:formatCode>
                <c:ptCount val="24"/>
                <c:pt idx="0">
                  <c:v>100</c:v>
                </c:pt>
                <c:pt idx="1">
                  <c:v>99.742819404722312</c:v>
                </c:pt>
                <c:pt idx="2">
                  <c:v>92.525118517203239</c:v>
                </c:pt>
                <c:pt idx="3">
                  <c:v>78.202732338844442</c:v>
                </c:pt>
                <c:pt idx="4">
                  <c:v>70.000148406740351</c:v>
                </c:pt>
                <c:pt idx="5">
                  <c:v>76.111268626500618</c:v>
                </c:pt>
                <c:pt idx="6">
                  <c:v>83.2412377926332</c:v>
                </c:pt>
                <c:pt idx="7">
                  <c:v>85.778681343572259</c:v>
                </c:pt>
                <c:pt idx="8">
                  <c:v>90.75314651364414</c:v>
                </c:pt>
                <c:pt idx="9">
                  <c:v>90.291740288277808</c:v>
                </c:pt>
                <c:pt idx="10">
                  <c:v>92.257964369300211</c:v>
                </c:pt>
                <c:pt idx="11">
                  <c:v>95.897727061059641</c:v>
                </c:pt>
                <c:pt idx="12">
                  <c:v>104.60509412254738</c:v>
                </c:pt>
                <c:pt idx="13">
                  <c:v>114.58995997431569</c:v>
                </c:pt>
                <c:pt idx="14">
                  <c:v>117.18563286630133</c:v>
                </c:pt>
                <c:pt idx="15">
                  <c:v>117.8766598503484</c:v>
                </c:pt>
                <c:pt idx="16">
                  <c:v>120.82798397658854</c:v>
                </c:pt>
                <c:pt idx="17">
                  <c:v>129.73887871080692</c:v>
                </c:pt>
                <c:pt idx="18">
                  <c:v>134.99590253914855</c:v>
                </c:pt>
                <c:pt idx="19">
                  <c:v>138.5317562043916</c:v>
                </c:pt>
                <c:pt idx="20">
                  <c:v>136.57187125705519</c:v>
                </c:pt>
                <c:pt idx="21">
                  <c:v>144.07973195569011</c:v>
                </c:pt>
                <c:pt idx="22">
                  <c:v>160.40637788392141</c:v>
                </c:pt>
                <c:pt idx="23">
                  <c:v>153.31711512921947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05-4086-9FDD-4FD1765F1908}"/>
            </c:ext>
          </c:extLst>
        </c:ser>
        <c:ser>
          <c:idx val="1"/>
          <c:order val="1"/>
          <c:tx>
            <c:strRef>
              <c:f>Graph17a_PPI!$A$22</c:f>
              <c:strCache>
                <c:ptCount val="1"/>
                <c:pt idx="0">
                  <c:v>Agriculture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Graph17a_PPI!$B$6:$Y$6</c:f>
              <c:strCache>
                <c:ptCount val="24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</c:strCache>
            </c:strRef>
          </c:cat>
          <c:val>
            <c:numRef>
              <c:f>Graph17a_PPI!$B$22:$Y$22</c:f>
              <c:numCache>
                <c:formatCode>General</c:formatCode>
                <c:ptCount val="24"/>
                <c:pt idx="0">
                  <c:v>100</c:v>
                </c:pt>
                <c:pt idx="1">
                  <c:v>101.65691948235317</c:v>
                </c:pt>
                <c:pt idx="2">
                  <c:v>97.743693956099705</c:v>
                </c:pt>
                <c:pt idx="3">
                  <c:v>94.320171002200794</c:v>
                </c:pt>
                <c:pt idx="4">
                  <c:v>90.108772351786655</c:v>
                </c:pt>
                <c:pt idx="5">
                  <c:v>92.647766119084977</c:v>
                </c:pt>
                <c:pt idx="6">
                  <c:v>95.234944479236702</c:v>
                </c:pt>
                <c:pt idx="7">
                  <c:v>93.17108013459503</c:v>
                </c:pt>
                <c:pt idx="8">
                  <c:v>95.166307375502171</c:v>
                </c:pt>
                <c:pt idx="9">
                  <c:v>97.047459953804861</c:v>
                </c:pt>
                <c:pt idx="10">
                  <c:v>101.5137079017867</c:v>
                </c:pt>
                <c:pt idx="11">
                  <c:v>104.28822130372353</c:v>
                </c:pt>
                <c:pt idx="12">
                  <c:v>105.221936444055</c:v>
                </c:pt>
                <c:pt idx="13">
                  <c:v>111.40296359066494</c:v>
                </c:pt>
                <c:pt idx="14">
                  <c:v>113.89879218796464</c:v>
                </c:pt>
                <c:pt idx="15">
                  <c:v>116.89626085578986</c:v>
                </c:pt>
                <c:pt idx="16">
                  <c:v>121.94331374342549</c:v>
                </c:pt>
                <c:pt idx="17">
                  <c:v>129.03419523316433</c:v>
                </c:pt>
                <c:pt idx="18">
                  <c:v>125.52160778725954</c:v>
                </c:pt>
                <c:pt idx="19">
                  <c:v>124.94739990185148</c:v>
                </c:pt>
                <c:pt idx="20">
                  <c:v>125.25124756833493</c:v>
                </c:pt>
                <c:pt idx="21">
                  <c:v>123.22664926421245</c:v>
                </c:pt>
                <c:pt idx="22">
                  <c:v>125.2346336907767</c:v>
                </c:pt>
                <c:pt idx="23">
                  <c:v>127.0031194723212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05-4086-9FDD-4FD1765F1908}"/>
            </c:ext>
          </c:extLst>
        </c:ser>
        <c:ser>
          <c:idx val="2"/>
          <c:order val="2"/>
          <c:tx>
            <c:strRef>
              <c:f>Graph17a_PPI!$A$23</c:f>
              <c:strCache>
                <c:ptCount val="1"/>
                <c:pt idx="0">
                  <c:v>Métaux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Graph17a_PPI!$B$6:$Y$6</c:f>
              <c:strCache>
                <c:ptCount val="24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</c:strCache>
            </c:strRef>
          </c:cat>
          <c:val>
            <c:numRef>
              <c:f>Graph17a_PPI!$B$23:$Y$23</c:f>
              <c:numCache>
                <c:formatCode>General</c:formatCode>
                <c:ptCount val="24"/>
                <c:pt idx="0">
                  <c:v>100</c:v>
                </c:pt>
                <c:pt idx="1">
                  <c:v>103.99416985954747</c:v>
                </c:pt>
                <c:pt idx="2">
                  <c:v>102.62033729490733</c:v>
                </c:pt>
                <c:pt idx="3">
                  <c:v>98.760805420552302</c:v>
                </c:pt>
                <c:pt idx="4">
                  <c:v>99.386707843089667</c:v>
                </c:pt>
                <c:pt idx="5">
                  <c:v>102.76831480401984</c:v>
                </c:pt>
                <c:pt idx="6">
                  <c:v>107.57918603111874</c:v>
                </c:pt>
                <c:pt idx="7">
                  <c:v>114.11469975123877</c:v>
                </c:pt>
                <c:pt idx="8">
                  <c:v>122.66746966338758</c:v>
                </c:pt>
                <c:pt idx="9">
                  <c:v>122.69443251730388</c:v>
                </c:pt>
                <c:pt idx="10">
                  <c:v>121.46488366967245</c:v>
                </c:pt>
                <c:pt idx="11">
                  <c:v>123.23465870502636</c:v>
                </c:pt>
                <c:pt idx="12">
                  <c:v>131.72612763265914</c:v>
                </c:pt>
                <c:pt idx="13">
                  <c:v>136.14504729730376</c:v>
                </c:pt>
                <c:pt idx="14">
                  <c:v>136.28771360308562</c:v>
                </c:pt>
                <c:pt idx="15">
                  <c:v>135.81935845107941</c:v>
                </c:pt>
                <c:pt idx="16">
                  <c:v>141.0566235181677</c:v>
                </c:pt>
                <c:pt idx="17">
                  <c:v>152.63515434876845</c:v>
                </c:pt>
                <c:pt idx="18">
                  <c:v>154.5931832282869</c:v>
                </c:pt>
                <c:pt idx="19">
                  <c:v>153.78241154453153</c:v>
                </c:pt>
                <c:pt idx="20">
                  <c:v>142.49302314164399</c:v>
                </c:pt>
                <c:pt idx="21">
                  <c:v>133.30958466340564</c:v>
                </c:pt>
                <c:pt idx="22">
                  <c:v>134.8524455656611</c:v>
                </c:pt>
                <c:pt idx="23">
                  <c:v>129.90392921300253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05-4086-9FDD-4FD1765F1908}"/>
            </c:ext>
          </c:extLst>
        </c:ser>
        <c:ser>
          <c:idx val="3"/>
          <c:order val="3"/>
          <c:tx>
            <c:strRef>
              <c:f>Graph17a_PPI!$A$24</c:f>
              <c:strCache>
                <c:ptCount val="1"/>
                <c:pt idx="0">
                  <c:v>Energie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Graph17a_PPI!$B$6:$Y$6</c:f>
              <c:strCache>
                <c:ptCount val="24"/>
                <c:pt idx="0">
                  <c:v>Déc-2019</c:v>
                </c:pt>
                <c:pt idx="1">
                  <c:v>Janv-2020</c:v>
                </c:pt>
                <c:pt idx="2">
                  <c:v>Févr-2020</c:v>
                </c:pt>
                <c:pt idx="3">
                  <c:v>Mars-2020</c:v>
                </c:pt>
                <c:pt idx="4">
                  <c:v>Avr-2020</c:v>
                </c:pt>
                <c:pt idx="5">
                  <c:v>Mai-2020</c:v>
                </c:pt>
                <c:pt idx="6">
                  <c:v>Juin-2020</c:v>
                </c:pt>
                <c:pt idx="7">
                  <c:v>Juil-2020</c:v>
                </c:pt>
                <c:pt idx="8">
                  <c:v>Août-2020</c:v>
                </c:pt>
                <c:pt idx="9">
                  <c:v>Sept-2020</c:v>
                </c:pt>
                <c:pt idx="10">
                  <c:v>Oct-2020</c:v>
                </c:pt>
                <c:pt idx="11">
                  <c:v>Nov-2020</c:v>
                </c:pt>
                <c:pt idx="12">
                  <c:v>Déc-2020</c:v>
                </c:pt>
                <c:pt idx="13">
                  <c:v>Janv-2021</c:v>
                </c:pt>
                <c:pt idx="14">
                  <c:v>Févr-2021</c:v>
                </c:pt>
                <c:pt idx="15">
                  <c:v>Mars-2021</c:v>
                </c:pt>
                <c:pt idx="16">
                  <c:v>Avr-2021</c:v>
                </c:pt>
                <c:pt idx="17">
                  <c:v>Mai-2021</c:v>
                </c:pt>
                <c:pt idx="18">
                  <c:v>Juin-2021</c:v>
                </c:pt>
                <c:pt idx="19">
                  <c:v>Juil-2021</c:v>
                </c:pt>
                <c:pt idx="20">
                  <c:v>Août-2021</c:v>
                </c:pt>
                <c:pt idx="21">
                  <c:v>Sept-2021</c:v>
                </c:pt>
                <c:pt idx="22">
                  <c:v>Oct-2021</c:v>
                </c:pt>
                <c:pt idx="23">
                  <c:v>Nov-2021</c:v>
                </c:pt>
              </c:strCache>
            </c:strRef>
          </c:cat>
          <c:val>
            <c:numRef>
              <c:f>Graph17a_PPI!$B$24:$Y$24</c:f>
              <c:numCache>
                <c:formatCode>General</c:formatCode>
                <c:ptCount val="24"/>
                <c:pt idx="0">
                  <c:v>100</c:v>
                </c:pt>
                <c:pt idx="1">
                  <c:v>96.257473539045733</c:v>
                </c:pt>
                <c:pt idx="2">
                  <c:v>83.337461254646755</c:v>
                </c:pt>
                <c:pt idx="3">
                  <c:v>55.666322978086477</c:v>
                </c:pt>
                <c:pt idx="4">
                  <c:v>39.867045175272075</c:v>
                </c:pt>
                <c:pt idx="5">
                  <c:v>50.552344627654207</c:v>
                </c:pt>
                <c:pt idx="6">
                  <c:v>62.262030613820727</c:v>
                </c:pt>
                <c:pt idx="7">
                  <c:v>65.650751906200398</c:v>
                </c:pt>
                <c:pt idx="8">
                  <c:v>70.548582002104681</c:v>
                </c:pt>
                <c:pt idx="9">
                  <c:v>68.388792899880755</c:v>
                </c:pt>
                <c:pt idx="10">
                  <c:v>70.511873788551256</c:v>
                </c:pt>
                <c:pt idx="11">
                  <c:v>75.686855523958087</c:v>
                </c:pt>
                <c:pt idx="12">
                  <c:v>89.765052664432332</c:v>
                </c:pt>
                <c:pt idx="13">
                  <c:v>104.86739452366204</c:v>
                </c:pt>
                <c:pt idx="14">
                  <c:v>108.36129630012262</c:v>
                </c:pt>
                <c:pt idx="15">
                  <c:v>107.77583706109158</c:v>
                </c:pt>
                <c:pt idx="16">
                  <c:v>108.29014882288526</c:v>
                </c:pt>
                <c:pt idx="17">
                  <c:v>117.29949777702262</c:v>
                </c:pt>
                <c:pt idx="18">
                  <c:v>129.68187042311521</c:v>
                </c:pt>
                <c:pt idx="19">
                  <c:v>138.28890702271264</c:v>
                </c:pt>
                <c:pt idx="20">
                  <c:v>139.67959726963738</c:v>
                </c:pt>
                <c:pt idx="21">
                  <c:v>161.4521030516627</c:v>
                </c:pt>
                <c:pt idx="22">
                  <c:v>194.43663783516831</c:v>
                </c:pt>
                <c:pt idx="23">
                  <c:v>179.31376190262151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005-4086-9FDD-4FD1765F1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32912"/>
        <c:axId val="14637904"/>
      </c:lineChart>
      <c:catAx>
        <c:axId val="1463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4637904"/>
        <c:crossesAt val="-1000"/>
        <c:auto val="1"/>
        <c:lblAlgn val="ctr"/>
        <c:lblOffset val="100"/>
        <c:noMultiLvlLbl val="0"/>
      </c:catAx>
      <c:valAx>
        <c:axId val="14637904"/>
        <c:scaling>
          <c:orientation val="minMax"/>
          <c:max val="20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4632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Graph17a_PPI!$E$32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Graph17a_PPI!$O$31:$BX$31</c:f>
              <c:strCache>
                <c:ptCount val="62"/>
                <c:pt idx="0">
                  <c:v>Janv-2017</c:v>
                </c:pt>
                <c:pt idx="1">
                  <c:v>Févr-2017</c:v>
                </c:pt>
                <c:pt idx="2">
                  <c:v>Mars-2017</c:v>
                </c:pt>
                <c:pt idx="3">
                  <c:v>Avr-2017</c:v>
                </c:pt>
                <c:pt idx="4">
                  <c:v>Mai-2017</c:v>
                </c:pt>
                <c:pt idx="5">
                  <c:v>Juin-2017</c:v>
                </c:pt>
                <c:pt idx="6">
                  <c:v>Juil-2017</c:v>
                </c:pt>
                <c:pt idx="7">
                  <c:v>Août-2017</c:v>
                </c:pt>
                <c:pt idx="8">
                  <c:v>Sept-2017</c:v>
                </c:pt>
                <c:pt idx="9">
                  <c:v>Oct-2017</c:v>
                </c:pt>
                <c:pt idx="10">
                  <c:v>Nov-2017</c:v>
                </c:pt>
                <c:pt idx="11">
                  <c:v>Déc-2017</c:v>
                </c:pt>
                <c:pt idx="12">
                  <c:v>Janv-2018</c:v>
                </c:pt>
                <c:pt idx="13">
                  <c:v>Févr-2018</c:v>
                </c:pt>
                <c:pt idx="14">
                  <c:v>Mars-2018</c:v>
                </c:pt>
                <c:pt idx="15">
                  <c:v>Avr-2018</c:v>
                </c:pt>
                <c:pt idx="16">
                  <c:v>Mai-2018</c:v>
                </c:pt>
                <c:pt idx="17">
                  <c:v>Juin-2018</c:v>
                </c:pt>
                <c:pt idx="18">
                  <c:v>Juil-2018</c:v>
                </c:pt>
                <c:pt idx="19">
                  <c:v>Août-2018</c:v>
                </c:pt>
                <c:pt idx="20">
                  <c:v>Sept-2018</c:v>
                </c:pt>
                <c:pt idx="21">
                  <c:v>Oct-2018</c:v>
                </c:pt>
                <c:pt idx="22">
                  <c:v>Nov-2018</c:v>
                </c:pt>
                <c:pt idx="23">
                  <c:v>Déc-2018</c:v>
                </c:pt>
                <c:pt idx="24">
                  <c:v>Janv-2019</c:v>
                </c:pt>
                <c:pt idx="25">
                  <c:v>Févr-2019</c:v>
                </c:pt>
                <c:pt idx="26">
                  <c:v>Mars-2019</c:v>
                </c:pt>
                <c:pt idx="27">
                  <c:v>Avr-2019</c:v>
                </c:pt>
                <c:pt idx="28">
                  <c:v>Mai-2019</c:v>
                </c:pt>
                <c:pt idx="29">
                  <c:v>Juin-2019</c:v>
                </c:pt>
                <c:pt idx="30">
                  <c:v>Juil-2019</c:v>
                </c:pt>
                <c:pt idx="31">
                  <c:v>Août-2019</c:v>
                </c:pt>
                <c:pt idx="32">
                  <c:v>Sept-2019</c:v>
                </c:pt>
                <c:pt idx="33">
                  <c:v>Oct-2019</c:v>
                </c:pt>
                <c:pt idx="34">
                  <c:v>Nov-2019</c:v>
                </c:pt>
                <c:pt idx="35">
                  <c:v>Déc-2019</c:v>
                </c:pt>
                <c:pt idx="36">
                  <c:v>Janv-2020</c:v>
                </c:pt>
                <c:pt idx="37">
                  <c:v>Févr-2020</c:v>
                </c:pt>
                <c:pt idx="38">
                  <c:v>Mars-2020</c:v>
                </c:pt>
                <c:pt idx="39">
                  <c:v>Avr-2020</c:v>
                </c:pt>
                <c:pt idx="40">
                  <c:v>Mai-2020</c:v>
                </c:pt>
                <c:pt idx="41">
                  <c:v>Juin-2020</c:v>
                </c:pt>
                <c:pt idx="42">
                  <c:v>Juil-2020</c:v>
                </c:pt>
                <c:pt idx="43">
                  <c:v>Août-2020</c:v>
                </c:pt>
                <c:pt idx="44">
                  <c:v>Sept-2020</c:v>
                </c:pt>
                <c:pt idx="45">
                  <c:v>Oct-2020</c:v>
                </c:pt>
                <c:pt idx="46">
                  <c:v>Nov-2020</c:v>
                </c:pt>
                <c:pt idx="47">
                  <c:v>Déc-2020</c:v>
                </c:pt>
                <c:pt idx="48">
                  <c:v>Janv-2021</c:v>
                </c:pt>
                <c:pt idx="49">
                  <c:v>Févr-2021</c:v>
                </c:pt>
                <c:pt idx="50">
                  <c:v>Mars-2021</c:v>
                </c:pt>
                <c:pt idx="51">
                  <c:v>Avr-2021</c:v>
                </c:pt>
                <c:pt idx="52">
                  <c:v>Mai-2021</c:v>
                </c:pt>
                <c:pt idx="53">
                  <c:v>Juin-2021</c:v>
                </c:pt>
                <c:pt idx="54">
                  <c:v>Juil-2021</c:v>
                </c:pt>
                <c:pt idx="55">
                  <c:v>Août-2021</c:v>
                </c:pt>
                <c:pt idx="56">
                  <c:v>Sept-2021</c:v>
                </c:pt>
                <c:pt idx="57">
                  <c:v>Oct-2021</c:v>
                </c:pt>
                <c:pt idx="58">
                  <c:v>Nov-2021</c:v>
                </c:pt>
                <c:pt idx="59">
                  <c:v>Déc-2021</c:v>
                </c:pt>
                <c:pt idx="60">
                  <c:v>Janv-2022</c:v>
                </c:pt>
                <c:pt idx="61">
                  <c:v>Févr-2022</c:v>
                </c:pt>
              </c:strCache>
            </c:strRef>
          </c:cat>
          <c:val>
            <c:numRef>
              <c:f>Graph17a_PPI!$O$32:$BX$32</c:f>
              <c:numCache>
                <c:formatCode>#\ ##0.0_ ;\-#\ ##0.0\ </c:formatCode>
                <c:ptCount val="62"/>
                <c:pt idx="0">
                  <c:v>2.457265</c:v>
                </c:pt>
                <c:pt idx="1">
                  <c:v>3.667745</c:v>
                </c:pt>
                <c:pt idx="2">
                  <c:v>5.2117259999999996</c:v>
                </c:pt>
                <c:pt idx="3">
                  <c:v>6.2159209999999998</c:v>
                </c:pt>
                <c:pt idx="4">
                  <c:v>5.2858679999999998</c:v>
                </c:pt>
                <c:pt idx="5">
                  <c:v>3.2085560000000002</c:v>
                </c:pt>
                <c:pt idx="6">
                  <c:v>1.385928</c:v>
                </c:pt>
                <c:pt idx="7">
                  <c:v>2.0320860000000001</c:v>
                </c:pt>
                <c:pt idx="8">
                  <c:v>1.385928</c:v>
                </c:pt>
                <c:pt idx="9">
                  <c:v>1.5856239999999999</c:v>
                </c:pt>
                <c:pt idx="10">
                  <c:v>2.7368420000000002</c:v>
                </c:pt>
                <c:pt idx="11">
                  <c:v>2.4159660000000001</c:v>
                </c:pt>
                <c:pt idx="12">
                  <c:v>2.2940559999999999</c:v>
                </c:pt>
                <c:pt idx="13">
                  <c:v>2.289282</c:v>
                </c:pt>
                <c:pt idx="14">
                  <c:v>2.3735810000000002</c:v>
                </c:pt>
                <c:pt idx="15">
                  <c:v>2.4640659999999999</c:v>
                </c:pt>
                <c:pt idx="16">
                  <c:v>3.4836070000000001</c:v>
                </c:pt>
                <c:pt idx="17">
                  <c:v>5.2849740000000001</c:v>
                </c:pt>
                <c:pt idx="18">
                  <c:v>6.5194530000000004</c:v>
                </c:pt>
                <c:pt idx="19">
                  <c:v>5.6603779999999997</c:v>
                </c:pt>
                <c:pt idx="20">
                  <c:v>6.2039960000000001</c:v>
                </c:pt>
                <c:pt idx="21">
                  <c:v>5.2029139999999998</c:v>
                </c:pt>
                <c:pt idx="22">
                  <c:v>2.6639339999999998</c:v>
                </c:pt>
                <c:pt idx="23">
                  <c:v>2.051282</c:v>
                </c:pt>
                <c:pt idx="24">
                  <c:v>1.0193680000000001</c:v>
                </c:pt>
                <c:pt idx="25">
                  <c:v>1.1190230000000001</c:v>
                </c:pt>
                <c:pt idx="26">
                  <c:v>1.4112899999999999</c:v>
                </c:pt>
                <c:pt idx="27">
                  <c:v>1.7034069999999999</c:v>
                </c:pt>
                <c:pt idx="28">
                  <c:v>0.39603959999999999</c:v>
                </c:pt>
                <c:pt idx="29">
                  <c:v>-1.6732279999999999</c:v>
                </c:pt>
                <c:pt idx="30">
                  <c:v>-1.6781839999999999</c:v>
                </c:pt>
                <c:pt idx="31">
                  <c:v>-0.99206349999999999</c:v>
                </c:pt>
                <c:pt idx="32">
                  <c:v>-1.287129</c:v>
                </c:pt>
                <c:pt idx="33">
                  <c:v>-1.384768</c:v>
                </c:pt>
                <c:pt idx="34">
                  <c:v>-0.39920159999999999</c:v>
                </c:pt>
                <c:pt idx="35">
                  <c:v>0.50251259999999998</c:v>
                </c:pt>
                <c:pt idx="36">
                  <c:v>0.90817360000000003</c:v>
                </c:pt>
                <c:pt idx="37">
                  <c:v>0.60362170000000004</c:v>
                </c:pt>
                <c:pt idx="38">
                  <c:v>-1.6898610000000001</c:v>
                </c:pt>
                <c:pt idx="39">
                  <c:v>-4.433497</c:v>
                </c:pt>
                <c:pt idx="40">
                  <c:v>-3.4516770000000001</c:v>
                </c:pt>
                <c:pt idx="41">
                  <c:v>-1.901902</c:v>
                </c:pt>
                <c:pt idx="42">
                  <c:v>-0.50200800000000001</c:v>
                </c:pt>
                <c:pt idx="43">
                  <c:v>0.30060120000000001</c:v>
                </c:pt>
                <c:pt idx="44">
                  <c:v>1.10331</c:v>
                </c:pt>
                <c:pt idx="45">
                  <c:v>1.203611</c:v>
                </c:pt>
                <c:pt idx="46">
                  <c:v>0.70140279999999999</c:v>
                </c:pt>
                <c:pt idx="47">
                  <c:v>2.1</c:v>
                </c:pt>
                <c:pt idx="48">
                  <c:v>4.3</c:v>
                </c:pt>
                <c:pt idx="49">
                  <c:v>7.4</c:v>
                </c:pt>
                <c:pt idx="50">
                  <c:v>10.41456</c:v>
                </c:pt>
                <c:pt idx="51">
                  <c:v>14.948449999999999</c:v>
                </c:pt>
                <c:pt idx="52">
                  <c:v>17.262509999999999</c:v>
                </c:pt>
                <c:pt idx="53">
                  <c:v>17.34694</c:v>
                </c:pt>
                <c:pt idx="54">
                  <c:v>16.0444</c:v>
                </c:pt>
                <c:pt idx="55">
                  <c:v>14.48551</c:v>
                </c:pt>
                <c:pt idx="56">
                  <c:v>15.079359999999999</c:v>
                </c:pt>
                <c:pt idx="57">
                  <c:v>16.55104</c:v>
                </c:pt>
                <c:pt idx="58">
                  <c:v>17.114429999999999</c:v>
                </c:pt>
                <c:pt idx="59">
                  <c:v>15.8668</c:v>
                </c:pt>
                <c:pt idx="60">
                  <c:v>16.299140000000001</c:v>
                </c:pt>
                <c:pt idx="61">
                  <c:v>16.387339999999998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9E-944D-BA8C-0EA37CD761A5}"/>
            </c:ext>
          </c:extLst>
        </c:ser>
        <c:ser>
          <c:idx val="1"/>
          <c:order val="1"/>
          <c:tx>
            <c:strRef>
              <c:f>Graph17a_PPI!$E$33</c:f>
              <c:strCache>
                <c:ptCount val="1"/>
                <c:pt idx="0">
                  <c:v>France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Graph17a_PPI!$O$31:$BX$31</c:f>
              <c:strCache>
                <c:ptCount val="62"/>
                <c:pt idx="0">
                  <c:v>Janv-2017</c:v>
                </c:pt>
                <c:pt idx="1">
                  <c:v>Févr-2017</c:v>
                </c:pt>
                <c:pt idx="2">
                  <c:v>Mars-2017</c:v>
                </c:pt>
                <c:pt idx="3">
                  <c:v>Avr-2017</c:v>
                </c:pt>
                <c:pt idx="4">
                  <c:v>Mai-2017</c:v>
                </c:pt>
                <c:pt idx="5">
                  <c:v>Juin-2017</c:v>
                </c:pt>
                <c:pt idx="6">
                  <c:v>Juil-2017</c:v>
                </c:pt>
                <c:pt idx="7">
                  <c:v>Août-2017</c:v>
                </c:pt>
                <c:pt idx="8">
                  <c:v>Sept-2017</c:v>
                </c:pt>
                <c:pt idx="9">
                  <c:v>Oct-2017</c:v>
                </c:pt>
                <c:pt idx="10">
                  <c:v>Nov-2017</c:v>
                </c:pt>
                <c:pt idx="11">
                  <c:v>Déc-2017</c:v>
                </c:pt>
                <c:pt idx="12">
                  <c:v>Janv-2018</c:v>
                </c:pt>
                <c:pt idx="13">
                  <c:v>Févr-2018</c:v>
                </c:pt>
                <c:pt idx="14">
                  <c:v>Mars-2018</c:v>
                </c:pt>
                <c:pt idx="15">
                  <c:v>Avr-2018</c:v>
                </c:pt>
                <c:pt idx="16">
                  <c:v>Mai-2018</c:v>
                </c:pt>
                <c:pt idx="17">
                  <c:v>Juin-2018</c:v>
                </c:pt>
                <c:pt idx="18">
                  <c:v>Juil-2018</c:v>
                </c:pt>
                <c:pt idx="19">
                  <c:v>Août-2018</c:v>
                </c:pt>
                <c:pt idx="20">
                  <c:v>Sept-2018</c:v>
                </c:pt>
                <c:pt idx="21">
                  <c:v>Oct-2018</c:v>
                </c:pt>
                <c:pt idx="22">
                  <c:v>Nov-2018</c:v>
                </c:pt>
                <c:pt idx="23">
                  <c:v>Déc-2018</c:v>
                </c:pt>
                <c:pt idx="24">
                  <c:v>Janv-2019</c:v>
                </c:pt>
                <c:pt idx="25">
                  <c:v>Févr-2019</c:v>
                </c:pt>
                <c:pt idx="26">
                  <c:v>Mars-2019</c:v>
                </c:pt>
                <c:pt idx="27">
                  <c:v>Avr-2019</c:v>
                </c:pt>
                <c:pt idx="28">
                  <c:v>Mai-2019</c:v>
                </c:pt>
                <c:pt idx="29">
                  <c:v>Juin-2019</c:v>
                </c:pt>
                <c:pt idx="30">
                  <c:v>Juil-2019</c:v>
                </c:pt>
                <c:pt idx="31">
                  <c:v>Août-2019</c:v>
                </c:pt>
                <c:pt idx="32">
                  <c:v>Sept-2019</c:v>
                </c:pt>
                <c:pt idx="33">
                  <c:v>Oct-2019</c:v>
                </c:pt>
                <c:pt idx="34">
                  <c:v>Nov-2019</c:v>
                </c:pt>
                <c:pt idx="35">
                  <c:v>Déc-2019</c:v>
                </c:pt>
                <c:pt idx="36">
                  <c:v>Janv-2020</c:v>
                </c:pt>
                <c:pt idx="37">
                  <c:v>Févr-2020</c:v>
                </c:pt>
                <c:pt idx="38">
                  <c:v>Mars-2020</c:v>
                </c:pt>
                <c:pt idx="39">
                  <c:v>Avr-2020</c:v>
                </c:pt>
                <c:pt idx="40">
                  <c:v>Mai-2020</c:v>
                </c:pt>
                <c:pt idx="41">
                  <c:v>Juin-2020</c:v>
                </c:pt>
                <c:pt idx="42">
                  <c:v>Juil-2020</c:v>
                </c:pt>
                <c:pt idx="43">
                  <c:v>Août-2020</c:v>
                </c:pt>
                <c:pt idx="44">
                  <c:v>Sept-2020</c:v>
                </c:pt>
                <c:pt idx="45">
                  <c:v>Oct-2020</c:v>
                </c:pt>
                <c:pt idx="46">
                  <c:v>Nov-2020</c:v>
                </c:pt>
                <c:pt idx="47">
                  <c:v>Déc-2020</c:v>
                </c:pt>
                <c:pt idx="48">
                  <c:v>Janv-2021</c:v>
                </c:pt>
                <c:pt idx="49">
                  <c:v>Févr-2021</c:v>
                </c:pt>
                <c:pt idx="50">
                  <c:v>Mars-2021</c:v>
                </c:pt>
                <c:pt idx="51">
                  <c:v>Avr-2021</c:v>
                </c:pt>
                <c:pt idx="52">
                  <c:v>Mai-2021</c:v>
                </c:pt>
                <c:pt idx="53">
                  <c:v>Juin-2021</c:v>
                </c:pt>
                <c:pt idx="54">
                  <c:v>Juil-2021</c:v>
                </c:pt>
                <c:pt idx="55">
                  <c:v>Août-2021</c:v>
                </c:pt>
                <c:pt idx="56">
                  <c:v>Sept-2021</c:v>
                </c:pt>
                <c:pt idx="57">
                  <c:v>Oct-2021</c:v>
                </c:pt>
                <c:pt idx="58">
                  <c:v>Nov-2021</c:v>
                </c:pt>
                <c:pt idx="59">
                  <c:v>Déc-2021</c:v>
                </c:pt>
                <c:pt idx="60">
                  <c:v>Janv-2022</c:v>
                </c:pt>
                <c:pt idx="61">
                  <c:v>Févr-2022</c:v>
                </c:pt>
              </c:strCache>
            </c:strRef>
          </c:cat>
          <c:val>
            <c:numRef>
              <c:f>Graph17a_PPI!$O$33:$BX$33</c:f>
              <c:numCache>
                <c:formatCode>#\ ##0.0_ ;\-#\ ##0.0\ </c:formatCode>
                <c:ptCount val="62"/>
                <c:pt idx="0">
                  <c:v>2.6694049999999998</c:v>
                </c:pt>
                <c:pt idx="1">
                  <c:v>3.5051549999999998</c:v>
                </c:pt>
                <c:pt idx="2">
                  <c:v>2.874743</c:v>
                </c:pt>
                <c:pt idx="3">
                  <c:v>3.179487</c:v>
                </c:pt>
                <c:pt idx="4">
                  <c:v>2.140673</c:v>
                </c:pt>
                <c:pt idx="5">
                  <c:v>1.3211379999999999</c:v>
                </c:pt>
                <c:pt idx="6">
                  <c:v>1.425662</c:v>
                </c:pt>
                <c:pt idx="7">
                  <c:v>1.732926</c:v>
                </c:pt>
                <c:pt idx="8">
                  <c:v>2.0366599999999999</c:v>
                </c:pt>
                <c:pt idx="9">
                  <c:v>1.6194329999999999</c:v>
                </c:pt>
                <c:pt idx="10">
                  <c:v>2.228977</c:v>
                </c:pt>
                <c:pt idx="11">
                  <c:v>1.407035</c:v>
                </c:pt>
                <c:pt idx="12">
                  <c:v>1.2</c:v>
                </c:pt>
                <c:pt idx="13">
                  <c:v>0.59760959999999996</c:v>
                </c:pt>
                <c:pt idx="14">
                  <c:v>1.097804</c:v>
                </c:pt>
                <c:pt idx="15">
                  <c:v>1.1928430000000001</c:v>
                </c:pt>
                <c:pt idx="16">
                  <c:v>2.3952100000000001</c:v>
                </c:pt>
                <c:pt idx="17">
                  <c:v>3.0090270000000001</c:v>
                </c:pt>
                <c:pt idx="18">
                  <c:v>3.2128519999999998</c:v>
                </c:pt>
                <c:pt idx="19">
                  <c:v>3.1062120000000002</c:v>
                </c:pt>
                <c:pt idx="20">
                  <c:v>2.894212</c:v>
                </c:pt>
                <c:pt idx="21">
                  <c:v>3.0876489999999999</c:v>
                </c:pt>
                <c:pt idx="22">
                  <c:v>1.783944</c:v>
                </c:pt>
                <c:pt idx="23">
                  <c:v>0.89197219999999999</c:v>
                </c:pt>
                <c:pt idx="24">
                  <c:v>0.69169959999999997</c:v>
                </c:pt>
                <c:pt idx="25">
                  <c:v>1.386139</c:v>
                </c:pt>
                <c:pt idx="26">
                  <c:v>1.382034</c:v>
                </c:pt>
                <c:pt idx="27">
                  <c:v>1.375246</c:v>
                </c:pt>
                <c:pt idx="28">
                  <c:v>0.58479530000000002</c:v>
                </c:pt>
                <c:pt idx="29">
                  <c:v>-0.194742</c:v>
                </c:pt>
                <c:pt idx="30">
                  <c:v>-9.7276260000000003E-2</c:v>
                </c:pt>
                <c:pt idx="31">
                  <c:v>-0.48590870000000003</c:v>
                </c:pt>
                <c:pt idx="32">
                  <c:v>-0.2909796</c:v>
                </c:pt>
                <c:pt idx="33">
                  <c:v>-0.86956520000000004</c:v>
                </c:pt>
                <c:pt idx="34">
                  <c:v>0</c:v>
                </c:pt>
                <c:pt idx="35">
                  <c:v>1.0805499999999999</c:v>
                </c:pt>
                <c:pt idx="36">
                  <c:v>0.88321879999999997</c:v>
                </c:pt>
                <c:pt idx="37">
                  <c:v>0</c:v>
                </c:pt>
                <c:pt idx="38">
                  <c:v>-1.9474199999999999</c:v>
                </c:pt>
                <c:pt idx="39">
                  <c:v>-3.488372</c:v>
                </c:pt>
                <c:pt idx="40">
                  <c:v>-3.391473</c:v>
                </c:pt>
                <c:pt idx="41">
                  <c:v>-2.1463420000000002</c:v>
                </c:pt>
                <c:pt idx="42">
                  <c:v>-2.1421619999999999</c:v>
                </c:pt>
                <c:pt idx="43">
                  <c:v>-2.1484380000000001</c:v>
                </c:pt>
                <c:pt idx="44">
                  <c:v>-2.6264590000000001</c:v>
                </c:pt>
                <c:pt idx="45">
                  <c:v>-2.2417150000000001</c:v>
                </c:pt>
                <c:pt idx="46">
                  <c:v>-2.2395330000000002</c:v>
                </c:pt>
                <c:pt idx="47">
                  <c:v>-1.8464529999999999</c:v>
                </c:pt>
                <c:pt idx="48">
                  <c:v>-0.8754864</c:v>
                </c:pt>
                <c:pt idx="49">
                  <c:v>0.48828129999999997</c:v>
                </c:pt>
                <c:pt idx="50">
                  <c:v>3.0784509999999998</c:v>
                </c:pt>
                <c:pt idx="51">
                  <c:v>4.9196790000000004</c:v>
                </c:pt>
                <c:pt idx="52">
                  <c:v>5.4162489999999996</c:v>
                </c:pt>
                <c:pt idx="53">
                  <c:v>5.6829510000000001</c:v>
                </c:pt>
                <c:pt idx="54">
                  <c:v>6.4676619999999998</c:v>
                </c:pt>
                <c:pt idx="55">
                  <c:v>7.4850300000000001</c:v>
                </c:pt>
                <c:pt idx="56">
                  <c:v>8.2917079999999999</c:v>
                </c:pt>
                <c:pt idx="57">
                  <c:v>9.5712860000000006</c:v>
                </c:pt>
                <c:pt idx="58">
                  <c:v>10.15936</c:v>
                </c:pt>
                <c:pt idx="59">
                  <c:v>9.8019800000000004</c:v>
                </c:pt>
                <c:pt idx="60">
                  <c:v>11.48184</c:v>
                </c:pt>
                <c:pt idx="61">
                  <c:v>11.758990000000001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9E-944D-BA8C-0EA37CD761A5}"/>
            </c:ext>
          </c:extLst>
        </c:ser>
        <c:ser>
          <c:idx val="2"/>
          <c:order val="2"/>
          <c:tx>
            <c:strRef>
              <c:f>Graph17a_PPI!$E$34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Graph17a_PPI!$O$31:$BX$31</c:f>
              <c:strCache>
                <c:ptCount val="62"/>
                <c:pt idx="0">
                  <c:v>Janv-2017</c:v>
                </c:pt>
                <c:pt idx="1">
                  <c:v>Févr-2017</c:v>
                </c:pt>
                <c:pt idx="2">
                  <c:v>Mars-2017</c:v>
                </c:pt>
                <c:pt idx="3">
                  <c:v>Avr-2017</c:v>
                </c:pt>
                <c:pt idx="4">
                  <c:v>Mai-2017</c:v>
                </c:pt>
                <c:pt idx="5">
                  <c:v>Juin-2017</c:v>
                </c:pt>
                <c:pt idx="6">
                  <c:v>Juil-2017</c:v>
                </c:pt>
                <c:pt idx="7">
                  <c:v>Août-2017</c:v>
                </c:pt>
                <c:pt idx="8">
                  <c:v>Sept-2017</c:v>
                </c:pt>
                <c:pt idx="9">
                  <c:v>Oct-2017</c:v>
                </c:pt>
                <c:pt idx="10">
                  <c:v>Nov-2017</c:v>
                </c:pt>
                <c:pt idx="11">
                  <c:v>Déc-2017</c:v>
                </c:pt>
                <c:pt idx="12">
                  <c:v>Janv-2018</c:v>
                </c:pt>
                <c:pt idx="13">
                  <c:v>Févr-2018</c:v>
                </c:pt>
                <c:pt idx="14">
                  <c:v>Mars-2018</c:v>
                </c:pt>
                <c:pt idx="15">
                  <c:v>Avr-2018</c:v>
                </c:pt>
                <c:pt idx="16">
                  <c:v>Mai-2018</c:v>
                </c:pt>
                <c:pt idx="17">
                  <c:v>Juin-2018</c:v>
                </c:pt>
                <c:pt idx="18">
                  <c:v>Juil-2018</c:v>
                </c:pt>
                <c:pt idx="19">
                  <c:v>Août-2018</c:v>
                </c:pt>
                <c:pt idx="20">
                  <c:v>Sept-2018</c:v>
                </c:pt>
                <c:pt idx="21">
                  <c:v>Oct-2018</c:v>
                </c:pt>
                <c:pt idx="22">
                  <c:v>Nov-2018</c:v>
                </c:pt>
                <c:pt idx="23">
                  <c:v>Déc-2018</c:v>
                </c:pt>
                <c:pt idx="24">
                  <c:v>Janv-2019</c:v>
                </c:pt>
                <c:pt idx="25">
                  <c:v>Févr-2019</c:v>
                </c:pt>
                <c:pt idx="26">
                  <c:v>Mars-2019</c:v>
                </c:pt>
                <c:pt idx="27">
                  <c:v>Avr-2019</c:v>
                </c:pt>
                <c:pt idx="28">
                  <c:v>Mai-2019</c:v>
                </c:pt>
                <c:pt idx="29">
                  <c:v>Juin-2019</c:v>
                </c:pt>
                <c:pt idx="30">
                  <c:v>Juil-2019</c:v>
                </c:pt>
                <c:pt idx="31">
                  <c:v>Août-2019</c:v>
                </c:pt>
                <c:pt idx="32">
                  <c:v>Sept-2019</c:v>
                </c:pt>
                <c:pt idx="33">
                  <c:v>Oct-2019</c:v>
                </c:pt>
                <c:pt idx="34">
                  <c:v>Nov-2019</c:v>
                </c:pt>
                <c:pt idx="35">
                  <c:v>Déc-2019</c:v>
                </c:pt>
                <c:pt idx="36">
                  <c:v>Janv-2020</c:v>
                </c:pt>
                <c:pt idx="37">
                  <c:v>Févr-2020</c:v>
                </c:pt>
                <c:pt idx="38">
                  <c:v>Mars-2020</c:v>
                </c:pt>
                <c:pt idx="39">
                  <c:v>Avr-2020</c:v>
                </c:pt>
                <c:pt idx="40">
                  <c:v>Mai-2020</c:v>
                </c:pt>
                <c:pt idx="41">
                  <c:v>Juin-2020</c:v>
                </c:pt>
                <c:pt idx="42">
                  <c:v>Juil-2020</c:v>
                </c:pt>
                <c:pt idx="43">
                  <c:v>Août-2020</c:v>
                </c:pt>
                <c:pt idx="44">
                  <c:v>Sept-2020</c:v>
                </c:pt>
                <c:pt idx="45">
                  <c:v>Oct-2020</c:v>
                </c:pt>
                <c:pt idx="46">
                  <c:v>Nov-2020</c:v>
                </c:pt>
                <c:pt idx="47">
                  <c:v>Déc-2020</c:v>
                </c:pt>
                <c:pt idx="48">
                  <c:v>Janv-2021</c:v>
                </c:pt>
                <c:pt idx="49">
                  <c:v>Févr-2021</c:v>
                </c:pt>
                <c:pt idx="50">
                  <c:v>Mars-2021</c:v>
                </c:pt>
                <c:pt idx="51">
                  <c:v>Avr-2021</c:v>
                </c:pt>
                <c:pt idx="52">
                  <c:v>Mai-2021</c:v>
                </c:pt>
                <c:pt idx="53">
                  <c:v>Juin-2021</c:v>
                </c:pt>
                <c:pt idx="54">
                  <c:v>Juil-2021</c:v>
                </c:pt>
                <c:pt idx="55">
                  <c:v>Août-2021</c:v>
                </c:pt>
                <c:pt idx="56">
                  <c:v>Sept-2021</c:v>
                </c:pt>
                <c:pt idx="57">
                  <c:v>Oct-2021</c:v>
                </c:pt>
                <c:pt idx="58">
                  <c:v>Nov-2021</c:v>
                </c:pt>
                <c:pt idx="59">
                  <c:v>Déc-2021</c:v>
                </c:pt>
                <c:pt idx="60">
                  <c:v>Janv-2022</c:v>
                </c:pt>
                <c:pt idx="61">
                  <c:v>Févr-2022</c:v>
                </c:pt>
              </c:strCache>
            </c:strRef>
          </c:cat>
          <c:val>
            <c:numRef>
              <c:f>Graph17a_PPI!$O$34:$BX$34</c:f>
              <c:numCache>
                <c:formatCode>#\ ##0.0_ ;\-#\ ##0.0\ </c:formatCode>
                <c:ptCount val="62"/>
                <c:pt idx="0">
                  <c:v>1.7154389999999999</c:v>
                </c:pt>
                <c:pt idx="1">
                  <c:v>2.3279350000000001</c:v>
                </c:pt>
                <c:pt idx="2">
                  <c:v>2.3255810000000001</c:v>
                </c:pt>
                <c:pt idx="3">
                  <c:v>2.6289180000000001</c:v>
                </c:pt>
                <c:pt idx="4">
                  <c:v>2.2199800000000001</c:v>
                </c:pt>
                <c:pt idx="5">
                  <c:v>1.913394</c:v>
                </c:pt>
                <c:pt idx="6">
                  <c:v>1.8108649999999999</c:v>
                </c:pt>
                <c:pt idx="7">
                  <c:v>1.812689</c:v>
                </c:pt>
                <c:pt idx="8">
                  <c:v>1.9114690000000001</c:v>
                </c:pt>
                <c:pt idx="9">
                  <c:v>1.807229</c:v>
                </c:pt>
                <c:pt idx="10">
                  <c:v>1.601602</c:v>
                </c:pt>
                <c:pt idx="11">
                  <c:v>1.195219</c:v>
                </c:pt>
                <c:pt idx="12">
                  <c:v>1.1904760000000001</c:v>
                </c:pt>
                <c:pt idx="13">
                  <c:v>0.79129579999999999</c:v>
                </c:pt>
                <c:pt idx="14">
                  <c:v>0.79051380000000004</c:v>
                </c:pt>
                <c:pt idx="15">
                  <c:v>0.78817729999999997</c:v>
                </c:pt>
                <c:pt idx="16">
                  <c:v>1.382034</c:v>
                </c:pt>
                <c:pt idx="17">
                  <c:v>1.778656</c:v>
                </c:pt>
                <c:pt idx="18">
                  <c:v>1.778656</c:v>
                </c:pt>
                <c:pt idx="19">
                  <c:v>2.0771510000000002</c:v>
                </c:pt>
                <c:pt idx="20">
                  <c:v>1.8756170000000001</c:v>
                </c:pt>
                <c:pt idx="21">
                  <c:v>1.9723869999999999</c:v>
                </c:pt>
                <c:pt idx="22">
                  <c:v>1.8719209999999999</c:v>
                </c:pt>
                <c:pt idx="23">
                  <c:v>1.377953</c:v>
                </c:pt>
                <c:pt idx="24">
                  <c:v>1.176471</c:v>
                </c:pt>
                <c:pt idx="25">
                  <c:v>1.373896</c:v>
                </c:pt>
                <c:pt idx="26">
                  <c:v>1.470588</c:v>
                </c:pt>
                <c:pt idx="27">
                  <c:v>1.4662759999999999</c:v>
                </c:pt>
                <c:pt idx="28">
                  <c:v>1.0710809999999999</c:v>
                </c:pt>
                <c:pt idx="29">
                  <c:v>0.67961159999999998</c:v>
                </c:pt>
                <c:pt idx="30">
                  <c:v>0.77669900000000003</c:v>
                </c:pt>
                <c:pt idx="31">
                  <c:v>0.48449609999999999</c:v>
                </c:pt>
                <c:pt idx="32">
                  <c:v>0.58139529999999995</c:v>
                </c:pt>
                <c:pt idx="33">
                  <c:v>0.29013539999999999</c:v>
                </c:pt>
                <c:pt idx="34">
                  <c:v>0.29013539999999999</c:v>
                </c:pt>
                <c:pt idx="35">
                  <c:v>0.77669900000000003</c:v>
                </c:pt>
                <c:pt idx="36">
                  <c:v>0.87209300000000001</c:v>
                </c:pt>
                <c:pt idx="37">
                  <c:v>0.7744434</c:v>
                </c:pt>
                <c:pt idx="38">
                  <c:v>0</c:v>
                </c:pt>
                <c:pt idx="39">
                  <c:v>-0.67437380000000002</c:v>
                </c:pt>
                <c:pt idx="40">
                  <c:v>-0.96339109999999994</c:v>
                </c:pt>
                <c:pt idx="41">
                  <c:v>-0.8678882</c:v>
                </c:pt>
                <c:pt idx="42">
                  <c:v>-0.86705200000000004</c:v>
                </c:pt>
                <c:pt idx="43">
                  <c:v>-0.8678882</c:v>
                </c:pt>
                <c:pt idx="44">
                  <c:v>-0.96339109999999994</c:v>
                </c:pt>
                <c:pt idx="45">
                  <c:v>-0.8678882</c:v>
                </c:pt>
                <c:pt idx="46">
                  <c:v>-0.67502410000000002</c:v>
                </c:pt>
                <c:pt idx="47">
                  <c:v>-0.67437380000000002</c:v>
                </c:pt>
                <c:pt idx="48">
                  <c:v>-0.19212299999999999</c:v>
                </c:pt>
                <c:pt idx="49">
                  <c:v>0.38424589999999997</c:v>
                </c:pt>
                <c:pt idx="50">
                  <c:v>1.7391300000000001</c:v>
                </c:pt>
                <c:pt idx="51">
                  <c:v>2.909796</c:v>
                </c:pt>
                <c:pt idx="52">
                  <c:v>3.988327</c:v>
                </c:pt>
                <c:pt idx="53">
                  <c:v>4.7665369999999996</c:v>
                </c:pt>
                <c:pt idx="54">
                  <c:v>5.8309040000000003</c:v>
                </c:pt>
                <c:pt idx="55">
                  <c:v>6.6147859999999996</c:v>
                </c:pt>
                <c:pt idx="56">
                  <c:v>7.1984430000000001</c:v>
                </c:pt>
                <c:pt idx="57">
                  <c:v>8.2684820000000006</c:v>
                </c:pt>
                <c:pt idx="58">
                  <c:v>8.7378640000000001</c:v>
                </c:pt>
                <c:pt idx="59">
                  <c:v>9.117362</c:v>
                </c:pt>
                <c:pt idx="60">
                  <c:v>10.87584</c:v>
                </c:pt>
                <c:pt idx="61">
                  <c:v>11.387560000000001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9E-944D-BA8C-0EA37CD761A5}"/>
            </c:ext>
          </c:extLst>
        </c:ser>
        <c:ser>
          <c:idx val="3"/>
          <c:order val="3"/>
          <c:tx>
            <c:strRef>
              <c:f>Graph17a_PPI!$E$35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Graph17a_PPI!$O$31:$BX$31</c:f>
              <c:strCache>
                <c:ptCount val="62"/>
                <c:pt idx="0">
                  <c:v>Janv-2017</c:v>
                </c:pt>
                <c:pt idx="1">
                  <c:v>Févr-2017</c:v>
                </c:pt>
                <c:pt idx="2">
                  <c:v>Mars-2017</c:v>
                </c:pt>
                <c:pt idx="3">
                  <c:v>Avr-2017</c:v>
                </c:pt>
                <c:pt idx="4">
                  <c:v>Mai-2017</c:v>
                </c:pt>
                <c:pt idx="5">
                  <c:v>Juin-2017</c:v>
                </c:pt>
                <c:pt idx="6">
                  <c:v>Juil-2017</c:v>
                </c:pt>
                <c:pt idx="7">
                  <c:v>Août-2017</c:v>
                </c:pt>
                <c:pt idx="8">
                  <c:v>Sept-2017</c:v>
                </c:pt>
                <c:pt idx="9">
                  <c:v>Oct-2017</c:v>
                </c:pt>
                <c:pt idx="10">
                  <c:v>Nov-2017</c:v>
                </c:pt>
                <c:pt idx="11">
                  <c:v>Déc-2017</c:v>
                </c:pt>
                <c:pt idx="12">
                  <c:v>Janv-2018</c:v>
                </c:pt>
                <c:pt idx="13">
                  <c:v>Févr-2018</c:v>
                </c:pt>
                <c:pt idx="14">
                  <c:v>Mars-2018</c:v>
                </c:pt>
                <c:pt idx="15">
                  <c:v>Avr-2018</c:v>
                </c:pt>
                <c:pt idx="16">
                  <c:v>Mai-2018</c:v>
                </c:pt>
                <c:pt idx="17">
                  <c:v>Juin-2018</c:v>
                </c:pt>
                <c:pt idx="18">
                  <c:v>Juil-2018</c:v>
                </c:pt>
                <c:pt idx="19">
                  <c:v>Août-2018</c:v>
                </c:pt>
                <c:pt idx="20">
                  <c:v>Sept-2018</c:v>
                </c:pt>
                <c:pt idx="21">
                  <c:v>Oct-2018</c:v>
                </c:pt>
                <c:pt idx="22">
                  <c:v>Nov-2018</c:v>
                </c:pt>
                <c:pt idx="23">
                  <c:v>Déc-2018</c:v>
                </c:pt>
                <c:pt idx="24">
                  <c:v>Janv-2019</c:v>
                </c:pt>
                <c:pt idx="25">
                  <c:v>Févr-2019</c:v>
                </c:pt>
                <c:pt idx="26">
                  <c:v>Mars-2019</c:v>
                </c:pt>
                <c:pt idx="27">
                  <c:v>Avr-2019</c:v>
                </c:pt>
                <c:pt idx="28">
                  <c:v>Mai-2019</c:v>
                </c:pt>
                <c:pt idx="29">
                  <c:v>Juin-2019</c:v>
                </c:pt>
                <c:pt idx="30">
                  <c:v>Juil-2019</c:v>
                </c:pt>
                <c:pt idx="31">
                  <c:v>Août-2019</c:v>
                </c:pt>
                <c:pt idx="32">
                  <c:v>Sept-2019</c:v>
                </c:pt>
                <c:pt idx="33">
                  <c:v>Oct-2019</c:v>
                </c:pt>
                <c:pt idx="34">
                  <c:v>Nov-2019</c:v>
                </c:pt>
                <c:pt idx="35">
                  <c:v>Déc-2019</c:v>
                </c:pt>
                <c:pt idx="36">
                  <c:v>Janv-2020</c:v>
                </c:pt>
                <c:pt idx="37">
                  <c:v>Févr-2020</c:v>
                </c:pt>
                <c:pt idx="38">
                  <c:v>Mars-2020</c:v>
                </c:pt>
                <c:pt idx="39">
                  <c:v>Avr-2020</c:v>
                </c:pt>
                <c:pt idx="40">
                  <c:v>Mai-2020</c:v>
                </c:pt>
                <c:pt idx="41">
                  <c:v>Juin-2020</c:v>
                </c:pt>
                <c:pt idx="42">
                  <c:v>Juil-2020</c:v>
                </c:pt>
                <c:pt idx="43">
                  <c:v>Août-2020</c:v>
                </c:pt>
                <c:pt idx="44">
                  <c:v>Sept-2020</c:v>
                </c:pt>
                <c:pt idx="45">
                  <c:v>Oct-2020</c:v>
                </c:pt>
                <c:pt idx="46">
                  <c:v>Nov-2020</c:v>
                </c:pt>
                <c:pt idx="47">
                  <c:v>Déc-2020</c:v>
                </c:pt>
                <c:pt idx="48">
                  <c:v>Janv-2021</c:v>
                </c:pt>
                <c:pt idx="49">
                  <c:v>Févr-2021</c:v>
                </c:pt>
                <c:pt idx="50">
                  <c:v>Mars-2021</c:v>
                </c:pt>
                <c:pt idx="51">
                  <c:v>Avr-2021</c:v>
                </c:pt>
                <c:pt idx="52">
                  <c:v>Mai-2021</c:v>
                </c:pt>
                <c:pt idx="53">
                  <c:v>Juin-2021</c:v>
                </c:pt>
                <c:pt idx="54">
                  <c:v>Juil-2021</c:v>
                </c:pt>
                <c:pt idx="55">
                  <c:v>Août-2021</c:v>
                </c:pt>
                <c:pt idx="56">
                  <c:v>Sept-2021</c:v>
                </c:pt>
                <c:pt idx="57">
                  <c:v>Oct-2021</c:v>
                </c:pt>
                <c:pt idx="58">
                  <c:v>Nov-2021</c:v>
                </c:pt>
                <c:pt idx="59">
                  <c:v>Déc-2021</c:v>
                </c:pt>
                <c:pt idx="60">
                  <c:v>Janv-2022</c:v>
                </c:pt>
                <c:pt idx="61">
                  <c:v>Févr-2022</c:v>
                </c:pt>
              </c:strCache>
            </c:strRef>
          </c:cat>
          <c:val>
            <c:numRef>
              <c:f>Graph17a_PPI!$O$35:$BX$35</c:f>
              <c:numCache>
                <c:formatCode>#\ ##0.0_ ;\-#\ ##0.0\ </c:formatCode>
                <c:ptCount val="62"/>
                <c:pt idx="0">
                  <c:v>2.7607360000000001</c:v>
                </c:pt>
                <c:pt idx="1">
                  <c:v>3.2820510000000001</c:v>
                </c:pt>
                <c:pt idx="2">
                  <c:v>2.9652349999999998</c:v>
                </c:pt>
                <c:pt idx="3">
                  <c:v>3.1664970000000001</c:v>
                </c:pt>
                <c:pt idx="4">
                  <c:v>2.3373979999999999</c:v>
                </c:pt>
                <c:pt idx="5">
                  <c:v>1.516683</c:v>
                </c:pt>
                <c:pt idx="6">
                  <c:v>1.720648</c:v>
                </c:pt>
                <c:pt idx="7">
                  <c:v>2.1276600000000001</c:v>
                </c:pt>
                <c:pt idx="8">
                  <c:v>2.224469</c:v>
                </c:pt>
                <c:pt idx="9">
                  <c:v>2.0140989999999999</c:v>
                </c:pt>
                <c:pt idx="10">
                  <c:v>2.5201609999999999</c:v>
                </c:pt>
                <c:pt idx="11">
                  <c:v>1.901902</c:v>
                </c:pt>
                <c:pt idx="12">
                  <c:v>1.492537</c:v>
                </c:pt>
                <c:pt idx="13">
                  <c:v>1.1916580000000001</c:v>
                </c:pt>
                <c:pt idx="14">
                  <c:v>1.2909630000000001</c:v>
                </c:pt>
                <c:pt idx="15">
                  <c:v>1.386139</c:v>
                </c:pt>
                <c:pt idx="16">
                  <c:v>2.184707</c:v>
                </c:pt>
                <c:pt idx="17">
                  <c:v>2.6892429999999998</c:v>
                </c:pt>
                <c:pt idx="18">
                  <c:v>2.6865670000000001</c:v>
                </c:pt>
                <c:pt idx="19">
                  <c:v>2.480159</c:v>
                </c:pt>
                <c:pt idx="20">
                  <c:v>2.274975</c:v>
                </c:pt>
                <c:pt idx="21">
                  <c:v>2.3692000000000002</c:v>
                </c:pt>
                <c:pt idx="22">
                  <c:v>1.474926</c:v>
                </c:pt>
                <c:pt idx="23">
                  <c:v>0.88408640000000005</c:v>
                </c:pt>
                <c:pt idx="24">
                  <c:v>0.68627450000000001</c:v>
                </c:pt>
                <c:pt idx="25">
                  <c:v>0.98135430000000001</c:v>
                </c:pt>
                <c:pt idx="26">
                  <c:v>0.98039220000000005</c:v>
                </c:pt>
                <c:pt idx="27">
                  <c:v>0.78125</c:v>
                </c:pt>
                <c:pt idx="28">
                  <c:v>0.48590870000000003</c:v>
                </c:pt>
                <c:pt idx="29">
                  <c:v>0</c:v>
                </c:pt>
                <c:pt idx="30">
                  <c:v>0</c:v>
                </c:pt>
                <c:pt idx="31">
                  <c:v>-0.1936108</c:v>
                </c:pt>
                <c:pt idx="32">
                  <c:v>-9.6711800000000001E-2</c:v>
                </c:pt>
                <c:pt idx="33">
                  <c:v>-0.38572810000000002</c:v>
                </c:pt>
                <c:pt idx="34">
                  <c:v>0</c:v>
                </c:pt>
                <c:pt idx="35">
                  <c:v>0.58422589999999996</c:v>
                </c:pt>
                <c:pt idx="36">
                  <c:v>0.87633879999999997</c:v>
                </c:pt>
                <c:pt idx="37">
                  <c:v>0.19436349999999999</c:v>
                </c:pt>
                <c:pt idx="38">
                  <c:v>-0.87378639999999996</c:v>
                </c:pt>
                <c:pt idx="39">
                  <c:v>-2.131783</c:v>
                </c:pt>
                <c:pt idx="40">
                  <c:v>-2.3210829999999998</c:v>
                </c:pt>
                <c:pt idx="41">
                  <c:v>-1.5518909999999999</c:v>
                </c:pt>
                <c:pt idx="42">
                  <c:v>-1.4534879999999999</c:v>
                </c:pt>
                <c:pt idx="43">
                  <c:v>-1.3579049999999999</c:v>
                </c:pt>
                <c:pt idx="44">
                  <c:v>-1.6456919999999999</c:v>
                </c:pt>
                <c:pt idx="45">
                  <c:v>-1.5488869999999999</c:v>
                </c:pt>
                <c:pt idx="46">
                  <c:v>-1.356589</c:v>
                </c:pt>
                <c:pt idx="47">
                  <c:v>-1.0648599999999999</c:v>
                </c:pt>
                <c:pt idx="48">
                  <c:v>-0.48262549999999999</c:v>
                </c:pt>
                <c:pt idx="49">
                  <c:v>0.67895249999999996</c:v>
                </c:pt>
                <c:pt idx="50">
                  <c:v>2.5465230000000001</c:v>
                </c:pt>
                <c:pt idx="51">
                  <c:v>4.4554460000000002</c:v>
                </c:pt>
                <c:pt idx="52">
                  <c:v>5.5445539999999998</c:v>
                </c:pt>
                <c:pt idx="53">
                  <c:v>6.2068969999999997</c:v>
                </c:pt>
                <c:pt idx="54">
                  <c:v>7.1779739999999999</c:v>
                </c:pt>
                <c:pt idx="55">
                  <c:v>7.7679450000000001</c:v>
                </c:pt>
                <c:pt idx="56">
                  <c:v>8.9566929999999996</c:v>
                </c:pt>
                <c:pt idx="57">
                  <c:v>10.127829999999999</c:v>
                </c:pt>
                <c:pt idx="58">
                  <c:v>11.00196</c:v>
                </c:pt>
                <c:pt idx="59">
                  <c:v>10.86106</c:v>
                </c:pt>
                <c:pt idx="60">
                  <c:v>12.22114</c:v>
                </c:pt>
                <c:pt idx="61">
                  <c:v>12.90944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9E-944D-BA8C-0EA37CD761A5}"/>
            </c:ext>
          </c:extLst>
        </c:ser>
        <c:ser>
          <c:idx val="4"/>
          <c:order val="4"/>
          <c:tx>
            <c:strRef>
              <c:f>Graph17a_PPI!$E$36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Graph17a_PPI!$O$31:$BX$31</c:f>
              <c:strCache>
                <c:ptCount val="62"/>
                <c:pt idx="0">
                  <c:v>Janv-2017</c:v>
                </c:pt>
                <c:pt idx="1">
                  <c:v>Févr-2017</c:v>
                </c:pt>
                <c:pt idx="2">
                  <c:v>Mars-2017</c:v>
                </c:pt>
                <c:pt idx="3">
                  <c:v>Avr-2017</c:v>
                </c:pt>
                <c:pt idx="4">
                  <c:v>Mai-2017</c:v>
                </c:pt>
                <c:pt idx="5">
                  <c:v>Juin-2017</c:v>
                </c:pt>
                <c:pt idx="6">
                  <c:v>Juil-2017</c:v>
                </c:pt>
                <c:pt idx="7">
                  <c:v>Août-2017</c:v>
                </c:pt>
                <c:pt idx="8">
                  <c:v>Sept-2017</c:v>
                </c:pt>
                <c:pt idx="9">
                  <c:v>Oct-2017</c:v>
                </c:pt>
                <c:pt idx="10">
                  <c:v>Nov-2017</c:v>
                </c:pt>
                <c:pt idx="11">
                  <c:v>Déc-2017</c:v>
                </c:pt>
                <c:pt idx="12">
                  <c:v>Janv-2018</c:v>
                </c:pt>
                <c:pt idx="13">
                  <c:v>Févr-2018</c:v>
                </c:pt>
                <c:pt idx="14">
                  <c:v>Mars-2018</c:v>
                </c:pt>
                <c:pt idx="15">
                  <c:v>Avr-2018</c:v>
                </c:pt>
                <c:pt idx="16">
                  <c:v>Mai-2018</c:v>
                </c:pt>
                <c:pt idx="17">
                  <c:v>Juin-2018</c:v>
                </c:pt>
                <c:pt idx="18">
                  <c:v>Juil-2018</c:v>
                </c:pt>
                <c:pt idx="19">
                  <c:v>Août-2018</c:v>
                </c:pt>
                <c:pt idx="20">
                  <c:v>Sept-2018</c:v>
                </c:pt>
                <c:pt idx="21">
                  <c:v>Oct-2018</c:v>
                </c:pt>
                <c:pt idx="22">
                  <c:v>Nov-2018</c:v>
                </c:pt>
                <c:pt idx="23">
                  <c:v>Déc-2018</c:v>
                </c:pt>
                <c:pt idx="24">
                  <c:v>Janv-2019</c:v>
                </c:pt>
                <c:pt idx="25">
                  <c:v>Févr-2019</c:v>
                </c:pt>
                <c:pt idx="26">
                  <c:v>Mars-2019</c:v>
                </c:pt>
                <c:pt idx="27">
                  <c:v>Avr-2019</c:v>
                </c:pt>
                <c:pt idx="28">
                  <c:v>Mai-2019</c:v>
                </c:pt>
                <c:pt idx="29">
                  <c:v>Juin-2019</c:v>
                </c:pt>
                <c:pt idx="30">
                  <c:v>Juil-2019</c:v>
                </c:pt>
                <c:pt idx="31">
                  <c:v>Août-2019</c:v>
                </c:pt>
                <c:pt idx="32">
                  <c:v>Sept-2019</c:v>
                </c:pt>
                <c:pt idx="33">
                  <c:v>Oct-2019</c:v>
                </c:pt>
                <c:pt idx="34">
                  <c:v>Nov-2019</c:v>
                </c:pt>
                <c:pt idx="35">
                  <c:v>Déc-2019</c:v>
                </c:pt>
                <c:pt idx="36">
                  <c:v>Janv-2020</c:v>
                </c:pt>
                <c:pt idx="37">
                  <c:v>Févr-2020</c:v>
                </c:pt>
                <c:pt idx="38">
                  <c:v>Mars-2020</c:v>
                </c:pt>
                <c:pt idx="39">
                  <c:v>Avr-2020</c:v>
                </c:pt>
                <c:pt idx="40">
                  <c:v>Mai-2020</c:v>
                </c:pt>
                <c:pt idx="41">
                  <c:v>Juin-2020</c:v>
                </c:pt>
                <c:pt idx="42">
                  <c:v>Juil-2020</c:v>
                </c:pt>
                <c:pt idx="43">
                  <c:v>Août-2020</c:v>
                </c:pt>
                <c:pt idx="44">
                  <c:v>Sept-2020</c:v>
                </c:pt>
                <c:pt idx="45">
                  <c:v>Oct-2020</c:v>
                </c:pt>
                <c:pt idx="46">
                  <c:v>Nov-2020</c:v>
                </c:pt>
                <c:pt idx="47">
                  <c:v>Déc-2020</c:v>
                </c:pt>
                <c:pt idx="48">
                  <c:v>Janv-2021</c:v>
                </c:pt>
                <c:pt idx="49">
                  <c:v>Févr-2021</c:v>
                </c:pt>
                <c:pt idx="50">
                  <c:v>Mars-2021</c:v>
                </c:pt>
                <c:pt idx="51">
                  <c:v>Avr-2021</c:v>
                </c:pt>
                <c:pt idx="52">
                  <c:v>Mai-2021</c:v>
                </c:pt>
                <c:pt idx="53">
                  <c:v>Juin-2021</c:v>
                </c:pt>
                <c:pt idx="54">
                  <c:v>Juil-2021</c:v>
                </c:pt>
                <c:pt idx="55">
                  <c:v>Août-2021</c:v>
                </c:pt>
                <c:pt idx="56">
                  <c:v>Sept-2021</c:v>
                </c:pt>
                <c:pt idx="57">
                  <c:v>Oct-2021</c:v>
                </c:pt>
                <c:pt idx="58">
                  <c:v>Nov-2021</c:v>
                </c:pt>
                <c:pt idx="59">
                  <c:v>Déc-2021</c:v>
                </c:pt>
                <c:pt idx="60">
                  <c:v>Janv-2022</c:v>
                </c:pt>
                <c:pt idx="61">
                  <c:v>Févr-2022</c:v>
                </c:pt>
              </c:strCache>
            </c:strRef>
          </c:cat>
          <c:val>
            <c:numRef>
              <c:f>Graph17a_PPI!$O$36:$BX$36</c:f>
              <c:numCache>
                <c:formatCode>#\ ##0.0_ ;\-#\ ##0.0\ </c:formatCode>
                <c:ptCount val="62"/>
                <c:pt idx="0">
                  <c:v>7.0157069999999999</c:v>
                </c:pt>
                <c:pt idx="1">
                  <c:v>8.6589229999999997</c:v>
                </c:pt>
                <c:pt idx="2">
                  <c:v>7.6439789999999999</c:v>
                </c:pt>
                <c:pt idx="3">
                  <c:v>7.5</c:v>
                </c:pt>
                <c:pt idx="4">
                  <c:v>4.9382720000000004</c:v>
                </c:pt>
                <c:pt idx="5">
                  <c:v>3.0581040000000002</c:v>
                </c:pt>
                <c:pt idx="6">
                  <c:v>3.070624</c:v>
                </c:pt>
                <c:pt idx="7">
                  <c:v>3.5860660000000002</c:v>
                </c:pt>
                <c:pt idx="8">
                  <c:v>4.0774720000000002</c:v>
                </c:pt>
                <c:pt idx="9">
                  <c:v>2.8140700000000001</c:v>
                </c:pt>
                <c:pt idx="10">
                  <c:v>3.8267869999999999</c:v>
                </c:pt>
                <c:pt idx="11">
                  <c:v>2.0792079999999999</c:v>
                </c:pt>
                <c:pt idx="12">
                  <c:v>1.4677100000000001</c:v>
                </c:pt>
                <c:pt idx="13">
                  <c:v>0.2915452</c:v>
                </c:pt>
                <c:pt idx="14">
                  <c:v>0.68093380000000003</c:v>
                </c:pt>
                <c:pt idx="15">
                  <c:v>0.96899219999999997</c:v>
                </c:pt>
                <c:pt idx="16">
                  <c:v>3.6274510000000002</c:v>
                </c:pt>
                <c:pt idx="17">
                  <c:v>4.9455989999999996</c:v>
                </c:pt>
                <c:pt idx="18">
                  <c:v>5.4617680000000002</c:v>
                </c:pt>
                <c:pt idx="19">
                  <c:v>5.2423339999999996</c:v>
                </c:pt>
                <c:pt idx="20">
                  <c:v>4.7012729999999996</c:v>
                </c:pt>
                <c:pt idx="21">
                  <c:v>5.2785929999999999</c:v>
                </c:pt>
                <c:pt idx="22">
                  <c:v>2.7158099999999998</c:v>
                </c:pt>
                <c:pt idx="23">
                  <c:v>0.58195920000000001</c:v>
                </c:pt>
                <c:pt idx="24">
                  <c:v>0.96432019999999996</c:v>
                </c:pt>
                <c:pt idx="25">
                  <c:v>2.131783</c:v>
                </c:pt>
                <c:pt idx="26">
                  <c:v>2.6086960000000001</c:v>
                </c:pt>
                <c:pt idx="27">
                  <c:v>3.3589250000000002</c:v>
                </c:pt>
                <c:pt idx="28">
                  <c:v>2.0813619999999999</c:v>
                </c:pt>
                <c:pt idx="29">
                  <c:v>0.37700280000000003</c:v>
                </c:pt>
                <c:pt idx="30">
                  <c:v>9.4161960000000003E-2</c:v>
                </c:pt>
                <c:pt idx="31">
                  <c:v>-0.84586470000000002</c:v>
                </c:pt>
                <c:pt idx="32">
                  <c:v>-0.748363</c:v>
                </c:pt>
                <c:pt idx="33">
                  <c:v>-1.5784590000000001</c:v>
                </c:pt>
                <c:pt idx="34">
                  <c:v>0.18885740000000001</c:v>
                </c:pt>
                <c:pt idx="35">
                  <c:v>2.8929610000000001</c:v>
                </c:pt>
                <c:pt idx="36">
                  <c:v>2.1967530000000002</c:v>
                </c:pt>
                <c:pt idx="37">
                  <c:v>0.85388989999999998</c:v>
                </c:pt>
                <c:pt idx="38">
                  <c:v>-3.7664780000000002</c:v>
                </c:pt>
                <c:pt idx="39">
                  <c:v>-7.985144</c:v>
                </c:pt>
                <c:pt idx="40">
                  <c:v>-7.8776650000000004</c:v>
                </c:pt>
                <c:pt idx="41">
                  <c:v>-5.5399060000000002</c:v>
                </c:pt>
                <c:pt idx="42">
                  <c:v>-4.7977420000000004</c:v>
                </c:pt>
                <c:pt idx="43">
                  <c:v>-4.1706159999999999</c:v>
                </c:pt>
                <c:pt idx="44">
                  <c:v>-5.2780389999999997</c:v>
                </c:pt>
                <c:pt idx="45">
                  <c:v>-4.9056600000000001</c:v>
                </c:pt>
                <c:pt idx="46">
                  <c:v>-4.6182850000000002</c:v>
                </c:pt>
                <c:pt idx="47">
                  <c:v>-4.1237110000000001</c:v>
                </c:pt>
                <c:pt idx="48">
                  <c:v>-1.869159</c:v>
                </c:pt>
                <c:pt idx="49">
                  <c:v>0.84666039999999998</c:v>
                </c:pt>
                <c:pt idx="50">
                  <c:v>7.0450100000000004</c:v>
                </c:pt>
                <c:pt idx="51">
                  <c:v>12.20989</c:v>
                </c:pt>
                <c:pt idx="52">
                  <c:v>13.179069999999999</c:v>
                </c:pt>
                <c:pt idx="53">
                  <c:v>12.62425</c:v>
                </c:pt>
                <c:pt idx="54">
                  <c:v>14.13043</c:v>
                </c:pt>
                <c:pt idx="55">
                  <c:v>15.23244</c:v>
                </c:pt>
                <c:pt idx="56">
                  <c:v>17.114429999999999</c:v>
                </c:pt>
                <c:pt idx="57">
                  <c:v>20.436509999999998</c:v>
                </c:pt>
                <c:pt idx="58">
                  <c:v>20.948619999999998</c:v>
                </c:pt>
                <c:pt idx="59">
                  <c:v>19.94135</c:v>
                </c:pt>
                <c:pt idx="60">
                  <c:v>21.714279999999999</c:v>
                </c:pt>
                <c:pt idx="61">
                  <c:v>21.73507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B9E-944D-BA8C-0EA37CD761A5}"/>
            </c:ext>
          </c:extLst>
        </c:ser>
        <c:ser>
          <c:idx val="5"/>
          <c:order val="5"/>
          <c:tx>
            <c:strRef>
              <c:f>Graph17a_PPI!$E$37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Graph17a_PPI!$O$31:$BX$31</c:f>
              <c:strCache>
                <c:ptCount val="62"/>
                <c:pt idx="0">
                  <c:v>Janv-2017</c:v>
                </c:pt>
                <c:pt idx="1">
                  <c:v>Févr-2017</c:v>
                </c:pt>
                <c:pt idx="2">
                  <c:v>Mars-2017</c:v>
                </c:pt>
                <c:pt idx="3">
                  <c:v>Avr-2017</c:v>
                </c:pt>
                <c:pt idx="4">
                  <c:v>Mai-2017</c:v>
                </c:pt>
                <c:pt idx="5">
                  <c:v>Juin-2017</c:v>
                </c:pt>
                <c:pt idx="6">
                  <c:v>Juil-2017</c:v>
                </c:pt>
                <c:pt idx="7">
                  <c:v>Août-2017</c:v>
                </c:pt>
                <c:pt idx="8">
                  <c:v>Sept-2017</c:v>
                </c:pt>
                <c:pt idx="9">
                  <c:v>Oct-2017</c:v>
                </c:pt>
                <c:pt idx="10">
                  <c:v>Nov-2017</c:v>
                </c:pt>
                <c:pt idx="11">
                  <c:v>Déc-2017</c:v>
                </c:pt>
                <c:pt idx="12">
                  <c:v>Janv-2018</c:v>
                </c:pt>
                <c:pt idx="13">
                  <c:v>Févr-2018</c:v>
                </c:pt>
                <c:pt idx="14">
                  <c:v>Mars-2018</c:v>
                </c:pt>
                <c:pt idx="15">
                  <c:v>Avr-2018</c:v>
                </c:pt>
                <c:pt idx="16">
                  <c:v>Mai-2018</c:v>
                </c:pt>
                <c:pt idx="17">
                  <c:v>Juin-2018</c:v>
                </c:pt>
                <c:pt idx="18">
                  <c:v>Juil-2018</c:v>
                </c:pt>
                <c:pt idx="19">
                  <c:v>Août-2018</c:v>
                </c:pt>
                <c:pt idx="20">
                  <c:v>Sept-2018</c:v>
                </c:pt>
                <c:pt idx="21">
                  <c:v>Oct-2018</c:v>
                </c:pt>
                <c:pt idx="22">
                  <c:v>Nov-2018</c:v>
                </c:pt>
                <c:pt idx="23">
                  <c:v>Déc-2018</c:v>
                </c:pt>
                <c:pt idx="24">
                  <c:v>Janv-2019</c:v>
                </c:pt>
                <c:pt idx="25">
                  <c:v>Févr-2019</c:v>
                </c:pt>
                <c:pt idx="26">
                  <c:v>Mars-2019</c:v>
                </c:pt>
                <c:pt idx="27">
                  <c:v>Avr-2019</c:v>
                </c:pt>
                <c:pt idx="28">
                  <c:v>Mai-2019</c:v>
                </c:pt>
                <c:pt idx="29">
                  <c:v>Juin-2019</c:v>
                </c:pt>
                <c:pt idx="30">
                  <c:v>Juil-2019</c:v>
                </c:pt>
                <c:pt idx="31">
                  <c:v>Août-2019</c:v>
                </c:pt>
                <c:pt idx="32">
                  <c:v>Sept-2019</c:v>
                </c:pt>
                <c:pt idx="33">
                  <c:v>Oct-2019</c:v>
                </c:pt>
                <c:pt idx="34">
                  <c:v>Nov-2019</c:v>
                </c:pt>
                <c:pt idx="35">
                  <c:v>Déc-2019</c:v>
                </c:pt>
                <c:pt idx="36">
                  <c:v>Janv-2020</c:v>
                </c:pt>
                <c:pt idx="37">
                  <c:v>Févr-2020</c:v>
                </c:pt>
                <c:pt idx="38">
                  <c:v>Mars-2020</c:v>
                </c:pt>
                <c:pt idx="39">
                  <c:v>Avr-2020</c:v>
                </c:pt>
                <c:pt idx="40">
                  <c:v>Mai-2020</c:v>
                </c:pt>
                <c:pt idx="41">
                  <c:v>Juin-2020</c:v>
                </c:pt>
                <c:pt idx="42">
                  <c:v>Juil-2020</c:v>
                </c:pt>
                <c:pt idx="43">
                  <c:v>Août-2020</c:v>
                </c:pt>
                <c:pt idx="44">
                  <c:v>Sept-2020</c:v>
                </c:pt>
                <c:pt idx="45">
                  <c:v>Oct-2020</c:v>
                </c:pt>
                <c:pt idx="46">
                  <c:v>Nov-2020</c:v>
                </c:pt>
                <c:pt idx="47">
                  <c:v>Déc-2020</c:v>
                </c:pt>
                <c:pt idx="48">
                  <c:v>Janv-2021</c:v>
                </c:pt>
                <c:pt idx="49">
                  <c:v>Févr-2021</c:v>
                </c:pt>
                <c:pt idx="50">
                  <c:v>Mars-2021</c:v>
                </c:pt>
                <c:pt idx="51">
                  <c:v>Avr-2021</c:v>
                </c:pt>
                <c:pt idx="52">
                  <c:v>Mai-2021</c:v>
                </c:pt>
                <c:pt idx="53">
                  <c:v>Juin-2021</c:v>
                </c:pt>
                <c:pt idx="54">
                  <c:v>Juil-2021</c:v>
                </c:pt>
                <c:pt idx="55">
                  <c:v>Août-2021</c:v>
                </c:pt>
                <c:pt idx="56">
                  <c:v>Sept-2021</c:v>
                </c:pt>
                <c:pt idx="57">
                  <c:v>Oct-2021</c:v>
                </c:pt>
                <c:pt idx="58">
                  <c:v>Nov-2021</c:v>
                </c:pt>
                <c:pt idx="59">
                  <c:v>Déc-2021</c:v>
                </c:pt>
                <c:pt idx="60">
                  <c:v>Janv-2022</c:v>
                </c:pt>
                <c:pt idx="61">
                  <c:v>Févr-2022</c:v>
                </c:pt>
              </c:strCache>
            </c:strRef>
          </c:cat>
          <c:val>
            <c:numRef>
              <c:f>Graph17a_PPI!$O$37:$BX$37</c:f>
              <c:numCache>
                <c:formatCode>#\ ##0.0_ ;\-#\ ##0.0\ </c:formatCode>
                <c:ptCount val="62"/>
                <c:pt idx="0">
                  <c:v>4.6439630000000003</c:v>
                </c:pt>
                <c:pt idx="1">
                  <c:v>5.8151609999999998</c:v>
                </c:pt>
                <c:pt idx="2">
                  <c:v>4.9484529999999998</c:v>
                </c:pt>
                <c:pt idx="3">
                  <c:v>4.7227930000000002</c:v>
                </c:pt>
                <c:pt idx="4">
                  <c:v>3.7716620000000001</c:v>
                </c:pt>
                <c:pt idx="5">
                  <c:v>2.5303640000000001</c:v>
                </c:pt>
                <c:pt idx="6">
                  <c:v>2.6342449999999999</c:v>
                </c:pt>
                <c:pt idx="7">
                  <c:v>3.0456850000000002</c:v>
                </c:pt>
                <c:pt idx="8">
                  <c:v>3.2421479999999998</c:v>
                </c:pt>
                <c:pt idx="9">
                  <c:v>2.9204430000000001</c:v>
                </c:pt>
                <c:pt idx="10">
                  <c:v>3.1187119999999999</c:v>
                </c:pt>
                <c:pt idx="11">
                  <c:v>2.1890550000000002</c:v>
                </c:pt>
                <c:pt idx="12">
                  <c:v>1.7751479999999999</c:v>
                </c:pt>
                <c:pt idx="13">
                  <c:v>0.88321879999999997</c:v>
                </c:pt>
                <c:pt idx="14">
                  <c:v>1.0805499999999999</c:v>
                </c:pt>
                <c:pt idx="15">
                  <c:v>1.470588</c:v>
                </c:pt>
                <c:pt idx="16">
                  <c:v>2.357564</c:v>
                </c:pt>
                <c:pt idx="17">
                  <c:v>3.1589339999999999</c:v>
                </c:pt>
                <c:pt idx="18">
                  <c:v>2.9615</c:v>
                </c:pt>
                <c:pt idx="19">
                  <c:v>2.9556650000000002</c:v>
                </c:pt>
                <c:pt idx="20">
                  <c:v>2.6496569999999999</c:v>
                </c:pt>
                <c:pt idx="21">
                  <c:v>2.7397260000000001</c:v>
                </c:pt>
                <c:pt idx="22">
                  <c:v>1.7560979999999999</c:v>
                </c:pt>
                <c:pt idx="23">
                  <c:v>0.29211290000000001</c:v>
                </c:pt>
                <c:pt idx="24">
                  <c:v>-0.2906977</c:v>
                </c:pt>
                <c:pt idx="25">
                  <c:v>0.77821010000000002</c:v>
                </c:pt>
                <c:pt idx="26">
                  <c:v>1.263363</c:v>
                </c:pt>
                <c:pt idx="27">
                  <c:v>1.352657</c:v>
                </c:pt>
                <c:pt idx="28">
                  <c:v>0.86372360000000004</c:v>
                </c:pt>
                <c:pt idx="29">
                  <c:v>-0.38277509999999998</c:v>
                </c:pt>
                <c:pt idx="30">
                  <c:v>-9.5877270000000001E-2</c:v>
                </c:pt>
                <c:pt idx="31">
                  <c:v>-1.052632</c:v>
                </c:pt>
                <c:pt idx="32">
                  <c:v>-0.47801149999999998</c:v>
                </c:pt>
                <c:pt idx="33">
                  <c:v>-0.95238100000000003</c:v>
                </c:pt>
                <c:pt idx="34">
                  <c:v>-0.38350909999999999</c:v>
                </c:pt>
                <c:pt idx="35">
                  <c:v>1.0679609999999999</c:v>
                </c:pt>
                <c:pt idx="36">
                  <c:v>1.554908</c:v>
                </c:pt>
                <c:pt idx="37">
                  <c:v>0.48262549999999999</c:v>
                </c:pt>
                <c:pt idx="38">
                  <c:v>-2.2072940000000001</c:v>
                </c:pt>
                <c:pt idx="39">
                  <c:v>-4.4804579999999996</c:v>
                </c:pt>
                <c:pt idx="40">
                  <c:v>-5.0428160000000002</c:v>
                </c:pt>
                <c:pt idx="41">
                  <c:v>-3.4582130000000002</c:v>
                </c:pt>
                <c:pt idx="42">
                  <c:v>-2.8790789999999999</c:v>
                </c:pt>
                <c:pt idx="43">
                  <c:v>-2.030948</c:v>
                </c:pt>
                <c:pt idx="44">
                  <c:v>-2.7857829999999999</c:v>
                </c:pt>
                <c:pt idx="45">
                  <c:v>-2.5961539999999999</c:v>
                </c:pt>
                <c:pt idx="46">
                  <c:v>-2.2136670000000001</c:v>
                </c:pt>
                <c:pt idx="47">
                  <c:v>-1.6330450000000001</c:v>
                </c:pt>
                <c:pt idx="48">
                  <c:v>-0.66985649999999997</c:v>
                </c:pt>
                <c:pt idx="49">
                  <c:v>1.3448610000000001</c:v>
                </c:pt>
                <c:pt idx="50">
                  <c:v>5.2993129999999997</c:v>
                </c:pt>
                <c:pt idx="51">
                  <c:v>7.984032</c:v>
                </c:pt>
                <c:pt idx="52">
                  <c:v>9.7194389999999995</c:v>
                </c:pt>
                <c:pt idx="53">
                  <c:v>9.5522379999999991</c:v>
                </c:pt>
                <c:pt idx="54">
                  <c:v>10.17787</c:v>
                </c:pt>
                <c:pt idx="55">
                  <c:v>10.266529999999999</c:v>
                </c:pt>
                <c:pt idx="56">
                  <c:v>11.36364</c:v>
                </c:pt>
                <c:pt idx="57">
                  <c:v>13.326750000000001</c:v>
                </c:pt>
                <c:pt idx="58">
                  <c:v>14.468500000000001</c:v>
                </c:pt>
                <c:pt idx="59">
                  <c:v>13.67188</c:v>
                </c:pt>
                <c:pt idx="60">
                  <c:v>14.45087</c:v>
                </c:pt>
                <c:pt idx="61">
                  <c:v>14.88152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B9E-944D-BA8C-0EA37CD761A5}"/>
            </c:ext>
          </c:extLst>
        </c:ser>
        <c:ser>
          <c:idx val="6"/>
          <c:order val="6"/>
          <c:tx>
            <c:strRef>
              <c:f>Graph17a_PPI!$E$38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Graph17a_PPI!$O$31:$BX$31</c:f>
              <c:strCache>
                <c:ptCount val="62"/>
                <c:pt idx="0">
                  <c:v>Janv-2017</c:v>
                </c:pt>
                <c:pt idx="1">
                  <c:v>Févr-2017</c:v>
                </c:pt>
                <c:pt idx="2">
                  <c:v>Mars-2017</c:v>
                </c:pt>
                <c:pt idx="3">
                  <c:v>Avr-2017</c:v>
                </c:pt>
                <c:pt idx="4">
                  <c:v>Mai-2017</c:v>
                </c:pt>
                <c:pt idx="5">
                  <c:v>Juin-2017</c:v>
                </c:pt>
                <c:pt idx="6">
                  <c:v>Juil-2017</c:v>
                </c:pt>
                <c:pt idx="7">
                  <c:v>Août-2017</c:v>
                </c:pt>
                <c:pt idx="8">
                  <c:v>Sept-2017</c:v>
                </c:pt>
                <c:pt idx="9">
                  <c:v>Oct-2017</c:v>
                </c:pt>
                <c:pt idx="10">
                  <c:v>Nov-2017</c:v>
                </c:pt>
                <c:pt idx="11">
                  <c:v>Déc-2017</c:v>
                </c:pt>
                <c:pt idx="12">
                  <c:v>Janv-2018</c:v>
                </c:pt>
                <c:pt idx="13">
                  <c:v>Févr-2018</c:v>
                </c:pt>
                <c:pt idx="14">
                  <c:v>Mars-2018</c:v>
                </c:pt>
                <c:pt idx="15">
                  <c:v>Avr-2018</c:v>
                </c:pt>
                <c:pt idx="16">
                  <c:v>Mai-2018</c:v>
                </c:pt>
                <c:pt idx="17">
                  <c:v>Juin-2018</c:v>
                </c:pt>
                <c:pt idx="18">
                  <c:v>Juil-2018</c:v>
                </c:pt>
                <c:pt idx="19">
                  <c:v>Août-2018</c:v>
                </c:pt>
                <c:pt idx="20">
                  <c:v>Sept-2018</c:v>
                </c:pt>
                <c:pt idx="21">
                  <c:v>Oct-2018</c:v>
                </c:pt>
                <c:pt idx="22">
                  <c:v>Nov-2018</c:v>
                </c:pt>
                <c:pt idx="23">
                  <c:v>Déc-2018</c:v>
                </c:pt>
                <c:pt idx="24">
                  <c:v>Janv-2019</c:v>
                </c:pt>
                <c:pt idx="25">
                  <c:v>Févr-2019</c:v>
                </c:pt>
                <c:pt idx="26">
                  <c:v>Mars-2019</c:v>
                </c:pt>
                <c:pt idx="27">
                  <c:v>Avr-2019</c:v>
                </c:pt>
                <c:pt idx="28">
                  <c:v>Mai-2019</c:v>
                </c:pt>
                <c:pt idx="29">
                  <c:v>Juin-2019</c:v>
                </c:pt>
                <c:pt idx="30">
                  <c:v>Juil-2019</c:v>
                </c:pt>
                <c:pt idx="31">
                  <c:v>Août-2019</c:v>
                </c:pt>
                <c:pt idx="32">
                  <c:v>Sept-2019</c:v>
                </c:pt>
                <c:pt idx="33">
                  <c:v>Oct-2019</c:v>
                </c:pt>
                <c:pt idx="34">
                  <c:v>Nov-2019</c:v>
                </c:pt>
                <c:pt idx="35">
                  <c:v>Déc-2019</c:v>
                </c:pt>
                <c:pt idx="36">
                  <c:v>Janv-2020</c:v>
                </c:pt>
                <c:pt idx="37">
                  <c:v>Févr-2020</c:v>
                </c:pt>
                <c:pt idx="38">
                  <c:v>Mars-2020</c:v>
                </c:pt>
                <c:pt idx="39">
                  <c:v>Avr-2020</c:v>
                </c:pt>
                <c:pt idx="40">
                  <c:v>Mai-2020</c:v>
                </c:pt>
                <c:pt idx="41">
                  <c:v>Juin-2020</c:v>
                </c:pt>
                <c:pt idx="42">
                  <c:v>Juil-2020</c:v>
                </c:pt>
                <c:pt idx="43">
                  <c:v>Août-2020</c:v>
                </c:pt>
                <c:pt idx="44">
                  <c:v>Sept-2020</c:v>
                </c:pt>
                <c:pt idx="45">
                  <c:v>Oct-2020</c:v>
                </c:pt>
                <c:pt idx="46">
                  <c:v>Nov-2020</c:v>
                </c:pt>
                <c:pt idx="47">
                  <c:v>Déc-2020</c:v>
                </c:pt>
                <c:pt idx="48">
                  <c:v>Janv-2021</c:v>
                </c:pt>
                <c:pt idx="49">
                  <c:v>Févr-2021</c:v>
                </c:pt>
                <c:pt idx="50">
                  <c:v>Mars-2021</c:v>
                </c:pt>
                <c:pt idx="51">
                  <c:v>Avr-2021</c:v>
                </c:pt>
                <c:pt idx="52">
                  <c:v>Mai-2021</c:v>
                </c:pt>
                <c:pt idx="53">
                  <c:v>Juin-2021</c:v>
                </c:pt>
                <c:pt idx="54">
                  <c:v>Juil-2021</c:v>
                </c:pt>
                <c:pt idx="55">
                  <c:v>Août-2021</c:v>
                </c:pt>
                <c:pt idx="56">
                  <c:v>Sept-2021</c:v>
                </c:pt>
                <c:pt idx="57">
                  <c:v>Oct-2021</c:v>
                </c:pt>
                <c:pt idx="58">
                  <c:v>Nov-2021</c:v>
                </c:pt>
                <c:pt idx="59">
                  <c:v>Déc-2021</c:v>
                </c:pt>
                <c:pt idx="60">
                  <c:v>Janv-2022</c:v>
                </c:pt>
                <c:pt idx="61">
                  <c:v>Févr-2022</c:v>
                </c:pt>
              </c:strCache>
            </c:strRef>
          </c:cat>
          <c:val>
            <c:numRef>
              <c:f>Graph17a_PPI!$O$38:$BX$38</c:f>
              <c:numCache>
                <c:formatCode>#\ ##0.0_ ;\-#\ ##0.0\ </c:formatCode>
                <c:ptCount val="62"/>
                <c:pt idx="0">
                  <c:v>6.7067069999999998</c:v>
                </c:pt>
                <c:pt idx="1">
                  <c:v>6.1814559999999998</c:v>
                </c:pt>
                <c:pt idx="2">
                  <c:v>6.461233</c:v>
                </c:pt>
                <c:pt idx="3">
                  <c:v>5.5445539999999998</c:v>
                </c:pt>
                <c:pt idx="4">
                  <c:v>5.9642150000000003</c:v>
                </c:pt>
                <c:pt idx="5">
                  <c:v>5.7199210000000003</c:v>
                </c:pt>
                <c:pt idx="6">
                  <c:v>3.2723770000000001</c:v>
                </c:pt>
                <c:pt idx="7">
                  <c:v>3.739214</c:v>
                </c:pt>
                <c:pt idx="8">
                  <c:v>3.35249</c:v>
                </c:pt>
                <c:pt idx="9">
                  <c:v>1.31209</c:v>
                </c:pt>
                <c:pt idx="10">
                  <c:v>2.4551460000000001</c:v>
                </c:pt>
                <c:pt idx="11">
                  <c:v>2.3651849999999999</c:v>
                </c:pt>
                <c:pt idx="12">
                  <c:v>1.5009380000000001</c:v>
                </c:pt>
                <c:pt idx="13">
                  <c:v>1.5023470000000001</c:v>
                </c:pt>
                <c:pt idx="14">
                  <c:v>1.0270779999999999</c:v>
                </c:pt>
                <c:pt idx="15">
                  <c:v>1.5947469999999999</c:v>
                </c:pt>
                <c:pt idx="16">
                  <c:v>2.908067</c:v>
                </c:pt>
                <c:pt idx="17">
                  <c:v>2.891791</c:v>
                </c:pt>
                <c:pt idx="18">
                  <c:v>2.9822929999999999</c:v>
                </c:pt>
                <c:pt idx="19">
                  <c:v>3.0499079999999998</c:v>
                </c:pt>
                <c:pt idx="20">
                  <c:v>3.6144579999999999</c:v>
                </c:pt>
                <c:pt idx="21">
                  <c:v>3.6077710000000001</c:v>
                </c:pt>
                <c:pt idx="22">
                  <c:v>3.3179720000000001</c:v>
                </c:pt>
                <c:pt idx="23">
                  <c:v>3.7892790000000001</c:v>
                </c:pt>
                <c:pt idx="24">
                  <c:v>3.2347510000000002</c:v>
                </c:pt>
                <c:pt idx="25">
                  <c:v>2.9602219999999999</c:v>
                </c:pt>
                <c:pt idx="26">
                  <c:v>2.772643</c:v>
                </c:pt>
                <c:pt idx="27">
                  <c:v>3.2317640000000001</c:v>
                </c:pt>
                <c:pt idx="28">
                  <c:v>2.643573</c:v>
                </c:pt>
                <c:pt idx="29">
                  <c:v>2.7198549999999999</c:v>
                </c:pt>
                <c:pt idx="30">
                  <c:v>3.0769229999999999</c:v>
                </c:pt>
                <c:pt idx="31">
                  <c:v>2.869955</c:v>
                </c:pt>
                <c:pt idx="32">
                  <c:v>2.2361360000000001</c:v>
                </c:pt>
                <c:pt idx="33">
                  <c:v>1.25</c:v>
                </c:pt>
                <c:pt idx="34">
                  <c:v>0.35682429999999998</c:v>
                </c:pt>
                <c:pt idx="35">
                  <c:v>-0.35618880000000003</c:v>
                </c:pt>
                <c:pt idx="36">
                  <c:v>0.44762760000000001</c:v>
                </c:pt>
                <c:pt idx="37">
                  <c:v>1.0781670000000001</c:v>
                </c:pt>
                <c:pt idx="38">
                  <c:v>2.0683449999999999</c:v>
                </c:pt>
                <c:pt idx="39">
                  <c:v>0.17889089999999999</c:v>
                </c:pt>
                <c:pt idx="40">
                  <c:v>-0.26642979999999999</c:v>
                </c:pt>
                <c:pt idx="41">
                  <c:v>-0.61782879999999996</c:v>
                </c:pt>
                <c:pt idx="42">
                  <c:v>-0.96575949999999999</c:v>
                </c:pt>
                <c:pt idx="43">
                  <c:v>-2.0052310000000002</c:v>
                </c:pt>
                <c:pt idx="44">
                  <c:v>-1.3123359999999999</c:v>
                </c:pt>
                <c:pt idx="45">
                  <c:v>-0.52910049999999997</c:v>
                </c:pt>
                <c:pt idx="46">
                  <c:v>0</c:v>
                </c:pt>
                <c:pt idx="47">
                  <c:v>0.89365510000000004</c:v>
                </c:pt>
                <c:pt idx="48">
                  <c:v>0.98039220000000005</c:v>
                </c:pt>
                <c:pt idx="49">
                  <c:v>0.7111111</c:v>
                </c:pt>
                <c:pt idx="50">
                  <c:v>0.17621139999999999</c:v>
                </c:pt>
                <c:pt idx="51">
                  <c:v>2.2321430000000002</c:v>
                </c:pt>
                <c:pt idx="52">
                  <c:v>2.4933209999999999</c:v>
                </c:pt>
                <c:pt idx="53">
                  <c:v>2.8419180000000002</c:v>
                </c:pt>
                <c:pt idx="54">
                  <c:v>3.3687939999999998</c:v>
                </c:pt>
                <c:pt idx="55">
                  <c:v>4.181495</c:v>
                </c:pt>
                <c:pt idx="56">
                  <c:v>5.3191490000000003</c:v>
                </c:pt>
                <c:pt idx="57">
                  <c:v>6.3829789999999997</c:v>
                </c:pt>
                <c:pt idx="58">
                  <c:v>7.644444</c:v>
                </c:pt>
                <c:pt idx="59">
                  <c:v>8.0602300000000007</c:v>
                </c:pt>
                <c:pt idx="60">
                  <c:v>8.6496030000000008</c:v>
                </c:pt>
                <c:pt idx="61">
                  <c:v>9.3556930000000005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B9E-944D-BA8C-0EA37CD761A5}"/>
            </c:ext>
          </c:extLst>
        </c:ser>
        <c:ser>
          <c:idx val="7"/>
          <c:order val="7"/>
          <c:tx>
            <c:strRef>
              <c:f>Graph17a_PPI!$E$39</c:f>
              <c:strCache>
                <c:ptCount val="1"/>
                <c:pt idx="0">
                  <c:v>États-Unis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Graph17a_PPI!$O$31:$BX$31</c:f>
              <c:strCache>
                <c:ptCount val="62"/>
                <c:pt idx="0">
                  <c:v>Janv-2017</c:v>
                </c:pt>
                <c:pt idx="1">
                  <c:v>Févr-2017</c:v>
                </c:pt>
                <c:pt idx="2">
                  <c:v>Mars-2017</c:v>
                </c:pt>
                <c:pt idx="3">
                  <c:v>Avr-2017</c:v>
                </c:pt>
                <c:pt idx="4">
                  <c:v>Mai-2017</c:v>
                </c:pt>
                <c:pt idx="5">
                  <c:v>Juin-2017</c:v>
                </c:pt>
                <c:pt idx="6">
                  <c:v>Juil-2017</c:v>
                </c:pt>
                <c:pt idx="7">
                  <c:v>Août-2017</c:v>
                </c:pt>
                <c:pt idx="8">
                  <c:v>Sept-2017</c:v>
                </c:pt>
                <c:pt idx="9">
                  <c:v>Oct-2017</c:v>
                </c:pt>
                <c:pt idx="10">
                  <c:v>Nov-2017</c:v>
                </c:pt>
                <c:pt idx="11">
                  <c:v>Déc-2017</c:v>
                </c:pt>
                <c:pt idx="12">
                  <c:v>Janv-2018</c:v>
                </c:pt>
                <c:pt idx="13">
                  <c:v>Févr-2018</c:v>
                </c:pt>
                <c:pt idx="14">
                  <c:v>Mars-2018</c:v>
                </c:pt>
                <c:pt idx="15">
                  <c:v>Avr-2018</c:v>
                </c:pt>
                <c:pt idx="16">
                  <c:v>Mai-2018</c:v>
                </c:pt>
                <c:pt idx="17">
                  <c:v>Juin-2018</c:v>
                </c:pt>
                <c:pt idx="18">
                  <c:v>Juil-2018</c:v>
                </c:pt>
                <c:pt idx="19">
                  <c:v>Août-2018</c:v>
                </c:pt>
                <c:pt idx="20">
                  <c:v>Sept-2018</c:v>
                </c:pt>
                <c:pt idx="21">
                  <c:v>Oct-2018</c:v>
                </c:pt>
                <c:pt idx="22">
                  <c:v>Nov-2018</c:v>
                </c:pt>
                <c:pt idx="23">
                  <c:v>Déc-2018</c:v>
                </c:pt>
                <c:pt idx="24">
                  <c:v>Janv-2019</c:v>
                </c:pt>
                <c:pt idx="25">
                  <c:v>Févr-2019</c:v>
                </c:pt>
                <c:pt idx="26">
                  <c:v>Mars-2019</c:v>
                </c:pt>
                <c:pt idx="27">
                  <c:v>Avr-2019</c:v>
                </c:pt>
                <c:pt idx="28">
                  <c:v>Mai-2019</c:v>
                </c:pt>
                <c:pt idx="29">
                  <c:v>Juin-2019</c:v>
                </c:pt>
                <c:pt idx="30">
                  <c:v>Juil-2019</c:v>
                </c:pt>
                <c:pt idx="31">
                  <c:v>Août-2019</c:v>
                </c:pt>
                <c:pt idx="32">
                  <c:v>Sept-2019</c:v>
                </c:pt>
                <c:pt idx="33">
                  <c:v>Oct-2019</c:v>
                </c:pt>
                <c:pt idx="34">
                  <c:v>Nov-2019</c:v>
                </c:pt>
                <c:pt idx="35">
                  <c:v>Déc-2019</c:v>
                </c:pt>
                <c:pt idx="36">
                  <c:v>Janv-2020</c:v>
                </c:pt>
                <c:pt idx="37">
                  <c:v>Févr-2020</c:v>
                </c:pt>
                <c:pt idx="38">
                  <c:v>Mars-2020</c:v>
                </c:pt>
                <c:pt idx="39">
                  <c:v>Avr-2020</c:v>
                </c:pt>
                <c:pt idx="40">
                  <c:v>Mai-2020</c:v>
                </c:pt>
                <c:pt idx="41">
                  <c:v>Juin-2020</c:v>
                </c:pt>
                <c:pt idx="42">
                  <c:v>Juil-2020</c:v>
                </c:pt>
                <c:pt idx="43">
                  <c:v>Août-2020</c:v>
                </c:pt>
                <c:pt idx="44">
                  <c:v>Sept-2020</c:v>
                </c:pt>
                <c:pt idx="45">
                  <c:v>Oct-2020</c:v>
                </c:pt>
                <c:pt idx="46">
                  <c:v>Nov-2020</c:v>
                </c:pt>
                <c:pt idx="47">
                  <c:v>Déc-2020</c:v>
                </c:pt>
                <c:pt idx="48">
                  <c:v>Janv-2021</c:v>
                </c:pt>
                <c:pt idx="49">
                  <c:v>Févr-2021</c:v>
                </c:pt>
                <c:pt idx="50">
                  <c:v>Mars-2021</c:v>
                </c:pt>
                <c:pt idx="51">
                  <c:v>Avr-2021</c:v>
                </c:pt>
                <c:pt idx="52">
                  <c:v>Mai-2021</c:v>
                </c:pt>
                <c:pt idx="53">
                  <c:v>Juin-2021</c:v>
                </c:pt>
                <c:pt idx="54">
                  <c:v>Juil-2021</c:v>
                </c:pt>
                <c:pt idx="55">
                  <c:v>Août-2021</c:v>
                </c:pt>
                <c:pt idx="56">
                  <c:v>Sept-2021</c:v>
                </c:pt>
                <c:pt idx="57">
                  <c:v>Oct-2021</c:v>
                </c:pt>
                <c:pt idx="58">
                  <c:v>Nov-2021</c:v>
                </c:pt>
                <c:pt idx="59">
                  <c:v>Déc-2021</c:v>
                </c:pt>
                <c:pt idx="60">
                  <c:v>Janv-2022</c:v>
                </c:pt>
                <c:pt idx="61">
                  <c:v>Févr-2022</c:v>
                </c:pt>
              </c:strCache>
            </c:strRef>
          </c:cat>
          <c:val>
            <c:numRef>
              <c:f>Graph17a_PPI!$O$39:$BX$39</c:f>
              <c:numCache>
                <c:formatCode>#\ ##0.0_ ;\-#\ ##0.0\ </c:formatCode>
                <c:ptCount val="62"/>
                <c:pt idx="0">
                  <c:v>3.2832499999999998</c:v>
                </c:pt>
                <c:pt idx="1">
                  <c:v>4.1969779999999997</c:v>
                </c:pt>
                <c:pt idx="2">
                  <c:v>4.1271610000000001</c:v>
                </c:pt>
                <c:pt idx="3">
                  <c:v>3.9335179999999998</c:v>
                </c:pt>
                <c:pt idx="4">
                  <c:v>2.968664</c:v>
                </c:pt>
                <c:pt idx="5">
                  <c:v>2.1786490000000001</c:v>
                </c:pt>
                <c:pt idx="6">
                  <c:v>2.1264989999999999</c:v>
                </c:pt>
                <c:pt idx="7">
                  <c:v>3.2328769999999998</c:v>
                </c:pt>
                <c:pt idx="8">
                  <c:v>3.606557</c:v>
                </c:pt>
                <c:pt idx="9">
                  <c:v>3.5383779999999998</c:v>
                </c:pt>
                <c:pt idx="10">
                  <c:v>4.3668120000000004</c:v>
                </c:pt>
                <c:pt idx="11">
                  <c:v>4.0239260000000003</c:v>
                </c:pt>
                <c:pt idx="12">
                  <c:v>3.7715519999999998</c:v>
                </c:pt>
                <c:pt idx="13">
                  <c:v>3.9205160000000001</c:v>
                </c:pt>
                <c:pt idx="14">
                  <c:v>3.9100160000000002</c:v>
                </c:pt>
                <c:pt idx="15">
                  <c:v>4.1044770000000002</c:v>
                </c:pt>
                <c:pt idx="16">
                  <c:v>5.5525890000000002</c:v>
                </c:pt>
                <c:pt idx="17">
                  <c:v>5.7569299999999997</c:v>
                </c:pt>
                <c:pt idx="18">
                  <c:v>5.9797120000000001</c:v>
                </c:pt>
                <c:pt idx="19">
                  <c:v>5.4140129999999997</c:v>
                </c:pt>
                <c:pt idx="20">
                  <c:v>4.9050630000000002</c:v>
                </c:pt>
                <c:pt idx="21">
                  <c:v>5.3627760000000002</c:v>
                </c:pt>
                <c:pt idx="22">
                  <c:v>3.7656900000000002</c:v>
                </c:pt>
                <c:pt idx="23">
                  <c:v>2.0386829999999998</c:v>
                </c:pt>
                <c:pt idx="24">
                  <c:v>0.88265839999999995</c:v>
                </c:pt>
                <c:pt idx="25">
                  <c:v>0.98191209999999995</c:v>
                </c:pt>
                <c:pt idx="26">
                  <c:v>1.7525770000000001</c:v>
                </c:pt>
                <c:pt idx="27">
                  <c:v>1.996928</c:v>
                </c:pt>
                <c:pt idx="28">
                  <c:v>0.70814370000000004</c:v>
                </c:pt>
                <c:pt idx="29">
                  <c:v>-0.70564510000000003</c:v>
                </c:pt>
                <c:pt idx="30">
                  <c:v>-0.50377830000000001</c:v>
                </c:pt>
                <c:pt idx="31">
                  <c:v>-1.1077539999999999</c:v>
                </c:pt>
                <c:pt idx="32">
                  <c:v>-1.5082960000000001</c:v>
                </c:pt>
                <c:pt idx="33">
                  <c:v>-1.8962079999999999</c:v>
                </c:pt>
                <c:pt idx="34">
                  <c:v>-0.95766130000000005</c:v>
                </c:pt>
                <c:pt idx="35">
                  <c:v>0.61475409999999997</c:v>
                </c:pt>
                <c:pt idx="36">
                  <c:v>1.1837359999999999</c:v>
                </c:pt>
                <c:pt idx="37">
                  <c:v>-0.15353120000000001</c:v>
                </c:pt>
                <c:pt idx="38">
                  <c:v>-2.5835870000000001</c:v>
                </c:pt>
                <c:pt idx="39">
                  <c:v>-6.5763049999999996</c:v>
                </c:pt>
                <c:pt idx="40">
                  <c:v>-5.1230539999999998</c:v>
                </c:pt>
                <c:pt idx="41">
                  <c:v>-3.4517769999999999</c:v>
                </c:pt>
                <c:pt idx="42">
                  <c:v>-2.632911</c:v>
                </c:pt>
                <c:pt idx="43">
                  <c:v>-1.7311609999999999</c:v>
                </c:pt>
                <c:pt idx="44">
                  <c:v>-1.5313939999999999</c:v>
                </c:pt>
                <c:pt idx="45">
                  <c:v>-1.4750760000000001</c:v>
                </c:pt>
                <c:pt idx="46">
                  <c:v>-1.0178119999999999</c:v>
                </c:pt>
                <c:pt idx="47">
                  <c:v>0.15274950000000001</c:v>
                </c:pt>
                <c:pt idx="48">
                  <c:v>1.525941</c:v>
                </c:pt>
                <c:pt idx="49">
                  <c:v>4.1004610000000001</c:v>
                </c:pt>
                <c:pt idx="50">
                  <c:v>8.1123250000000002</c:v>
                </c:pt>
                <c:pt idx="51">
                  <c:v>12.89629</c:v>
                </c:pt>
                <c:pt idx="52">
                  <c:v>13.869770000000001</c:v>
                </c:pt>
                <c:pt idx="53">
                  <c:v>14.56362</c:v>
                </c:pt>
                <c:pt idx="54">
                  <c:v>14.140409999999999</c:v>
                </c:pt>
                <c:pt idx="55">
                  <c:v>14.04871</c:v>
                </c:pt>
                <c:pt idx="56">
                  <c:v>15.01763</c:v>
                </c:pt>
                <c:pt idx="57">
                  <c:v>16.40578</c:v>
                </c:pt>
                <c:pt idx="58">
                  <c:v>16.765550000000001</c:v>
                </c:pt>
                <c:pt idx="59">
                  <c:v>15.134209999999999</c:v>
                </c:pt>
                <c:pt idx="60">
                  <c:v>15.933870000000001</c:v>
                </c:pt>
                <c:pt idx="61">
                  <c:v>16.862629999999999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B9E-944D-BA8C-0EA37CD761A5}"/>
            </c:ext>
          </c:extLst>
        </c:ser>
        <c:ser>
          <c:idx val="8"/>
          <c:order val="8"/>
          <c:tx>
            <c:strRef>
              <c:f>Graph17a_PPI!$E$40</c:f>
              <c:strCache>
                <c:ptCount val="1"/>
                <c:pt idx="0">
                  <c:v>zone euro</c:v>
                </c:pt>
              </c:strCache>
            </c:strRef>
          </c:tx>
          <c:spPr>
            <a:ln w="381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Graph17a_PPI!$O$31:$BX$31</c:f>
              <c:strCache>
                <c:ptCount val="62"/>
                <c:pt idx="0">
                  <c:v>Janv-2017</c:v>
                </c:pt>
                <c:pt idx="1">
                  <c:v>Févr-2017</c:v>
                </c:pt>
                <c:pt idx="2">
                  <c:v>Mars-2017</c:v>
                </c:pt>
                <c:pt idx="3">
                  <c:v>Avr-2017</c:v>
                </c:pt>
                <c:pt idx="4">
                  <c:v>Mai-2017</c:v>
                </c:pt>
                <c:pt idx="5">
                  <c:v>Juin-2017</c:v>
                </c:pt>
                <c:pt idx="6">
                  <c:v>Juil-2017</c:v>
                </c:pt>
                <c:pt idx="7">
                  <c:v>Août-2017</c:v>
                </c:pt>
                <c:pt idx="8">
                  <c:v>Sept-2017</c:v>
                </c:pt>
                <c:pt idx="9">
                  <c:v>Oct-2017</c:v>
                </c:pt>
                <c:pt idx="10">
                  <c:v>Nov-2017</c:v>
                </c:pt>
                <c:pt idx="11">
                  <c:v>Déc-2017</c:v>
                </c:pt>
                <c:pt idx="12">
                  <c:v>Janv-2018</c:v>
                </c:pt>
                <c:pt idx="13">
                  <c:v>Févr-2018</c:v>
                </c:pt>
                <c:pt idx="14">
                  <c:v>Mars-2018</c:v>
                </c:pt>
                <c:pt idx="15">
                  <c:v>Avr-2018</c:v>
                </c:pt>
                <c:pt idx="16">
                  <c:v>Mai-2018</c:v>
                </c:pt>
                <c:pt idx="17">
                  <c:v>Juin-2018</c:v>
                </c:pt>
                <c:pt idx="18">
                  <c:v>Juil-2018</c:v>
                </c:pt>
                <c:pt idx="19">
                  <c:v>Août-2018</c:v>
                </c:pt>
                <c:pt idx="20">
                  <c:v>Sept-2018</c:v>
                </c:pt>
                <c:pt idx="21">
                  <c:v>Oct-2018</c:v>
                </c:pt>
                <c:pt idx="22">
                  <c:v>Nov-2018</c:v>
                </c:pt>
                <c:pt idx="23">
                  <c:v>Déc-2018</c:v>
                </c:pt>
                <c:pt idx="24">
                  <c:v>Janv-2019</c:v>
                </c:pt>
                <c:pt idx="25">
                  <c:v>Févr-2019</c:v>
                </c:pt>
                <c:pt idx="26">
                  <c:v>Mars-2019</c:v>
                </c:pt>
                <c:pt idx="27">
                  <c:v>Avr-2019</c:v>
                </c:pt>
                <c:pt idx="28">
                  <c:v>Mai-2019</c:v>
                </c:pt>
                <c:pt idx="29">
                  <c:v>Juin-2019</c:v>
                </c:pt>
                <c:pt idx="30">
                  <c:v>Juil-2019</c:v>
                </c:pt>
                <c:pt idx="31">
                  <c:v>Août-2019</c:v>
                </c:pt>
                <c:pt idx="32">
                  <c:v>Sept-2019</c:v>
                </c:pt>
                <c:pt idx="33">
                  <c:v>Oct-2019</c:v>
                </c:pt>
                <c:pt idx="34">
                  <c:v>Nov-2019</c:v>
                </c:pt>
                <c:pt idx="35">
                  <c:v>Déc-2019</c:v>
                </c:pt>
                <c:pt idx="36">
                  <c:v>Janv-2020</c:v>
                </c:pt>
                <c:pt idx="37">
                  <c:v>Févr-2020</c:v>
                </c:pt>
                <c:pt idx="38">
                  <c:v>Mars-2020</c:v>
                </c:pt>
                <c:pt idx="39">
                  <c:v>Avr-2020</c:v>
                </c:pt>
                <c:pt idx="40">
                  <c:v>Mai-2020</c:v>
                </c:pt>
                <c:pt idx="41">
                  <c:v>Juin-2020</c:v>
                </c:pt>
                <c:pt idx="42">
                  <c:v>Juil-2020</c:v>
                </c:pt>
                <c:pt idx="43">
                  <c:v>Août-2020</c:v>
                </c:pt>
                <c:pt idx="44">
                  <c:v>Sept-2020</c:v>
                </c:pt>
                <c:pt idx="45">
                  <c:v>Oct-2020</c:v>
                </c:pt>
                <c:pt idx="46">
                  <c:v>Nov-2020</c:v>
                </c:pt>
                <c:pt idx="47">
                  <c:v>Déc-2020</c:v>
                </c:pt>
                <c:pt idx="48">
                  <c:v>Janv-2021</c:v>
                </c:pt>
                <c:pt idx="49">
                  <c:v>Févr-2021</c:v>
                </c:pt>
                <c:pt idx="50">
                  <c:v>Mars-2021</c:v>
                </c:pt>
                <c:pt idx="51">
                  <c:v>Avr-2021</c:v>
                </c:pt>
                <c:pt idx="52">
                  <c:v>Mai-2021</c:v>
                </c:pt>
                <c:pt idx="53">
                  <c:v>Juin-2021</c:v>
                </c:pt>
                <c:pt idx="54">
                  <c:v>Juil-2021</c:v>
                </c:pt>
                <c:pt idx="55">
                  <c:v>Août-2021</c:v>
                </c:pt>
                <c:pt idx="56">
                  <c:v>Sept-2021</c:v>
                </c:pt>
                <c:pt idx="57">
                  <c:v>Oct-2021</c:v>
                </c:pt>
                <c:pt idx="58">
                  <c:v>Nov-2021</c:v>
                </c:pt>
                <c:pt idx="59">
                  <c:v>Déc-2021</c:v>
                </c:pt>
                <c:pt idx="60">
                  <c:v>Janv-2022</c:v>
                </c:pt>
                <c:pt idx="61">
                  <c:v>Févr-2022</c:v>
                </c:pt>
              </c:strCache>
            </c:strRef>
          </c:cat>
          <c:val>
            <c:numRef>
              <c:f>Graph17a_PPI!$O$40:$BX$40</c:f>
              <c:numCache>
                <c:formatCode>#\ ##0.0_ ;\-#\ ##0.0\ </c:formatCode>
                <c:ptCount val="62"/>
                <c:pt idx="0">
                  <c:v>3.0643509999999998</c:v>
                </c:pt>
                <c:pt idx="1">
                  <c:v>3.7948719999999998</c:v>
                </c:pt>
                <c:pt idx="2">
                  <c:v>3.578732</c:v>
                </c:pt>
                <c:pt idx="3">
                  <c:v>3.7793670000000001</c:v>
                </c:pt>
                <c:pt idx="4">
                  <c:v>2.947155</c:v>
                </c:pt>
                <c:pt idx="5">
                  <c:v>2.024292</c:v>
                </c:pt>
                <c:pt idx="6">
                  <c:v>2.024292</c:v>
                </c:pt>
                <c:pt idx="7">
                  <c:v>2.228977</c:v>
                </c:pt>
                <c:pt idx="8">
                  <c:v>2.4291499999999999</c:v>
                </c:pt>
                <c:pt idx="9">
                  <c:v>1.812689</c:v>
                </c:pt>
                <c:pt idx="10">
                  <c:v>2.1105529999999999</c:v>
                </c:pt>
                <c:pt idx="11">
                  <c:v>1.3944220000000001</c:v>
                </c:pt>
                <c:pt idx="12">
                  <c:v>1.2884040000000001</c:v>
                </c:pt>
                <c:pt idx="13">
                  <c:v>0.79051380000000004</c:v>
                </c:pt>
                <c:pt idx="14">
                  <c:v>0.78973349999999998</c:v>
                </c:pt>
                <c:pt idx="15">
                  <c:v>0.88582680000000003</c:v>
                </c:pt>
                <c:pt idx="16">
                  <c:v>1.974334</c:v>
                </c:pt>
                <c:pt idx="17">
                  <c:v>2.7777780000000001</c:v>
                </c:pt>
                <c:pt idx="18">
                  <c:v>2.7777780000000001</c:v>
                </c:pt>
                <c:pt idx="19">
                  <c:v>2.7750249999999999</c:v>
                </c:pt>
                <c:pt idx="20">
                  <c:v>2.6679840000000001</c:v>
                </c:pt>
                <c:pt idx="21">
                  <c:v>2.8684470000000002</c:v>
                </c:pt>
                <c:pt idx="22">
                  <c:v>1.968504</c:v>
                </c:pt>
                <c:pt idx="23">
                  <c:v>1.0805499999999999</c:v>
                </c:pt>
                <c:pt idx="24">
                  <c:v>0.78277890000000006</c:v>
                </c:pt>
                <c:pt idx="25">
                  <c:v>1.27451</c:v>
                </c:pt>
                <c:pt idx="26">
                  <c:v>1.567091</c:v>
                </c:pt>
                <c:pt idx="27">
                  <c:v>1.5609759999999999</c:v>
                </c:pt>
                <c:pt idx="28">
                  <c:v>0.87124880000000005</c:v>
                </c:pt>
                <c:pt idx="29">
                  <c:v>9.6525100000000003E-2</c:v>
                </c:pt>
                <c:pt idx="30">
                  <c:v>0.19305020000000001</c:v>
                </c:pt>
                <c:pt idx="31">
                  <c:v>-0.19286400000000001</c:v>
                </c:pt>
                <c:pt idx="32">
                  <c:v>-9.6246390000000001E-2</c:v>
                </c:pt>
                <c:pt idx="33">
                  <c:v>-0.48076920000000001</c:v>
                </c:pt>
                <c:pt idx="34">
                  <c:v>-9.6525100000000003E-2</c:v>
                </c:pt>
                <c:pt idx="35">
                  <c:v>0.77745379999999997</c:v>
                </c:pt>
                <c:pt idx="36">
                  <c:v>0.87378639999999996</c:v>
                </c:pt>
                <c:pt idx="37">
                  <c:v>0.29041630000000002</c:v>
                </c:pt>
                <c:pt idx="38">
                  <c:v>-1.5429120000000001</c:v>
                </c:pt>
                <c:pt idx="39">
                  <c:v>-2.9779059999999999</c:v>
                </c:pt>
                <c:pt idx="40">
                  <c:v>-3.3589250000000002</c:v>
                </c:pt>
                <c:pt idx="41">
                  <c:v>-2.4108000000000001</c:v>
                </c:pt>
                <c:pt idx="42">
                  <c:v>-2.3121390000000002</c:v>
                </c:pt>
                <c:pt idx="43">
                  <c:v>-2.125604</c:v>
                </c:pt>
                <c:pt idx="44">
                  <c:v>-2.5048170000000001</c:v>
                </c:pt>
                <c:pt idx="45">
                  <c:v>-2.125604</c:v>
                </c:pt>
                <c:pt idx="46">
                  <c:v>-2.0289860000000002</c:v>
                </c:pt>
                <c:pt idx="47">
                  <c:v>-1.9286399999999999</c:v>
                </c:pt>
                <c:pt idx="48">
                  <c:v>-1.154957</c:v>
                </c:pt>
                <c:pt idx="49">
                  <c:v>9.6525100000000003E-2</c:v>
                </c:pt>
                <c:pt idx="50">
                  <c:v>2.644466</c:v>
                </c:pt>
                <c:pt idx="51">
                  <c:v>4.6534649999999997</c:v>
                </c:pt>
                <c:pt idx="52">
                  <c:v>5.8589869999999999</c:v>
                </c:pt>
                <c:pt idx="53">
                  <c:v>6.2252960000000002</c:v>
                </c:pt>
                <c:pt idx="54">
                  <c:v>7.3964499999999997</c:v>
                </c:pt>
                <c:pt idx="55">
                  <c:v>8.1934839999999998</c:v>
                </c:pt>
                <c:pt idx="56">
                  <c:v>9.0909089999999999</c:v>
                </c:pt>
                <c:pt idx="57">
                  <c:v>10.56269</c:v>
                </c:pt>
                <c:pt idx="58">
                  <c:v>11.34122</c:v>
                </c:pt>
                <c:pt idx="59">
                  <c:v>11.30777</c:v>
                </c:pt>
                <c:pt idx="60">
                  <c:v>12.852969999999999</c:v>
                </c:pt>
                <c:pt idx="61">
                  <c:v>13.30762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B9E-944D-BA8C-0EA37CD76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2849215"/>
        <c:axId val="1775532288"/>
      </c:lineChart>
      <c:catAx>
        <c:axId val="4728492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775532288"/>
        <c:crossesAt val="-8"/>
        <c:auto val="1"/>
        <c:lblAlgn val="ctr"/>
        <c:lblOffset val="100"/>
        <c:noMultiLvlLbl val="0"/>
      </c:catAx>
      <c:valAx>
        <c:axId val="1775532288"/>
        <c:scaling>
          <c:orientation val="minMax"/>
          <c:max val="24"/>
          <c:min val="-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60000"/>
                </a:schemeClr>
              </a:solidFill>
              <a:prstDash val="dash"/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472849215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Graph2_PIBComposantes!$A$25</c:f>
              <c:strCache>
                <c:ptCount val="1"/>
                <c:pt idx="0">
                  <c:v>Consommation privée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Graph2_PIBComposantes!$B$5:$J$5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Graph2_PIBComposantes!$B$25:$J$25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-1.0972557289703055</c:v>
                </c:pt>
                <c:pt idx="2">
                  <c:v>-6.9416068860898363</c:v>
                </c:pt>
                <c:pt idx="3">
                  <c:v>-1.8377181396023485</c:v>
                </c:pt>
                <c:pt idx="4">
                  <c:v>-3.1098307083141674</c:v>
                </c:pt>
                <c:pt idx="5">
                  <c:v>-5.41175319904616</c:v>
                </c:pt>
                <c:pt idx="6">
                  <c:v>-3.8283059574498508</c:v>
                </c:pt>
                <c:pt idx="7">
                  <c:v>-1.0913786199308342</c:v>
                </c:pt>
                <c:pt idx="8">
                  <c:v>-1.958831552966168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F2-6445-ABE9-FFEBA117A277}"/>
            </c:ext>
          </c:extLst>
        </c:ser>
        <c:ser>
          <c:idx val="2"/>
          <c:order val="2"/>
          <c:tx>
            <c:strRef>
              <c:f>Graph2_PIBComposantes!$A$26</c:f>
              <c:strCache>
                <c:ptCount val="1"/>
                <c:pt idx="0">
                  <c:v>Consommation publique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Graph2_PIBComposantes!$B$5:$J$5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Graph2_PIBComposantes!$B$26:$J$26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0.14419440932837932</c:v>
                </c:pt>
                <c:pt idx="2">
                  <c:v>0.43444053802974542</c:v>
                </c:pt>
                <c:pt idx="3">
                  <c:v>0.7405503559595854</c:v>
                </c:pt>
                <c:pt idx="4">
                  <c:v>0.92397016586142089</c:v>
                </c:pt>
                <c:pt idx="5">
                  <c:v>0.67006806645554129</c:v>
                </c:pt>
                <c:pt idx="6">
                  <c:v>1.8775349252431002</c:v>
                </c:pt>
                <c:pt idx="7">
                  <c:v>1.1394259538526301</c:v>
                </c:pt>
                <c:pt idx="8">
                  <c:v>1.3750662675705312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F2-6445-ABE9-FFEBA117A277}"/>
            </c:ext>
          </c:extLst>
        </c:ser>
        <c:ser>
          <c:idx val="3"/>
          <c:order val="3"/>
          <c:tx>
            <c:strRef>
              <c:f>Graph2_PIBComposantes!$A$27</c:f>
              <c:strCache>
                <c:ptCount val="1"/>
                <c:pt idx="0">
                  <c:v>Formation brute de capital fixe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Graph2_PIBComposantes!$B$5:$J$5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Graph2_PIBComposantes!$B$27:$J$27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-1.7544776297775681E-2</c:v>
                </c:pt>
                <c:pt idx="2">
                  <c:v>-1.5317597654943365</c:v>
                </c:pt>
                <c:pt idx="3">
                  <c:v>-0.56661219804825591</c:v>
                </c:pt>
                <c:pt idx="4">
                  <c:v>-8.0764869195695019E-2</c:v>
                </c:pt>
                <c:pt idx="5">
                  <c:v>-0.19004980399701643</c:v>
                </c:pt>
                <c:pt idx="6">
                  <c:v>7.8100350698457471E-2</c:v>
                </c:pt>
                <c:pt idx="7">
                  <c:v>-0.52043232755347857</c:v>
                </c:pt>
                <c:pt idx="8">
                  <c:v>-0.4160824950567108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F2-6445-ABE9-FFEBA117A277}"/>
            </c:ext>
          </c:extLst>
        </c:ser>
        <c:ser>
          <c:idx val="4"/>
          <c:order val="4"/>
          <c:tx>
            <c:strRef>
              <c:f>Graph2_PIBComposantes!$A$28</c:f>
              <c:strCache>
                <c:ptCount val="1"/>
                <c:pt idx="0">
                  <c:v>Commerce extérieur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Graph2_PIBComposantes!$B$5:$J$5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Graph2_PIBComposantes!$B$28:$J$28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-0.99834392693636198</c:v>
                </c:pt>
                <c:pt idx="2">
                  <c:v>-2.4709866947103283</c:v>
                </c:pt>
                <c:pt idx="3">
                  <c:v>-7.3020712296733237E-2</c:v>
                </c:pt>
                <c:pt idx="4">
                  <c:v>0.83631752033441886</c:v>
                </c:pt>
                <c:pt idx="5">
                  <c:v>0.10671567414235339</c:v>
                </c:pt>
                <c:pt idx="6">
                  <c:v>-0.31809923998239631</c:v>
                </c:pt>
                <c:pt idx="7">
                  <c:v>-0.2603679051474258</c:v>
                </c:pt>
                <c:pt idx="8">
                  <c:v>-0.15673553704797727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F2-6445-ABE9-FFEBA117A277}"/>
            </c:ext>
          </c:extLst>
        </c:ser>
        <c:ser>
          <c:idx val="5"/>
          <c:order val="5"/>
          <c:tx>
            <c:strRef>
              <c:f>Graph2_PIBComposantes!$A$29</c:f>
              <c:strCache>
                <c:ptCount val="1"/>
                <c:pt idx="0">
                  <c:v>Variation des stocks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Graph2_PIBComposantes!$B$5:$J$5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Graph2_PIBComposantes!$B$29:$J$29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0.20498133879220037</c:v>
                </c:pt>
                <c:pt idx="2">
                  <c:v>-1.073942112505466</c:v>
                </c:pt>
                <c:pt idx="3">
                  <c:v>-1.851534678449789</c:v>
                </c:pt>
                <c:pt idx="4">
                  <c:v>-1.4413102387667109</c:v>
                </c:pt>
                <c:pt idx="5">
                  <c:v>0.31753675067572928</c:v>
                </c:pt>
                <c:pt idx="6">
                  <c:v>-0.24099718951367244</c:v>
                </c:pt>
                <c:pt idx="7">
                  <c:v>-7.007671511658764E-2</c:v>
                </c:pt>
                <c:pt idx="8">
                  <c:v>9.3534315490912956E-3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F2-6445-ABE9-FFEBA117A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4566104"/>
        <c:axId val="414567672"/>
      </c:barChart>
      <c:lineChart>
        <c:grouping val="standard"/>
        <c:varyColors val="0"/>
        <c:ser>
          <c:idx val="0"/>
          <c:order val="0"/>
          <c:tx>
            <c:strRef>
              <c:f>Graph2_PIBComposantes!$A$24</c:f>
              <c:strCache>
                <c:ptCount val="1"/>
                <c:pt idx="0">
                  <c:v>PIB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Graph2_PIBComposantes!$B$5:$J$5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Graph2_PIBComposantes!$B$24:$J$24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-1.7639686840838635</c:v>
                </c:pt>
                <c:pt idx="2">
                  <c:v>-11.583854920770221</c:v>
                </c:pt>
                <c:pt idx="3">
                  <c:v>-3.5883353724375411</c:v>
                </c:pt>
                <c:pt idx="4">
                  <c:v>-2.8716181300807335</c:v>
                </c:pt>
                <c:pt idx="5">
                  <c:v>-4.5074825117695525</c:v>
                </c:pt>
                <c:pt idx="6">
                  <c:v>-2.4317671110043619</c:v>
                </c:pt>
                <c:pt idx="7">
                  <c:v>-0.80282961389569607</c:v>
                </c:pt>
                <c:pt idx="8">
                  <c:v>-1.1472298859512335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1F2-6445-ABE9-FFEBA117A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566104"/>
        <c:axId val="414567672"/>
      </c:lineChart>
      <c:catAx>
        <c:axId val="414566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414567672"/>
        <c:crosses val="autoZero"/>
        <c:auto val="1"/>
        <c:lblAlgn val="ctr"/>
        <c:lblOffset val="100"/>
        <c:noMultiLvlLbl val="0"/>
      </c:catAx>
      <c:valAx>
        <c:axId val="414567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414566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'Graph17b_Couts intrants'!$E$6</c:f>
              <c:strCache>
                <c:ptCount val="1"/>
                <c:pt idx="0">
                  <c:v>Matières premières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'Graph17b_Couts intrants'!$R$5:$CA$5</c:f>
              <c:strCache>
                <c:ptCount val="62"/>
                <c:pt idx="0">
                  <c:v>2017M1</c:v>
                </c:pt>
                <c:pt idx="1">
                  <c:v>2017M2</c:v>
                </c:pt>
                <c:pt idx="2">
                  <c:v>2017M3</c:v>
                </c:pt>
                <c:pt idx="3">
                  <c:v>2017M4</c:v>
                </c:pt>
                <c:pt idx="4">
                  <c:v>2017M5</c:v>
                </c:pt>
                <c:pt idx="5">
                  <c:v>2017M6</c:v>
                </c:pt>
                <c:pt idx="6">
                  <c:v>2017M7</c:v>
                </c:pt>
                <c:pt idx="7">
                  <c:v>2017M8</c:v>
                </c:pt>
                <c:pt idx="8">
                  <c:v>2017M9</c:v>
                </c:pt>
                <c:pt idx="9">
                  <c:v>2017M10</c:v>
                </c:pt>
                <c:pt idx="10">
                  <c:v>2017M11</c:v>
                </c:pt>
                <c:pt idx="11">
                  <c:v>2017M12</c:v>
                </c:pt>
                <c:pt idx="12">
                  <c:v>2018M1</c:v>
                </c:pt>
                <c:pt idx="13">
                  <c:v>2018M2</c:v>
                </c:pt>
                <c:pt idx="14">
                  <c:v>2018M3</c:v>
                </c:pt>
                <c:pt idx="15">
                  <c:v>2018M4</c:v>
                </c:pt>
                <c:pt idx="16">
                  <c:v>2018M5</c:v>
                </c:pt>
                <c:pt idx="17">
                  <c:v>2018M6</c:v>
                </c:pt>
                <c:pt idx="18">
                  <c:v>2018M7</c:v>
                </c:pt>
                <c:pt idx="19">
                  <c:v>2018M8</c:v>
                </c:pt>
                <c:pt idx="20">
                  <c:v>2018M9</c:v>
                </c:pt>
                <c:pt idx="21">
                  <c:v>2018M10</c:v>
                </c:pt>
                <c:pt idx="22">
                  <c:v>2018M11</c:v>
                </c:pt>
                <c:pt idx="23">
                  <c:v>2018M12</c:v>
                </c:pt>
                <c:pt idx="24">
                  <c:v>2019M1</c:v>
                </c:pt>
                <c:pt idx="25">
                  <c:v>2019M2</c:v>
                </c:pt>
                <c:pt idx="26">
                  <c:v>2019M3</c:v>
                </c:pt>
                <c:pt idx="27">
                  <c:v>2019M4</c:v>
                </c:pt>
                <c:pt idx="28">
                  <c:v>2019M5</c:v>
                </c:pt>
                <c:pt idx="29">
                  <c:v>2019M6</c:v>
                </c:pt>
                <c:pt idx="30">
                  <c:v>2019M7</c:v>
                </c:pt>
                <c:pt idx="31">
                  <c:v>2019M8</c:v>
                </c:pt>
                <c:pt idx="32">
                  <c:v>2019M9</c:v>
                </c:pt>
                <c:pt idx="33">
                  <c:v>2019M10</c:v>
                </c:pt>
                <c:pt idx="34">
                  <c:v>2019M11</c:v>
                </c:pt>
                <c:pt idx="35">
                  <c:v>2019M12</c:v>
                </c:pt>
                <c:pt idx="36">
                  <c:v>2020M1</c:v>
                </c:pt>
                <c:pt idx="37">
                  <c:v>2020M2</c:v>
                </c:pt>
                <c:pt idx="38">
                  <c:v>2020M3</c:v>
                </c:pt>
                <c:pt idx="39">
                  <c:v>2020M4</c:v>
                </c:pt>
                <c:pt idx="40">
                  <c:v>2020M5</c:v>
                </c:pt>
                <c:pt idx="41">
                  <c:v>2020M6</c:v>
                </c:pt>
                <c:pt idx="42">
                  <c:v>2020M7</c:v>
                </c:pt>
                <c:pt idx="43">
                  <c:v>2020M8</c:v>
                </c:pt>
                <c:pt idx="44">
                  <c:v>2020M9</c:v>
                </c:pt>
                <c:pt idx="45">
                  <c:v>2020M10</c:v>
                </c:pt>
                <c:pt idx="46">
                  <c:v>2020M11</c:v>
                </c:pt>
                <c:pt idx="47">
                  <c:v>2020M12</c:v>
                </c:pt>
                <c:pt idx="48">
                  <c:v>2021M1</c:v>
                </c:pt>
                <c:pt idx="49">
                  <c:v>2021M2</c:v>
                </c:pt>
                <c:pt idx="50">
                  <c:v>2021M3</c:v>
                </c:pt>
                <c:pt idx="51">
                  <c:v>2021M4</c:v>
                </c:pt>
                <c:pt idx="52">
                  <c:v>2021M5</c:v>
                </c:pt>
                <c:pt idx="53">
                  <c:v>2021M6</c:v>
                </c:pt>
                <c:pt idx="54">
                  <c:v>2021M7</c:v>
                </c:pt>
                <c:pt idx="55">
                  <c:v>2021M8</c:v>
                </c:pt>
                <c:pt idx="56">
                  <c:v>2021M9</c:v>
                </c:pt>
                <c:pt idx="57">
                  <c:v>2021M10</c:v>
                </c:pt>
                <c:pt idx="58">
                  <c:v>2021M11</c:v>
                </c:pt>
                <c:pt idx="59">
                  <c:v>2021M12</c:v>
                </c:pt>
                <c:pt idx="60">
                  <c:v>2022M1</c:v>
                </c:pt>
                <c:pt idx="61">
                  <c:v>2022M2</c:v>
                </c:pt>
              </c:strCache>
            </c:strRef>
          </c:cat>
          <c:val>
            <c:numRef>
              <c:f>'Graph17b_Couts intrants'!$R$6:$CA$6</c:f>
              <c:numCache>
                <c:formatCode>0.00</c:formatCode>
                <c:ptCount val="62"/>
                <c:pt idx="0">
                  <c:v>118.06072966510102</c:v>
                </c:pt>
                <c:pt idx="1">
                  <c:v>123.83051975944116</c:v>
                </c:pt>
                <c:pt idx="2">
                  <c:v>121.68479854376208</c:v>
                </c:pt>
                <c:pt idx="3">
                  <c:v>114.31339641047519</c:v>
                </c:pt>
                <c:pt idx="4">
                  <c:v>110.60925846896204</c:v>
                </c:pt>
                <c:pt idx="5">
                  <c:v>107.97980016800391</c:v>
                </c:pt>
                <c:pt idx="6">
                  <c:v>113.03582871562114</c:v>
                </c:pt>
                <c:pt idx="7">
                  <c:v>120.11866352127102</c:v>
                </c:pt>
                <c:pt idx="8">
                  <c:v>119.49276202096084</c:v>
                </c:pt>
                <c:pt idx="9">
                  <c:v>117.53933462245531</c:v>
                </c:pt>
                <c:pt idx="10">
                  <c:v>118.9534539661977</c:v>
                </c:pt>
                <c:pt idx="11">
                  <c:v>122.81522013315816</c:v>
                </c:pt>
                <c:pt idx="12">
                  <c:v>128.97748197708367</c:v>
                </c:pt>
                <c:pt idx="13">
                  <c:v>129.86392990692178</c:v>
                </c:pt>
                <c:pt idx="14">
                  <c:v>126.24463422792495</c:v>
                </c:pt>
                <c:pt idx="15">
                  <c:v>127.00876328127715</c:v>
                </c:pt>
                <c:pt idx="16">
                  <c:v>127.44411317990601</c:v>
                </c:pt>
                <c:pt idx="17">
                  <c:v>128.27036185726092</c:v>
                </c:pt>
                <c:pt idx="18">
                  <c:v>121.70601885585492</c:v>
                </c:pt>
                <c:pt idx="19">
                  <c:v>119.661233705439</c:v>
                </c:pt>
                <c:pt idx="20">
                  <c:v>118.91353232116636</c:v>
                </c:pt>
                <c:pt idx="21">
                  <c:v>120.70553102108968</c:v>
                </c:pt>
                <c:pt idx="22">
                  <c:v>118.80931851964243</c:v>
                </c:pt>
                <c:pt idx="23">
                  <c:v>117.53462574348515</c:v>
                </c:pt>
                <c:pt idx="24">
                  <c:v>118.83690898584783</c:v>
                </c:pt>
                <c:pt idx="25">
                  <c:v>125.80856157913796</c:v>
                </c:pt>
                <c:pt idx="26">
                  <c:v>127.53917625223008</c:v>
                </c:pt>
                <c:pt idx="27">
                  <c:v>129.65652923376581</c:v>
                </c:pt>
                <c:pt idx="28">
                  <c:v>129.33057753090259</c:v>
                </c:pt>
                <c:pt idx="29">
                  <c:v>130.98909621167451</c:v>
                </c:pt>
                <c:pt idx="30">
                  <c:v>134.43355813701976</c:v>
                </c:pt>
                <c:pt idx="31">
                  <c:v>123.19844700911821</c:v>
                </c:pt>
                <c:pt idx="32">
                  <c:v>124.10168631010116</c:v>
                </c:pt>
                <c:pt idx="33">
                  <c:v>121.73630528340129</c:v>
                </c:pt>
                <c:pt idx="34">
                  <c:v>119.0099516444008</c:v>
                </c:pt>
                <c:pt idx="35">
                  <c:v>122.08637222366912</c:v>
                </c:pt>
                <c:pt idx="36">
                  <c:v>124.48797255807064</c:v>
                </c:pt>
                <c:pt idx="37">
                  <c:v>118.3128959857591</c:v>
                </c:pt>
                <c:pt idx="38">
                  <c:v>113.21279889255294</c:v>
                </c:pt>
                <c:pt idx="39">
                  <c:v>108.40668206834243</c:v>
                </c:pt>
                <c:pt idx="40">
                  <c:v>112.80306518486107</c:v>
                </c:pt>
                <c:pt idx="41">
                  <c:v>120.71737167130284</c:v>
                </c:pt>
                <c:pt idx="42">
                  <c:v>125.86043995847822</c:v>
                </c:pt>
                <c:pt idx="43">
                  <c:v>133.78200442417707</c:v>
                </c:pt>
                <c:pt idx="44">
                  <c:v>136.65173926992765</c:v>
                </c:pt>
                <c:pt idx="45">
                  <c:v>137.75586448752932</c:v>
                </c:pt>
                <c:pt idx="46">
                  <c:v>144.38117349444752</c:v>
                </c:pt>
                <c:pt idx="47">
                  <c:v>159.48568577885914</c:v>
                </c:pt>
                <c:pt idx="48">
                  <c:v>167.37439866949489</c:v>
                </c:pt>
                <c:pt idx="49">
                  <c:v>170.25452248789921</c:v>
                </c:pt>
                <c:pt idx="50">
                  <c:v>174.96323994387143</c:v>
                </c:pt>
                <c:pt idx="51">
                  <c:v>181.23754570187498</c:v>
                </c:pt>
                <c:pt idx="52">
                  <c:v>198.16868551640428</c:v>
                </c:pt>
                <c:pt idx="53">
                  <c:v>203.75365123323743</c:v>
                </c:pt>
                <c:pt idx="54">
                  <c:v>202.22800334799081</c:v>
                </c:pt>
                <c:pt idx="55">
                  <c:v>183.27296561830656</c:v>
                </c:pt>
                <c:pt idx="56">
                  <c:v>167.86040941030024</c:v>
                </c:pt>
                <c:pt idx="57">
                  <c:v>172.15821599007521</c:v>
                </c:pt>
                <c:pt idx="58">
                  <c:v>161.52805779693162</c:v>
                </c:pt>
                <c:pt idx="59">
                  <c:v>168.56464614158443</c:v>
                </c:pt>
                <c:pt idx="60">
                  <c:v>182.79332763524104</c:v>
                </c:pt>
                <c:pt idx="61">
                  <c:v>189.0505257516254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78F-2D42-889B-2B514C653D6F}"/>
            </c:ext>
          </c:extLst>
        </c:ser>
        <c:ser>
          <c:idx val="1"/>
          <c:order val="1"/>
          <c:tx>
            <c:strRef>
              <c:f>'Graph17b_Couts intrants'!$E$7</c:f>
              <c:strCache>
                <c:ptCount val="1"/>
                <c:pt idx="0">
                  <c:v>Agriculture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'Graph17b_Couts intrants'!$R$5:$CA$5</c:f>
              <c:strCache>
                <c:ptCount val="62"/>
                <c:pt idx="0">
                  <c:v>2017M1</c:v>
                </c:pt>
                <c:pt idx="1">
                  <c:v>2017M2</c:v>
                </c:pt>
                <c:pt idx="2">
                  <c:v>2017M3</c:v>
                </c:pt>
                <c:pt idx="3">
                  <c:v>2017M4</c:v>
                </c:pt>
                <c:pt idx="4">
                  <c:v>2017M5</c:v>
                </c:pt>
                <c:pt idx="5">
                  <c:v>2017M6</c:v>
                </c:pt>
                <c:pt idx="6">
                  <c:v>2017M7</c:v>
                </c:pt>
                <c:pt idx="7">
                  <c:v>2017M8</c:v>
                </c:pt>
                <c:pt idx="8">
                  <c:v>2017M9</c:v>
                </c:pt>
                <c:pt idx="9">
                  <c:v>2017M10</c:v>
                </c:pt>
                <c:pt idx="10">
                  <c:v>2017M11</c:v>
                </c:pt>
                <c:pt idx="11">
                  <c:v>2017M12</c:v>
                </c:pt>
                <c:pt idx="12">
                  <c:v>2018M1</c:v>
                </c:pt>
                <c:pt idx="13">
                  <c:v>2018M2</c:v>
                </c:pt>
                <c:pt idx="14">
                  <c:v>2018M3</c:v>
                </c:pt>
                <c:pt idx="15">
                  <c:v>2018M4</c:v>
                </c:pt>
                <c:pt idx="16">
                  <c:v>2018M5</c:v>
                </c:pt>
                <c:pt idx="17">
                  <c:v>2018M6</c:v>
                </c:pt>
                <c:pt idx="18">
                  <c:v>2018M7</c:v>
                </c:pt>
                <c:pt idx="19">
                  <c:v>2018M8</c:v>
                </c:pt>
                <c:pt idx="20">
                  <c:v>2018M9</c:v>
                </c:pt>
                <c:pt idx="21">
                  <c:v>2018M10</c:v>
                </c:pt>
                <c:pt idx="22">
                  <c:v>2018M11</c:v>
                </c:pt>
                <c:pt idx="23">
                  <c:v>2018M12</c:v>
                </c:pt>
                <c:pt idx="24">
                  <c:v>2019M1</c:v>
                </c:pt>
                <c:pt idx="25">
                  <c:v>2019M2</c:v>
                </c:pt>
                <c:pt idx="26">
                  <c:v>2019M3</c:v>
                </c:pt>
                <c:pt idx="27">
                  <c:v>2019M4</c:v>
                </c:pt>
                <c:pt idx="28">
                  <c:v>2019M5</c:v>
                </c:pt>
                <c:pt idx="29">
                  <c:v>2019M6</c:v>
                </c:pt>
                <c:pt idx="30">
                  <c:v>2019M7</c:v>
                </c:pt>
                <c:pt idx="31">
                  <c:v>2019M8</c:v>
                </c:pt>
                <c:pt idx="32">
                  <c:v>2019M9</c:v>
                </c:pt>
                <c:pt idx="33">
                  <c:v>2019M10</c:v>
                </c:pt>
                <c:pt idx="34">
                  <c:v>2019M11</c:v>
                </c:pt>
                <c:pt idx="35">
                  <c:v>2019M12</c:v>
                </c:pt>
                <c:pt idx="36">
                  <c:v>2020M1</c:v>
                </c:pt>
                <c:pt idx="37">
                  <c:v>2020M2</c:v>
                </c:pt>
                <c:pt idx="38">
                  <c:v>2020M3</c:v>
                </c:pt>
                <c:pt idx="39">
                  <c:v>2020M4</c:v>
                </c:pt>
                <c:pt idx="40">
                  <c:v>2020M5</c:v>
                </c:pt>
                <c:pt idx="41">
                  <c:v>2020M6</c:v>
                </c:pt>
                <c:pt idx="42">
                  <c:v>2020M7</c:v>
                </c:pt>
                <c:pt idx="43">
                  <c:v>2020M8</c:v>
                </c:pt>
                <c:pt idx="44">
                  <c:v>2020M9</c:v>
                </c:pt>
                <c:pt idx="45">
                  <c:v>2020M10</c:v>
                </c:pt>
                <c:pt idx="46">
                  <c:v>2020M11</c:v>
                </c:pt>
                <c:pt idx="47">
                  <c:v>2020M12</c:v>
                </c:pt>
                <c:pt idx="48">
                  <c:v>2021M1</c:v>
                </c:pt>
                <c:pt idx="49">
                  <c:v>2021M2</c:v>
                </c:pt>
                <c:pt idx="50">
                  <c:v>2021M3</c:v>
                </c:pt>
                <c:pt idx="51">
                  <c:v>2021M4</c:v>
                </c:pt>
                <c:pt idx="52">
                  <c:v>2021M5</c:v>
                </c:pt>
                <c:pt idx="53">
                  <c:v>2021M6</c:v>
                </c:pt>
                <c:pt idx="54">
                  <c:v>2021M7</c:v>
                </c:pt>
                <c:pt idx="55">
                  <c:v>2021M8</c:v>
                </c:pt>
                <c:pt idx="56">
                  <c:v>2021M9</c:v>
                </c:pt>
                <c:pt idx="57">
                  <c:v>2021M10</c:v>
                </c:pt>
                <c:pt idx="58">
                  <c:v>2021M11</c:v>
                </c:pt>
                <c:pt idx="59">
                  <c:v>2021M12</c:v>
                </c:pt>
                <c:pt idx="60">
                  <c:v>2022M1</c:v>
                </c:pt>
                <c:pt idx="61">
                  <c:v>2022M2</c:v>
                </c:pt>
              </c:strCache>
            </c:strRef>
          </c:cat>
          <c:val>
            <c:numRef>
              <c:f>'Graph17b_Couts intrants'!$R$7:$CA$7</c:f>
              <c:numCache>
                <c:formatCode>0.00</c:formatCode>
                <c:ptCount val="62"/>
                <c:pt idx="0">
                  <c:v>106.67043292208464</c:v>
                </c:pt>
                <c:pt idx="1">
                  <c:v>107.16398346189037</c:v>
                </c:pt>
                <c:pt idx="2">
                  <c:v>103.67574249316233</c:v>
                </c:pt>
                <c:pt idx="3">
                  <c:v>102.99194787541255</c:v>
                </c:pt>
                <c:pt idx="4">
                  <c:v>104.81079322180071</c:v>
                </c:pt>
                <c:pt idx="5">
                  <c:v>103.65692587937819</c:v>
                </c:pt>
                <c:pt idx="6">
                  <c:v>105.59285359193522</c:v>
                </c:pt>
                <c:pt idx="7">
                  <c:v>101.76309672372848</c:v>
                </c:pt>
                <c:pt idx="8">
                  <c:v>100.61085808524899</c:v>
                </c:pt>
                <c:pt idx="9">
                  <c:v>100.98343866521206</c:v>
                </c:pt>
                <c:pt idx="10">
                  <c:v>101.46363278800347</c:v>
                </c:pt>
                <c:pt idx="11">
                  <c:v>101.47321742097802</c:v>
                </c:pt>
                <c:pt idx="12">
                  <c:v>105.12154938152706</c:v>
                </c:pt>
                <c:pt idx="13">
                  <c:v>105.39129581080421</c:v>
                </c:pt>
                <c:pt idx="14">
                  <c:v>106.3908129374566</c:v>
                </c:pt>
                <c:pt idx="15">
                  <c:v>106.15838122556569</c:v>
                </c:pt>
                <c:pt idx="16">
                  <c:v>107.53660734988327</c:v>
                </c:pt>
                <c:pt idx="17">
                  <c:v>103.89178389776247</c:v>
                </c:pt>
                <c:pt idx="18">
                  <c:v>101.27124440434947</c:v>
                </c:pt>
                <c:pt idx="19">
                  <c:v>97.44554418391651</c:v>
                </c:pt>
                <c:pt idx="20">
                  <c:v>98.225388270483336</c:v>
                </c:pt>
                <c:pt idx="21">
                  <c:v>99.802552889252794</c:v>
                </c:pt>
                <c:pt idx="22">
                  <c:v>95.861638604036713</c:v>
                </c:pt>
                <c:pt idx="23">
                  <c:v>98.197030713159137</c:v>
                </c:pt>
                <c:pt idx="24">
                  <c:v>99.687746563890954</c:v>
                </c:pt>
                <c:pt idx="25">
                  <c:v>98.393288438882138</c:v>
                </c:pt>
                <c:pt idx="26">
                  <c:v>97.895236678239229</c:v>
                </c:pt>
                <c:pt idx="27">
                  <c:v>100.60326825982209</c:v>
                </c:pt>
                <c:pt idx="28">
                  <c:v>97.893439456212718</c:v>
                </c:pt>
                <c:pt idx="29">
                  <c:v>99.750333669469725</c:v>
                </c:pt>
                <c:pt idx="30">
                  <c:v>99.375067916626179</c:v>
                </c:pt>
                <c:pt idx="31">
                  <c:v>97.017867672234672</c:v>
                </c:pt>
                <c:pt idx="32">
                  <c:v>95.371074944199918</c:v>
                </c:pt>
                <c:pt idx="33">
                  <c:v>95.482148705802572</c:v>
                </c:pt>
                <c:pt idx="34">
                  <c:v>99.385501316817212</c:v>
                </c:pt>
                <c:pt idx="35">
                  <c:v>102.53694410599242</c:v>
                </c:pt>
                <c:pt idx="36">
                  <c:v>103.89038421656018</c:v>
                </c:pt>
                <c:pt idx="37">
                  <c:v>99.969930820718162</c:v>
                </c:pt>
                <c:pt idx="38">
                  <c:v>96.366670951417092</c:v>
                </c:pt>
                <c:pt idx="39">
                  <c:v>92.278760638960179</c:v>
                </c:pt>
                <c:pt idx="40">
                  <c:v>94.978148237529666</c:v>
                </c:pt>
                <c:pt idx="41">
                  <c:v>97.601079076941915</c:v>
                </c:pt>
                <c:pt idx="42">
                  <c:v>95.960906561920055</c:v>
                </c:pt>
                <c:pt idx="43">
                  <c:v>97.657573052770161</c:v>
                </c:pt>
                <c:pt idx="44">
                  <c:v>99.102505712078994</c:v>
                </c:pt>
                <c:pt idx="45">
                  <c:v>103.81558069205435</c:v>
                </c:pt>
                <c:pt idx="46">
                  <c:v>107.12871427211671</c:v>
                </c:pt>
                <c:pt idx="47">
                  <c:v>107.94479100687565</c:v>
                </c:pt>
                <c:pt idx="48">
                  <c:v>113.93315546555723</c:v>
                </c:pt>
                <c:pt idx="49">
                  <c:v>116.65935008598908</c:v>
                </c:pt>
                <c:pt idx="50">
                  <c:v>119.29482355862652</c:v>
                </c:pt>
                <c:pt idx="51">
                  <c:v>125.19922872574159</c:v>
                </c:pt>
                <c:pt idx="52">
                  <c:v>132.28710251605568</c:v>
                </c:pt>
                <c:pt idx="53">
                  <c:v>127.9720606812396</c:v>
                </c:pt>
                <c:pt idx="54">
                  <c:v>127.88733090702684</c:v>
                </c:pt>
                <c:pt idx="55">
                  <c:v>128.10830096363586</c:v>
                </c:pt>
                <c:pt idx="56">
                  <c:v>125.77950101748685</c:v>
                </c:pt>
                <c:pt idx="57">
                  <c:v>128.23503152376762</c:v>
                </c:pt>
                <c:pt idx="58">
                  <c:v>129.9021016489985</c:v>
                </c:pt>
                <c:pt idx="59">
                  <c:v>132.07247123383684</c:v>
                </c:pt>
                <c:pt idx="60">
                  <c:v>136.26534759078126</c:v>
                </c:pt>
                <c:pt idx="61">
                  <c:v>142.22849948715671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78F-2D42-889B-2B514C653D6F}"/>
            </c:ext>
          </c:extLst>
        </c:ser>
        <c:ser>
          <c:idx val="2"/>
          <c:order val="2"/>
          <c:tx>
            <c:strRef>
              <c:f>'Graph17b_Couts intrants'!$E$8</c:f>
              <c:strCache>
                <c:ptCount val="1"/>
                <c:pt idx="0">
                  <c:v>Metaux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'Graph17b_Couts intrants'!$R$5:$CA$5</c:f>
              <c:strCache>
                <c:ptCount val="62"/>
                <c:pt idx="0">
                  <c:v>2017M1</c:v>
                </c:pt>
                <c:pt idx="1">
                  <c:v>2017M2</c:v>
                </c:pt>
                <c:pt idx="2">
                  <c:v>2017M3</c:v>
                </c:pt>
                <c:pt idx="3">
                  <c:v>2017M4</c:v>
                </c:pt>
                <c:pt idx="4">
                  <c:v>2017M5</c:v>
                </c:pt>
                <c:pt idx="5">
                  <c:v>2017M6</c:v>
                </c:pt>
                <c:pt idx="6">
                  <c:v>2017M7</c:v>
                </c:pt>
                <c:pt idx="7">
                  <c:v>2017M8</c:v>
                </c:pt>
                <c:pt idx="8">
                  <c:v>2017M9</c:v>
                </c:pt>
                <c:pt idx="9">
                  <c:v>2017M10</c:v>
                </c:pt>
                <c:pt idx="10">
                  <c:v>2017M11</c:v>
                </c:pt>
                <c:pt idx="11">
                  <c:v>2017M12</c:v>
                </c:pt>
                <c:pt idx="12">
                  <c:v>2018M1</c:v>
                </c:pt>
                <c:pt idx="13">
                  <c:v>2018M2</c:v>
                </c:pt>
                <c:pt idx="14">
                  <c:v>2018M3</c:v>
                </c:pt>
                <c:pt idx="15">
                  <c:v>2018M4</c:v>
                </c:pt>
                <c:pt idx="16">
                  <c:v>2018M5</c:v>
                </c:pt>
                <c:pt idx="17">
                  <c:v>2018M6</c:v>
                </c:pt>
                <c:pt idx="18">
                  <c:v>2018M7</c:v>
                </c:pt>
                <c:pt idx="19">
                  <c:v>2018M8</c:v>
                </c:pt>
                <c:pt idx="20">
                  <c:v>2018M9</c:v>
                </c:pt>
                <c:pt idx="21">
                  <c:v>2018M10</c:v>
                </c:pt>
                <c:pt idx="22">
                  <c:v>2018M11</c:v>
                </c:pt>
                <c:pt idx="23">
                  <c:v>2018M12</c:v>
                </c:pt>
                <c:pt idx="24">
                  <c:v>2019M1</c:v>
                </c:pt>
                <c:pt idx="25">
                  <c:v>2019M2</c:v>
                </c:pt>
                <c:pt idx="26">
                  <c:v>2019M3</c:v>
                </c:pt>
                <c:pt idx="27">
                  <c:v>2019M4</c:v>
                </c:pt>
                <c:pt idx="28">
                  <c:v>2019M5</c:v>
                </c:pt>
                <c:pt idx="29">
                  <c:v>2019M6</c:v>
                </c:pt>
                <c:pt idx="30">
                  <c:v>2019M7</c:v>
                </c:pt>
                <c:pt idx="31">
                  <c:v>2019M8</c:v>
                </c:pt>
                <c:pt idx="32">
                  <c:v>2019M9</c:v>
                </c:pt>
                <c:pt idx="33">
                  <c:v>2019M10</c:v>
                </c:pt>
                <c:pt idx="34">
                  <c:v>2019M11</c:v>
                </c:pt>
                <c:pt idx="35">
                  <c:v>2019M12</c:v>
                </c:pt>
                <c:pt idx="36">
                  <c:v>2020M1</c:v>
                </c:pt>
                <c:pt idx="37">
                  <c:v>2020M2</c:v>
                </c:pt>
                <c:pt idx="38">
                  <c:v>2020M3</c:v>
                </c:pt>
                <c:pt idx="39">
                  <c:v>2020M4</c:v>
                </c:pt>
                <c:pt idx="40">
                  <c:v>2020M5</c:v>
                </c:pt>
                <c:pt idx="41">
                  <c:v>2020M6</c:v>
                </c:pt>
                <c:pt idx="42">
                  <c:v>2020M7</c:v>
                </c:pt>
                <c:pt idx="43">
                  <c:v>2020M8</c:v>
                </c:pt>
                <c:pt idx="44">
                  <c:v>2020M9</c:v>
                </c:pt>
                <c:pt idx="45">
                  <c:v>2020M10</c:v>
                </c:pt>
                <c:pt idx="46">
                  <c:v>2020M11</c:v>
                </c:pt>
                <c:pt idx="47">
                  <c:v>2020M12</c:v>
                </c:pt>
                <c:pt idx="48">
                  <c:v>2021M1</c:v>
                </c:pt>
                <c:pt idx="49">
                  <c:v>2021M2</c:v>
                </c:pt>
                <c:pt idx="50">
                  <c:v>2021M3</c:v>
                </c:pt>
                <c:pt idx="51">
                  <c:v>2021M4</c:v>
                </c:pt>
                <c:pt idx="52">
                  <c:v>2021M5</c:v>
                </c:pt>
                <c:pt idx="53">
                  <c:v>2021M6</c:v>
                </c:pt>
                <c:pt idx="54">
                  <c:v>2021M7</c:v>
                </c:pt>
                <c:pt idx="55">
                  <c:v>2021M8</c:v>
                </c:pt>
                <c:pt idx="56">
                  <c:v>2021M9</c:v>
                </c:pt>
                <c:pt idx="57">
                  <c:v>2021M10</c:v>
                </c:pt>
                <c:pt idx="58">
                  <c:v>2021M11</c:v>
                </c:pt>
                <c:pt idx="59">
                  <c:v>2021M12</c:v>
                </c:pt>
                <c:pt idx="60">
                  <c:v>2022M1</c:v>
                </c:pt>
                <c:pt idx="61">
                  <c:v>2022M2</c:v>
                </c:pt>
              </c:strCache>
            </c:strRef>
          </c:cat>
          <c:val>
            <c:numRef>
              <c:f>'Graph17b_Couts intrants'!$R$8:$CA$8</c:f>
              <c:numCache>
                <c:formatCode>0.00</c:formatCode>
                <c:ptCount val="62"/>
                <c:pt idx="0">
                  <c:v>108.70206754045374</c:v>
                </c:pt>
                <c:pt idx="1">
                  <c:v>114.13509084094113</c:v>
                </c:pt>
                <c:pt idx="2">
                  <c:v>113.14141681835002</c:v>
                </c:pt>
                <c:pt idx="3">
                  <c:v>109.43423908833088</c:v>
                </c:pt>
                <c:pt idx="4">
                  <c:v>105.83278365231385</c:v>
                </c:pt>
                <c:pt idx="5">
                  <c:v>105.67171206226958</c:v>
                </c:pt>
                <c:pt idx="6">
                  <c:v>108.23351896192395</c:v>
                </c:pt>
                <c:pt idx="7">
                  <c:v>115.0724116482416</c:v>
                </c:pt>
                <c:pt idx="8">
                  <c:v>115.91944416942255</c:v>
                </c:pt>
                <c:pt idx="9">
                  <c:v>113.60725104644588</c:v>
                </c:pt>
                <c:pt idx="10">
                  <c:v>114.58577102768187</c:v>
                </c:pt>
                <c:pt idx="11">
                  <c:v>115.87313941532788</c:v>
                </c:pt>
                <c:pt idx="12">
                  <c:v>122.012236808753</c:v>
                </c:pt>
                <c:pt idx="13">
                  <c:v>122.26731324088155</c:v>
                </c:pt>
                <c:pt idx="14">
                  <c:v>119.31294874197913</c:v>
                </c:pt>
                <c:pt idx="15">
                  <c:v>120.30651672174129</c:v>
                </c:pt>
                <c:pt idx="16">
                  <c:v>119.35130543196246</c:v>
                </c:pt>
                <c:pt idx="17">
                  <c:v>119.0413752120091</c:v>
                </c:pt>
                <c:pt idx="18">
                  <c:v>113.01200131325386</c:v>
                </c:pt>
                <c:pt idx="19">
                  <c:v>110.58743848692055</c:v>
                </c:pt>
                <c:pt idx="20">
                  <c:v>110.27794963333554</c:v>
                </c:pt>
                <c:pt idx="21">
                  <c:v>112.69260600460872</c:v>
                </c:pt>
                <c:pt idx="22">
                  <c:v>112.1250940883838</c:v>
                </c:pt>
                <c:pt idx="23">
                  <c:v>111.88775985351873</c:v>
                </c:pt>
                <c:pt idx="24">
                  <c:v>114.71138513674117</c:v>
                </c:pt>
                <c:pt idx="25">
                  <c:v>120.81105162296269</c:v>
                </c:pt>
                <c:pt idx="26">
                  <c:v>121.10573312096619</c:v>
                </c:pt>
                <c:pt idx="27">
                  <c:v>121.92405724355827</c:v>
                </c:pt>
                <c:pt idx="28">
                  <c:v>121.1615612564399</c:v>
                </c:pt>
                <c:pt idx="29">
                  <c:v>125.33908642844061</c:v>
                </c:pt>
                <c:pt idx="30">
                  <c:v>130.72649741904445</c:v>
                </c:pt>
                <c:pt idx="31">
                  <c:v>126.91055763558352</c:v>
                </c:pt>
                <c:pt idx="32">
                  <c:v>128.68462067195114</c:v>
                </c:pt>
                <c:pt idx="33">
                  <c:v>126.83533872315176</c:v>
                </c:pt>
                <c:pt idx="34">
                  <c:v>123.45251177032782</c:v>
                </c:pt>
                <c:pt idx="35">
                  <c:v>126.1118012327192</c:v>
                </c:pt>
                <c:pt idx="36">
                  <c:v>131.14892078688888</c:v>
                </c:pt>
                <c:pt idx="37">
                  <c:v>129.41635579369955</c:v>
                </c:pt>
                <c:pt idx="38">
                  <c:v>124.5490306277995</c:v>
                </c:pt>
                <c:pt idx="39">
                  <c:v>125.3383674468206</c:v>
                </c:pt>
                <c:pt idx="40">
                  <c:v>129.60297289586063</c:v>
                </c:pt>
                <c:pt idx="41">
                  <c:v>135.6700492553417</c:v>
                </c:pt>
                <c:pt idx="42">
                  <c:v>143.91210332759655</c:v>
                </c:pt>
                <c:pt idx="43">
                  <c:v>154.69815551909747</c:v>
                </c:pt>
                <c:pt idx="44">
                  <c:v>154.73215885983507</c:v>
                </c:pt>
                <c:pt idx="45">
                  <c:v>153.18155266105092</c:v>
                </c:pt>
                <c:pt idx="46">
                  <c:v>155.41344783590273</c:v>
                </c:pt>
                <c:pt idx="47">
                  <c:v>166.12219225165711</c:v>
                </c:pt>
                <c:pt idx="48">
                  <c:v>171.69497143576726</c:v>
                </c:pt>
                <c:pt idx="49">
                  <c:v>171.87489048374096</c:v>
                </c:pt>
                <c:pt idx="50">
                  <c:v>171.2842393653797</c:v>
                </c:pt>
                <c:pt idx="51">
                  <c:v>177.88904867681671</c:v>
                </c:pt>
                <c:pt idx="52">
                  <c:v>192.49094246357305</c:v>
                </c:pt>
                <c:pt idx="53">
                  <c:v>194.96024795219057</c:v>
                </c:pt>
                <c:pt idx="54">
                  <c:v>193.93776917792184</c:v>
                </c:pt>
                <c:pt idx="55">
                  <c:v>179.70051811488264</c:v>
                </c:pt>
                <c:pt idx="56">
                  <c:v>168.11911843487763</c:v>
                </c:pt>
                <c:pt idx="57">
                  <c:v>170.0648481092274</c:v>
                </c:pt>
                <c:pt idx="58">
                  <c:v>163.82418500259399</c:v>
                </c:pt>
                <c:pt idx="59">
                  <c:v>166.99072673904806</c:v>
                </c:pt>
                <c:pt idx="60">
                  <c:v>177.8554705963804</c:v>
                </c:pt>
                <c:pt idx="61">
                  <c:v>183.91916183348624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78F-2D42-889B-2B514C653D6F}"/>
            </c:ext>
          </c:extLst>
        </c:ser>
        <c:ser>
          <c:idx val="3"/>
          <c:order val="3"/>
          <c:tx>
            <c:strRef>
              <c:f>'Graph17b_Couts intrants'!$E$9</c:f>
              <c:strCache>
                <c:ptCount val="1"/>
                <c:pt idx="0">
                  <c:v>Energie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'Graph17b_Couts intrants'!$R$5:$CA$5</c:f>
              <c:strCache>
                <c:ptCount val="62"/>
                <c:pt idx="0">
                  <c:v>2017M1</c:v>
                </c:pt>
                <c:pt idx="1">
                  <c:v>2017M2</c:v>
                </c:pt>
                <c:pt idx="2">
                  <c:v>2017M3</c:v>
                </c:pt>
                <c:pt idx="3">
                  <c:v>2017M4</c:v>
                </c:pt>
                <c:pt idx="4">
                  <c:v>2017M5</c:v>
                </c:pt>
                <c:pt idx="5">
                  <c:v>2017M6</c:v>
                </c:pt>
                <c:pt idx="6">
                  <c:v>2017M7</c:v>
                </c:pt>
                <c:pt idx="7">
                  <c:v>2017M8</c:v>
                </c:pt>
                <c:pt idx="8">
                  <c:v>2017M9</c:v>
                </c:pt>
                <c:pt idx="9">
                  <c:v>2017M10</c:v>
                </c:pt>
                <c:pt idx="10">
                  <c:v>2017M11</c:v>
                </c:pt>
                <c:pt idx="11">
                  <c:v>2017M12</c:v>
                </c:pt>
                <c:pt idx="12">
                  <c:v>2018M1</c:v>
                </c:pt>
                <c:pt idx="13">
                  <c:v>2018M2</c:v>
                </c:pt>
                <c:pt idx="14">
                  <c:v>2018M3</c:v>
                </c:pt>
                <c:pt idx="15">
                  <c:v>2018M4</c:v>
                </c:pt>
                <c:pt idx="16">
                  <c:v>2018M5</c:v>
                </c:pt>
                <c:pt idx="17">
                  <c:v>2018M6</c:v>
                </c:pt>
                <c:pt idx="18">
                  <c:v>2018M7</c:v>
                </c:pt>
                <c:pt idx="19">
                  <c:v>2018M8</c:v>
                </c:pt>
                <c:pt idx="20">
                  <c:v>2018M9</c:v>
                </c:pt>
                <c:pt idx="21">
                  <c:v>2018M10</c:v>
                </c:pt>
                <c:pt idx="22">
                  <c:v>2018M11</c:v>
                </c:pt>
                <c:pt idx="23">
                  <c:v>2018M12</c:v>
                </c:pt>
                <c:pt idx="24">
                  <c:v>2019M1</c:v>
                </c:pt>
                <c:pt idx="25">
                  <c:v>2019M2</c:v>
                </c:pt>
                <c:pt idx="26">
                  <c:v>2019M3</c:v>
                </c:pt>
                <c:pt idx="27">
                  <c:v>2019M4</c:v>
                </c:pt>
                <c:pt idx="28">
                  <c:v>2019M5</c:v>
                </c:pt>
                <c:pt idx="29">
                  <c:v>2019M6</c:v>
                </c:pt>
                <c:pt idx="30">
                  <c:v>2019M7</c:v>
                </c:pt>
                <c:pt idx="31">
                  <c:v>2019M8</c:v>
                </c:pt>
                <c:pt idx="32">
                  <c:v>2019M9</c:v>
                </c:pt>
                <c:pt idx="33">
                  <c:v>2019M10</c:v>
                </c:pt>
                <c:pt idx="34">
                  <c:v>2019M11</c:v>
                </c:pt>
                <c:pt idx="35">
                  <c:v>2019M12</c:v>
                </c:pt>
                <c:pt idx="36">
                  <c:v>2020M1</c:v>
                </c:pt>
                <c:pt idx="37">
                  <c:v>2020M2</c:v>
                </c:pt>
                <c:pt idx="38">
                  <c:v>2020M3</c:v>
                </c:pt>
                <c:pt idx="39">
                  <c:v>2020M4</c:v>
                </c:pt>
                <c:pt idx="40">
                  <c:v>2020M5</c:v>
                </c:pt>
                <c:pt idx="41">
                  <c:v>2020M6</c:v>
                </c:pt>
                <c:pt idx="42">
                  <c:v>2020M7</c:v>
                </c:pt>
                <c:pt idx="43">
                  <c:v>2020M8</c:v>
                </c:pt>
                <c:pt idx="44">
                  <c:v>2020M9</c:v>
                </c:pt>
                <c:pt idx="45">
                  <c:v>2020M10</c:v>
                </c:pt>
                <c:pt idx="46">
                  <c:v>2020M11</c:v>
                </c:pt>
                <c:pt idx="47">
                  <c:v>2020M12</c:v>
                </c:pt>
                <c:pt idx="48">
                  <c:v>2021M1</c:v>
                </c:pt>
                <c:pt idx="49">
                  <c:v>2021M2</c:v>
                </c:pt>
                <c:pt idx="50">
                  <c:v>2021M3</c:v>
                </c:pt>
                <c:pt idx="51">
                  <c:v>2021M4</c:v>
                </c:pt>
                <c:pt idx="52">
                  <c:v>2021M5</c:v>
                </c:pt>
                <c:pt idx="53">
                  <c:v>2021M6</c:v>
                </c:pt>
                <c:pt idx="54">
                  <c:v>2021M7</c:v>
                </c:pt>
                <c:pt idx="55">
                  <c:v>2021M8</c:v>
                </c:pt>
                <c:pt idx="56">
                  <c:v>2021M9</c:v>
                </c:pt>
                <c:pt idx="57">
                  <c:v>2021M10</c:v>
                </c:pt>
                <c:pt idx="58">
                  <c:v>2021M11</c:v>
                </c:pt>
                <c:pt idx="59">
                  <c:v>2021M12</c:v>
                </c:pt>
                <c:pt idx="60">
                  <c:v>2022M1</c:v>
                </c:pt>
                <c:pt idx="61">
                  <c:v>2022M2</c:v>
                </c:pt>
              </c:strCache>
            </c:strRef>
          </c:cat>
          <c:val>
            <c:numRef>
              <c:f>'Graph17b_Couts intrants'!$R$9:$CA$9</c:f>
              <c:numCache>
                <c:formatCode>0.00</c:formatCode>
                <c:ptCount val="62"/>
                <c:pt idx="0">
                  <c:v>128.32723219950617</c:v>
                </c:pt>
                <c:pt idx="1">
                  <c:v>126.00415149998044</c:v>
                </c:pt>
                <c:pt idx="2">
                  <c:v>116.32086556178676</c:v>
                </c:pt>
                <c:pt idx="3">
                  <c:v>119.41713705986399</c:v>
                </c:pt>
                <c:pt idx="4">
                  <c:v>114.93747017465044</c:v>
                </c:pt>
                <c:pt idx="5">
                  <c:v>108.24398577103489</c:v>
                </c:pt>
                <c:pt idx="6">
                  <c:v>112.0388183851602</c:v>
                </c:pt>
                <c:pt idx="7">
                  <c:v>118.28756164305609</c:v>
                </c:pt>
                <c:pt idx="8">
                  <c:v>126.22738689536985</c:v>
                </c:pt>
                <c:pt idx="9">
                  <c:v>130.79862854661053</c:v>
                </c:pt>
                <c:pt idx="10">
                  <c:v>141.56237619991745</c:v>
                </c:pt>
                <c:pt idx="11">
                  <c:v>144.91449093229207</c:v>
                </c:pt>
                <c:pt idx="12">
                  <c:v>156.13208576856292</c:v>
                </c:pt>
                <c:pt idx="13">
                  <c:v>148.23869328013834</c:v>
                </c:pt>
                <c:pt idx="14">
                  <c:v>147.97158536221465</c:v>
                </c:pt>
                <c:pt idx="15">
                  <c:v>152.74296883599979</c:v>
                </c:pt>
                <c:pt idx="16">
                  <c:v>163.58003250947678</c:v>
                </c:pt>
                <c:pt idx="17">
                  <c:v>163.92932391484666</c:v>
                </c:pt>
                <c:pt idx="18">
                  <c:v>165.27325628990255</c:v>
                </c:pt>
                <c:pt idx="19">
                  <c:v>163.92208569809767</c:v>
                </c:pt>
                <c:pt idx="20">
                  <c:v>174.08774663215516</c:v>
                </c:pt>
                <c:pt idx="21">
                  <c:v>173.77068540608778</c:v>
                </c:pt>
                <c:pt idx="22">
                  <c:v>149.3363558188704</c:v>
                </c:pt>
                <c:pt idx="23">
                  <c:v>133.34854575769072</c:v>
                </c:pt>
                <c:pt idx="24">
                  <c:v>133.30209756610921</c:v>
                </c:pt>
                <c:pt idx="25">
                  <c:v>136.04881689200963</c:v>
                </c:pt>
                <c:pt idx="26">
                  <c:v>138.25636650054446</c:v>
                </c:pt>
                <c:pt idx="27">
                  <c:v>143.76829423648795</c:v>
                </c:pt>
                <c:pt idx="28">
                  <c:v>139.41055701161275</c:v>
                </c:pt>
                <c:pt idx="29">
                  <c:v>123.53231918995917</c:v>
                </c:pt>
                <c:pt idx="30">
                  <c:v>126.88977699809683</c:v>
                </c:pt>
                <c:pt idx="31">
                  <c:v>118.18012795815469</c:v>
                </c:pt>
                <c:pt idx="32">
                  <c:v>123.74253068228556</c:v>
                </c:pt>
                <c:pt idx="33">
                  <c:v>120.50540505135179</c:v>
                </c:pt>
                <c:pt idx="34">
                  <c:v>129.10417054079247</c:v>
                </c:pt>
                <c:pt idx="35">
                  <c:v>132.36824095167262</c:v>
                </c:pt>
                <c:pt idx="36">
                  <c:v>127.41432450815657</c:v>
                </c:pt>
                <c:pt idx="37">
                  <c:v>110.31233151655762</c:v>
                </c:pt>
                <c:pt idx="38">
                  <c:v>73.684532528569804</c:v>
                </c:pt>
                <c:pt idx="39">
                  <c:v>52.771306417916314</c:v>
                </c:pt>
                <c:pt idx="40">
                  <c:v>66.915249343453254</c:v>
                </c:pt>
                <c:pt idx="41">
                  <c:v>82.415154704306389</c:v>
                </c:pt>
                <c:pt idx="42">
                  <c:v>86.900745469784141</c:v>
                </c:pt>
                <c:pt idx="43">
                  <c:v>93.383917012534269</c:v>
                </c:pt>
                <c:pt idx="44">
                  <c:v>90.525042169654526</c:v>
                </c:pt>
                <c:pt idx="45">
                  <c:v>93.335326995968813</c:v>
                </c:pt>
                <c:pt idx="46">
                  <c:v>100.18535928869719</c:v>
                </c:pt>
                <c:pt idx="47">
                  <c:v>118.82042120125161</c:v>
                </c:pt>
                <c:pt idx="48">
                  <c:v>138.8111254628221</c:v>
                </c:pt>
                <c:pt idx="49">
                  <c:v>143.43594178490221</c:v>
                </c:pt>
                <c:pt idx="50">
                  <c:v>142.66097968870778</c:v>
                </c:pt>
                <c:pt idx="51">
                  <c:v>143.34176512080163</c:v>
                </c:pt>
                <c:pt idx="52">
                  <c:v>155.26728185259117</c:v>
                </c:pt>
                <c:pt idx="53">
                  <c:v>171.65761071230503</c:v>
                </c:pt>
                <c:pt idx="54">
                  <c:v>183.05059365725879</c:v>
                </c:pt>
                <c:pt idx="55">
                  <c:v>184.89142587419954</c:v>
                </c:pt>
                <c:pt idx="56">
                  <c:v>213.71130878896764</c:v>
                </c:pt>
                <c:pt idx="57">
                  <c:v>257.37235726798662</c:v>
                </c:pt>
                <c:pt idx="58">
                  <c:v>237.35447241477058</c:v>
                </c:pt>
                <c:pt idx="59">
                  <c:v>241.33961263792494</c:v>
                </c:pt>
                <c:pt idx="60">
                  <c:v>242.91717058148373</c:v>
                </c:pt>
                <c:pt idx="61">
                  <c:v>263.71154067854764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978F-2D42-889B-2B514C653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721647"/>
        <c:axId val="489664399"/>
      </c:lineChart>
      <c:catAx>
        <c:axId val="547216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489664399"/>
        <c:crosses val="autoZero"/>
        <c:auto val="1"/>
        <c:lblAlgn val="ctr"/>
        <c:lblOffset val="100"/>
        <c:tickLblSkip val="3"/>
        <c:noMultiLvlLbl val="0"/>
      </c:catAx>
      <c:valAx>
        <c:axId val="489664399"/>
        <c:scaling>
          <c:orientation val="minMax"/>
          <c:max val="26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60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54721647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Graph18_Pénuries!$A$18</c:f>
              <c:strCache>
                <c:ptCount val="1"/>
                <c:pt idx="0">
                  <c:v>UE 27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Graph18_Pénuries!$B$5:$M$5</c:f>
              <c:strCache>
                <c:ptCount val="12"/>
                <c:pt idx="0">
                  <c:v>2019-T1</c:v>
                </c:pt>
                <c:pt idx="1">
                  <c:v>2019-T2</c:v>
                </c:pt>
                <c:pt idx="2">
                  <c:v>2019-T3</c:v>
                </c:pt>
                <c:pt idx="3">
                  <c:v>2019-T4</c:v>
                </c:pt>
                <c:pt idx="4">
                  <c:v>2020-T1</c:v>
                </c:pt>
                <c:pt idx="5">
                  <c:v>2020-T2</c:v>
                </c:pt>
                <c:pt idx="6">
                  <c:v>2020-T3</c:v>
                </c:pt>
                <c:pt idx="7">
                  <c:v>2020-T4</c:v>
                </c:pt>
                <c:pt idx="8">
                  <c:v>2021-T1</c:v>
                </c:pt>
                <c:pt idx="9">
                  <c:v>2021-T2</c:v>
                </c:pt>
                <c:pt idx="10">
                  <c:v>2021-T3</c:v>
                </c:pt>
                <c:pt idx="11">
                  <c:v>2021-T4</c:v>
                </c:pt>
              </c:strCache>
            </c:strRef>
          </c:cat>
          <c:val>
            <c:numRef>
              <c:f>Graph18_Pénuries!$B$18:$M$18</c:f>
              <c:numCache>
                <c:formatCode>General</c:formatCode>
                <c:ptCount val="12"/>
                <c:pt idx="0">
                  <c:v>18.600000000000001</c:v>
                </c:pt>
                <c:pt idx="1">
                  <c:v>18</c:v>
                </c:pt>
                <c:pt idx="2">
                  <c:v>20.3</c:v>
                </c:pt>
                <c:pt idx="3">
                  <c:v>18.600000000000001</c:v>
                </c:pt>
                <c:pt idx="4">
                  <c:v>20.100000000000001</c:v>
                </c:pt>
                <c:pt idx="5">
                  <c:v>8.4</c:v>
                </c:pt>
                <c:pt idx="6">
                  <c:v>7.1</c:v>
                </c:pt>
                <c:pt idx="7">
                  <c:v>8.4</c:v>
                </c:pt>
                <c:pt idx="8">
                  <c:v>9.6999999999999993</c:v>
                </c:pt>
                <c:pt idx="9">
                  <c:v>13</c:v>
                </c:pt>
                <c:pt idx="10">
                  <c:v>18.3</c:v>
                </c:pt>
                <c:pt idx="11">
                  <c:v>25.4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46-4474-B7BA-0E3EDE91FEDA}"/>
            </c:ext>
          </c:extLst>
        </c:ser>
        <c:ser>
          <c:idx val="1"/>
          <c:order val="1"/>
          <c:tx>
            <c:strRef>
              <c:f>Graph18_Pénuries!$A$19</c:f>
              <c:strCache>
                <c:ptCount val="1"/>
                <c:pt idx="0">
                  <c:v>Zone euro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Graph18_Pénuries!$B$5:$M$5</c:f>
              <c:strCache>
                <c:ptCount val="12"/>
                <c:pt idx="0">
                  <c:v>2019-T1</c:v>
                </c:pt>
                <c:pt idx="1">
                  <c:v>2019-T2</c:v>
                </c:pt>
                <c:pt idx="2">
                  <c:v>2019-T3</c:v>
                </c:pt>
                <c:pt idx="3">
                  <c:v>2019-T4</c:v>
                </c:pt>
                <c:pt idx="4">
                  <c:v>2020-T1</c:v>
                </c:pt>
                <c:pt idx="5">
                  <c:v>2020-T2</c:v>
                </c:pt>
                <c:pt idx="6">
                  <c:v>2020-T3</c:v>
                </c:pt>
                <c:pt idx="7">
                  <c:v>2020-T4</c:v>
                </c:pt>
                <c:pt idx="8">
                  <c:v>2021-T1</c:v>
                </c:pt>
                <c:pt idx="9">
                  <c:v>2021-T2</c:v>
                </c:pt>
                <c:pt idx="10">
                  <c:v>2021-T3</c:v>
                </c:pt>
                <c:pt idx="11">
                  <c:v>2021-T4</c:v>
                </c:pt>
              </c:strCache>
            </c:strRef>
          </c:cat>
          <c:val>
            <c:numRef>
              <c:f>Graph18_Pénuries!$B$19:$M$19</c:f>
              <c:numCache>
                <c:formatCode>General</c:formatCode>
                <c:ptCount val="12"/>
                <c:pt idx="0">
                  <c:v>17.600000000000001</c:v>
                </c:pt>
                <c:pt idx="1">
                  <c:v>17</c:v>
                </c:pt>
                <c:pt idx="2">
                  <c:v>19.7</c:v>
                </c:pt>
                <c:pt idx="3">
                  <c:v>18.399999999999999</c:v>
                </c:pt>
                <c:pt idx="4">
                  <c:v>20</c:v>
                </c:pt>
                <c:pt idx="5">
                  <c:v>8</c:v>
                </c:pt>
                <c:pt idx="6">
                  <c:v>6.8</c:v>
                </c:pt>
                <c:pt idx="7">
                  <c:v>8.3000000000000007</c:v>
                </c:pt>
                <c:pt idx="8">
                  <c:v>9.5</c:v>
                </c:pt>
                <c:pt idx="9">
                  <c:v>12.8</c:v>
                </c:pt>
                <c:pt idx="10">
                  <c:v>18</c:v>
                </c:pt>
                <c:pt idx="11">
                  <c:v>25.4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46-4474-B7BA-0E3EDE91FEDA}"/>
            </c:ext>
          </c:extLst>
        </c:ser>
        <c:ser>
          <c:idx val="2"/>
          <c:order val="2"/>
          <c:tx>
            <c:strRef>
              <c:f>Graph18_Pénuries!$A$20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Graph18_Pénuries!$B$5:$M$5</c:f>
              <c:strCache>
                <c:ptCount val="12"/>
                <c:pt idx="0">
                  <c:v>2019-T1</c:v>
                </c:pt>
                <c:pt idx="1">
                  <c:v>2019-T2</c:v>
                </c:pt>
                <c:pt idx="2">
                  <c:v>2019-T3</c:v>
                </c:pt>
                <c:pt idx="3">
                  <c:v>2019-T4</c:v>
                </c:pt>
                <c:pt idx="4">
                  <c:v>2020-T1</c:v>
                </c:pt>
                <c:pt idx="5">
                  <c:v>2020-T2</c:v>
                </c:pt>
                <c:pt idx="6">
                  <c:v>2020-T3</c:v>
                </c:pt>
                <c:pt idx="7">
                  <c:v>2020-T4</c:v>
                </c:pt>
                <c:pt idx="8">
                  <c:v>2021-T1</c:v>
                </c:pt>
                <c:pt idx="9">
                  <c:v>2021-T2</c:v>
                </c:pt>
                <c:pt idx="10">
                  <c:v>2021-T3</c:v>
                </c:pt>
                <c:pt idx="11">
                  <c:v>2021-T4</c:v>
                </c:pt>
              </c:strCache>
            </c:strRef>
          </c:cat>
          <c:val>
            <c:numRef>
              <c:f>Graph18_Pénuries!$B$20:$M$20</c:f>
              <c:numCache>
                <c:formatCode>General</c:formatCode>
                <c:ptCount val="12"/>
                <c:pt idx="0">
                  <c:v>22</c:v>
                </c:pt>
                <c:pt idx="1">
                  <c:v>19.100000000000001</c:v>
                </c:pt>
                <c:pt idx="2">
                  <c:v>31.5</c:v>
                </c:pt>
                <c:pt idx="3">
                  <c:v>27.8</c:v>
                </c:pt>
                <c:pt idx="4">
                  <c:v>31.3</c:v>
                </c:pt>
                <c:pt idx="5">
                  <c:v>13.9</c:v>
                </c:pt>
                <c:pt idx="6">
                  <c:v>10.9</c:v>
                </c:pt>
                <c:pt idx="7">
                  <c:v>16.5</c:v>
                </c:pt>
                <c:pt idx="8">
                  <c:v>18.100000000000001</c:v>
                </c:pt>
                <c:pt idx="9">
                  <c:v>21</c:v>
                </c:pt>
                <c:pt idx="10">
                  <c:v>25.3</c:v>
                </c:pt>
                <c:pt idx="11">
                  <c:v>35.299999999999997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46-4474-B7BA-0E3EDE91FEDA}"/>
            </c:ext>
          </c:extLst>
        </c:ser>
        <c:ser>
          <c:idx val="3"/>
          <c:order val="3"/>
          <c:tx>
            <c:strRef>
              <c:f>Graph18_Pénuries!$A$21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Graph18_Pénuries!$B$5:$M$5</c:f>
              <c:strCache>
                <c:ptCount val="12"/>
                <c:pt idx="0">
                  <c:v>2019-T1</c:v>
                </c:pt>
                <c:pt idx="1">
                  <c:v>2019-T2</c:v>
                </c:pt>
                <c:pt idx="2">
                  <c:v>2019-T3</c:v>
                </c:pt>
                <c:pt idx="3">
                  <c:v>2019-T4</c:v>
                </c:pt>
                <c:pt idx="4">
                  <c:v>2020-T1</c:v>
                </c:pt>
                <c:pt idx="5">
                  <c:v>2020-T2</c:v>
                </c:pt>
                <c:pt idx="6">
                  <c:v>2020-T3</c:v>
                </c:pt>
                <c:pt idx="7">
                  <c:v>2020-T4</c:v>
                </c:pt>
                <c:pt idx="8">
                  <c:v>2021-T1</c:v>
                </c:pt>
                <c:pt idx="9">
                  <c:v>2021-T2</c:v>
                </c:pt>
                <c:pt idx="10">
                  <c:v>2021-T3</c:v>
                </c:pt>
                <c:pt idx="11">
                  <c:v>2021-T4</c:v>
                </c:pt>
              </c:strCache>
            </c:strRef>
          </c:cat>
          <c:val>
            <c:numRef>
              <c:f>Graph18_Pénuries!$B$21:$M$21</c:f>
              <c:numCache>
                <c:formatCode>General</c:formatCode>
                <c:ptCount val="12"/>
                <c:pt idx="0">
                  <c:v>7.3</c:v>
                </c:pt>
                <c:pt idx="1">
                  <c:v>8.1999999999999993</c:v>
                </c:pt>
                <c:pt idx="2">
                  <c:v>8</c:v>
                </c:pt>
                <c:pt idx="3">
                  <c:v>5.2</c:v>
                </c:pt>
                <c:pt idx="4">
                  <c:v>8.6</c:v>
                </c:pt>
                <c:pt idx="5">
                  <c:v>2.7</c:v>
                </c:pt>
                <c:pt idx="6">
                  <c:v>2.2999999999999998</c:v>
                </c:pt>
                <c:pt idx="7">
                  <c:v>1.7</c:v>
                </c:pt>
                <c:pt idx="8">
                  <c:v>4.8</c:v>
                </c:pt>
                <c:pt idx="9">
                  <c:v>5.0999999999999996</c:v>
                </c:pt>
                <c:pt idx="10">
                  <c:v>2.2000000000000002</c:v>
                </c:pt>
                <c:pt idx="11">
                  <c:v>12.2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46-4474-B7BA-0E3EDE91FEDA}"/>
            </c:ext>
          </c:extLst>
        </c:ser>
        <c:ser>
          <c:idx val="4"/>
          <c:order val="4"/>
          <c:tx>
            <c:strRef>
              <c:f>Graph18_Pénuries!$A$22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Graph18_Pénuries!$B$5:$M$5</c:f>
              <c:strCache>
                <c:ptCount val="12"/>
                <c:pt idx="0">
                  <c:v>2019-T1</c:v>
                </c:pt>
                <c:pt idx="1">
                  <c:v>2019-T2</c:v>
                </c:pt>
                <c:pt idx="2">
                  <c:v>2019-T3</c:v>
                </c:pt>
                <c:pt idx="3">
                  <c:v>2019-T4</c:v>
                </c:pt>
                <c:pt idx="4">
                  <c:v>2020-T1</c:v>
                </c:pt>
                <c:pt idx="5">
                  <c:v>2020-T2</c:v>
                </c:pt>
                <c:pt idx="6">
                  <c:v>2020-T3</c:v>
                </c:pt>
                <c:pt idx="7">
                  <c:v>2020-T4</c:v>
                </c:pt>
                <c:pt idx="8">
                  <c:v>2021-T1</c:v>
                </c:pt>
                <c:pt idx="9">
                  <c:v>2021-T2</c:v>
                </c:pt>
                <c:pt idx="10">
                  <c:v>2021-T3</c:v>
                </c:pt>
                <c:pt idx="11">
                  <c:v>2021-T4</c:v>
                </c:pt>
              </c:strCache>
            </c:strRef>
          </c:cat>
          <c:val>
            <c:numRef>
              <c:f>Graph18_Pénuries!$B$22:$M$22</c:f>
              <c:numCache>
                <c:formatCode>General</c:formatCode>
                <c:ptCount val="12"/>
                <c:pt idx="0">
                  <c:v>18.600000000000001</c:v>
                </c:pt>
                <c:pt idx="1">
                  <c:v>20.5</c:v>
                </c:pt>
                <c:pt idx="2">
                  <c:v>18.5</c:v>
                </c:pt>
                <c:pt idx="3">
                  <c:v>19.100000000000001</c:v>
                </c:pt>
                <c:pt idx="4">
                  <c:v>17.399999999999999</c:v>
                </c:pt>
                <c:pt idx="5">
                  <c:v>7.7</c:v>
                </c:pt>
                <c:pt idx="6">
                  <c:v>6.3</c:v>
                </c:pt>
                <c:pt idx="7">
                  <c:v>5.3</c:v>
                </c:pt>
                <c:pt idx="8">
                  <c:v>5.7</c:v>
                </c:pt>
                <c:pt idx="9">
                  <c:v>8.6999999999999993</c:v>
                </c:pt>
                <c:pt idx="10">
                  <c:v>13.8</c:v>
                </c:pt>
                <c:pt idx="11">
                  <c:v>19.399999999999999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346-4474-B7BA-0E3EDE91FEDA}"/>
            </c:ext>
          </c:extLst>
        </c:ser>
        <c:ser>
          <c:idx val="5"/>
          <c:order val="5"/>
          <c:tx>
            <c:strRef>
              <c:f>Graph18_Pénuries!$A$23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Graph18_Pénuries!$B$5:$M$5</c:f>
              <c:strCache>
                <c:ptCount val="12"/>
                <c:pt idx="0">
                  <c:v>2019-T1</c:v>
                </c:pt>
                <c:pt idx="1">
                  <c:v>2019-T2</c:v>
                </c:pt>
                <c:pt idx="2">
                  <c:v>2019-T3</c:v>
                </c:pt>
                <c:pt idx="3">
                  <c:v>2019-T4</c:v>
                </c:pt>
                <c:pt idx="4">
                  <c:v>2020-T1</c:v>
                </c:pt>
                <c:pt idx="5">
                  <c:v>2020-T2</c:v>
                </c:pt>
                <c:pt idx="6">
                  <c:v>2020-T3</c:v>
                </c:pt>
                <c:pt idx="7">
                  <c:v>2020-T4</c:v>
                </c:pt>
                <c:pt idx="8">
                  <c:v>2021-T1</c:v>
                </c:pt>
                <c:pt idx="9">
                  <c:v>2021-T2</c:v>
                </c:pt>
                <c:pt idx="10">
                  <c:v>2021-T3</c:v>
                </c:pt>
                <c:pt idx="11">
                  <c:v>2021-T4</c:v>
                </c:pt>
              </c:strCache>
            </c:strRef>
          </c:cat>
          <c:val>
            <c:numRef>
              <c:f>Graph18_Pénuries!$B$23:$M$23</c:f>
              <c:numCache>
                <c:formatCode>General</c:formatCode>
                <c:ptCount val="12"/>
                <c:pt idx="0">
                  <c:v>6.4</c:v>
                </c:pt>
                <c:pt idx="1">
                  <c:v>5.0999999999999996</c:v>
                </c:pt>
                <c:pt idx="2">
                  <c:v>4.2</c:v>
                </c:pt>
                <c:pt idx="3">
                  <c:v>4.7</c:v>
                </c:pt>
                <c:pt idx="4">
                  <c:v>5.6</c:v>
                </c:pt>
                <c:pt idx="5">
                  <c:v>#N/A</c:v>
                </c:pt>
                <c:pt idx="6">
                  <c:v>1.5</c:v>
                </c:pt>
                <c:pt idx="7">
                  <c:v>0.9</c:v>
                </c:pt>
                <c:pt idx="8">
                  <c:v>1.9</c:v>
                </c:pt>
                <c:pt idx="9">
                  <c:v>3.1</c:v>
                </c:pt>
                <c:pt idx="10">
                  <c:v>9.1999999999999993</c:v>
                </c:pt>
                <c:pt idx="11">
                  <c:v>12.6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346-4474-B7BA-0E3EDE91FEDA}"/>
            </c:ext>
          </c:extLst>
        </c:ser>
        <c:ser>
          <c:idx val="6"/>
          <c:order val="6"/>
          <c:tx>
            <c:strRef>
              <c:f>Graph18_Pénuries!$A$24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Graph18_Pénuries!$B$5:$M$5</c:f>
              <c:strCache>
                <c:ptCount val="12"/>
                <c:pt idx="0">
                  <c:v>2019-T1</c:v>
                </c:pt>
                <c:pt idx="1">
                  <c:v>2019-T2</c:v>
                </c:pt>
                <c:pt idx="2">
                  <c:v>2019-T3</c:v>
                </c:pt>
                <c:pt idx="3">
                  <c:v>2019-T4</c:v>
                </c:pt>
                <c:pt idx="4">
                  <c:v>2020-T1</c:v>
                </c:pt>
                <c:pt idx="5">
                  <c:v>2020-T2</c:v>
                </c:pt>
                <c:pt idx="6">
                  <c:v>2020-T3</c:v>
                </c:pt>
                <c:pt idx="7">
                  <c:v>2020-T4</c:v>
                </c:pt>
                <c:pt idx="8">
                  <c:v>2021-T1</c:v>
                </c:pt>
                <c:pt idx="9">
                  <c:v>2021-T2</c:v>
                </c:pt>
                <c:pt idx="10">
                  <c:v>2021-T3</c:v>
                </c:pt>
                <c:pt idx="11">
                  <c:v>2021-T4</c:v>
                </c:pt>
              </c:strCache>
            </c:strRef>
          </c:cat>
          <c:val>
            <c:numRef>
              <c:f>Graph18_Pénuries!$B$24:$M$24</c:f>
              <c:numCache>
                <c:formatCode>General</c:formatCode>
                <c:ptCount val="12"/>
                <c:pt idx="0">
                  <c:v>35.4</c:v>
                </c:pt>
                <c:pt idx="1">
                  <c:v>35.5</c:v>
                </c:pt>
                <c:pt idx="2">
                  <c:v>34.799999999999997</c:v>
                </c:pt>
                <c:pt idx="3">
                  <c:v>35.700000000000003</c:v>
                </c:pt>
                <c:pt idx="4">
                  <c:v>35.200000000000003</c:v>
                </c:pt>
                <c:pt idx="5">
                  <c:v>15.7</c:v>
                </c:pt>
                <c:pt idx="6">
                  <c:v>13.7</c:v>
                </c:pt>
                <c:pt idx="7">
                  <c:v>13.4</c:v>
                </c:pt>
                <c:pt idx="8">
                  <c:v>13.4</c:v>
                </c:pt>
                <c:pt idx="9">
                  <c:v>19.399999999999999</c:v>
                </c:pt>
                <c:pt idx="10">
                  <c:v>33</c:v>
                </c:pt>
                <c:pt idx="11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346-4474-B7BA-0E3EDE91FEDA}"/>
            </c:ext>
          </c:extLst>
        </c:ser>
        <c:ser>
          <c:idx val="7"/>
          <c:order val="7"/>
          <c:tx>
            <c:strRef>
              <c:f>Graph18_Pénuries!$A$25</c:f>
              <c:strCache>
                <c:ptCount val="1"/>
                <c:pt idx="0">
                  <c:v>Suède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Graph18_Pénuries!$B$5:$M$5</c:f>
              <c:strCache>
                <c:ptCount val="12"/>
                <c:pt idx="0">
                  <c:v>2019-T1</c:v>
                </c:pt>
                <c:pt idx="1">
                  <c:v>2019-T2</c:v>
                </c:pt>
                <c:pt idx="2">
                  <c:v>2019-T3</c:v>
                </c:pt>
                <c:pt idx="3">
                  <c:v>2019-T4</c:v>
                </c:pt>
                <c:pt idx="4">
                  <c:v>2020-T1</c:v>
                </c:pt>
                <c:pt idx="5">
                  <c:v>2020-T2</c:v>
                </c:pt>
                <c:pt idx="6">
                  <c:v>2020-T3</c:v>
                </c:pt>
                <c:pt idx="7">
                  <c:v>2020-T4</c:v>
                </c:pt>
                <c:pt idx="8">
                  <c:v>2021-T1</c:v>
                </c:pt>
                <c:pt idx="9">
                  <c:v>2021-T2</c:v>
                </c:pt>
                <c:pt idx="10">
                  <c:v>2021-T3</c:v>
                </c:pt>
                <c:pt idx="11">
                  <c:v>2021-T4</c:v>
                </c:pt>
              </c:strCache>
            </c:strRef>
          </c:cat>
          <c:val>
            <c:numRef>
              <c:f>Graph18_Pénuries!$B$25:$M$25</c:f>
              <c:numCache>
                <c:formatCode>General</c:formatCode>
                <c:ptCount val="12"/>
                <c:pt idx="0">
                  <c:v>33.5</c:v>
                </c:pt>
                <c:pt idx="1">
                  <c:v>30.5</c:v>
                </c:pt>
                <c:pt idx="2">
                  <c:v>29.5</c:v>
                </c:pt>
                <c:pt idx="3">
                  <c:v>20.100000000000001</c:v>
                </c:pt>
                <c:pt idx="4">
                  <c:v>20.399999999999999</c:v>
                </c:pt>
                <c:pt idx="5">
                  <c:v>7.8</c:v>
                </c:pt>
                <c:pt idx="6">
                  <c:v>4.9000000000000004</c:v>
                </c:pt>
                <c:pt idx="7">
                  <c:v>3.9</c:v>
                </c:pt>
                <c:pt idx="8">
                  <c:v>8.9</c:v>
                </c:pt>
                <c:pt idx="9">
                  <c:v>17.8</c:v>
                </c:pt>
                <c:pt idx="10">
                  <c:v>24.8</c:v>
                </c:pt>
                <c:pt idx="11">
                  <c:v>33.4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346-4474-B7BA-0E3EDE91FEDA}"/>
            </c:ext>
          </c:extLst>
        </c:ser>
        <c:ser>
          <c:idx val="8"/>
          <c:order val="8"/>
          <c:tx>
            <c:strRef>
              <c:f>Graph18_Pénuries!$A$26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Graph18_Pénuries!$B$5:$M$5</c:f>
              <c:strCache>
                <c:ptCount val="12"/>
                <c:pt idx="0">
                  <c:v>2019-T1</c:v>
                </c:pt>
                <c:pt idx="1">
                  <c:v>2019-T2</c:v>
                </c:pt>
                <c:pt idx="2">
                  <c:v>2019-T3</c:v>
                </c:pt>
                <c:pt idx="3">
                  <c:v>2019-T4</c:v>
                </c:pt>
                <c:pt idx="4">
                  <c:v>2020-T1</c:v>
                </c:pt>
                <c:pt idx="5">
                  <c:v>2020-T2</c:v>
                </c:pt>
                <c:pt idx="6">
                  <c:v>2020-T3</c:v>
                </c:pt>
                <c:pt idx="7">
                  <c:v>2020-T4</c:v>
                </c:pt>
                <c:pt idx="8">
                  <c:v>2021-T1</c:v>
                </c:pt>
                <c:pt idx="9">
                  <c:v>2021-T2</c:v>
                </c:pt>
                <c:pt idx="10">
                  <c:v>2021-T3</c:v>
                </c:pt>
                <c:pt idx="11">
                  <c:v>2021-T4</c:v>
                </c:pt>
              </c:strCache>
            </c:strRef>
          </c:cat>
          <c:val>
            <c:numRef>
              <c:f>Graph18_Pénuries!$B$26:$M$26</c:f>
              <c:numCache>
                <c:formatCode>General</c:formatCode>
                <c:ptCount val="12"/>
                <c:pt idx="0">
                  <c:v>33.200000000000003</c:v>
                </c:pt>
                <c:pt idx="1">
                  <c:v>31</c:v>
                </c:pt>
                <c:pt idx="2">
                  <c:v>36.799999999999997</c:v>
                </c:pt>
                <c:pt idx="3">
                  <c:v>30</c:v>
                </c:pt>
                <c:pt idx="4">
                  <c:v>23.9</c:v>
                </c:pt>
                <c:pt idx="5">
                  <c:v>12.9</c:v>
                </c:pt>
                <c:pt idx="6">
                  <c:v>5</c:v>
                </c:pt>
                <c:pt idx="7">
                  <c:v>7.4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346-4474-B7BA-0E3EDE91F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2738751"/>
        <c:axId val="1622754143"/>
      </c:lineChart>
      <c:catAx>
        <c:axId val="1622738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622754143"/>
        <c:crosses val="autoZero"/>
        <c:auto val="1"/>
        <c:lblAlgn val="ctr"/>
        <c:lblOffset val="100"/>
        <c:noMultiLvlLbl val="0"/>
      </c:catAx>
      <c:valAx>
        <c:axId val="1622754143"/>
        <c:scaling>
          <c:orientation val="minMax"/>
          <c:max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622738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Graph18_Pénuries!$A$6</c:f>
              <c:strCache>
                <c:ptCount val="1"/>
                <c:pt idx="0">
                  <c:v>UE 27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Graph18_Pénuries!$B$5:$M$5</c:f>
              <c:strCache>
                <c:ptCount val="12"/>
                <c:pt idx="0">
                  <c:v>2019-T1</c:v>
                </c:pt>
                <c:pt idx="1">
                  <c:v>2019-T2</c:v>
                </c:pt>
                <c:pt idx="2">
                  <c:v>2019-T3</c:v>
                </c:pt>
                <c:pt idx="3">
                  <c:v>2019-T4</c:v>
                </c:pt>
                <c:pt idx="4">
                  <c:v>2020-T1</c:v>
                </c:pt>
                <c:pt idx="5">
                  <c:v>2020-T2</c:v>
                </c:pt>
                <c:pt idx="6">
                  <c:v>2020-T3</c:v>
                </c:pt>
                <c:pt idx="7">
                  <c:v>2020-T4</c:v>
                </c:pt>
                <c:pt idx="8">
                  <c:v>2021-T1</c:v>
                </c:pt>
                <c:pt idx="9">
                  <c:v>2021-T2</c:v>
                </c:pt>
                <c:pt idx="10">
                  <c:v>2021-T3</c:v>
                </c:pt>
                <c:pt idx="11">
                  <c:v>2021-T4</c:v>
                </c:pt>
              </c:strCache>
            </c:strRef>
          </c:cat>
          <c:val>
            <c:numRef>
              <c:f>Graph18_Pénuries!$B$6:$M$6</c:f>
              <c:numCache>
                <c:formatCode>General</c:formatCode>
                <c:ptCount val="12"/>
                <c:pt idx="0">
                  <c:v>18.3</c:v>
                </c:pt>
                <c:pt idx="1">
                  <c:v>17.100000000000001</c:v>
                </c:pt>
                <c:pt idx="2">
                  <c:v>16</c:v>
                </c:pt>
                <c:pt idx="3">
                  <c:v>13.9</c:v>
                </c:pt>
                <c:pt idx="4">
                  <c:v>14</c:v>
                </c:pt>
                <c:pt idx="5">
                  <c:v>8.6999999999999993</c:v>
                </c:pt>
                <c:pt idx="6">
                  <c:v>7.1</c:v>
                </c:pt>
                <c:pt idx="7">
                  <c:v>8.1999999999999993</c:v>
                </c:pt>
                <c:pt idx="8">
                  <c:v>10.199999999999999</c:v>
                </c:pt>
                <c:pt idx="9">
                  <c:v>13</c:v>
                </c:pt>
                <c:pt idx="10">
                  <c:v>20.100000000000001</c:v>
                </c:pt>
                <c:pt idx="11">
                  <c:v>23.3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EF-4265-9CAF-33A83A360A1A}"/>
            </c:ext>
          </c:extLst>
        </c:ser>
        <c:ser>
          <c:idx val="1"/>
          <c:order val="1"/>
          <c:tx>
            <c:strRef>
              <c:f>Graph18_Pénuries!$A$7</c:f>
              <c:strCache>
                <c:ptCount val="1"/>
                <c:pt idx="0">
                  <c:v>Zone euro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Graph18_Pénuries!$B$5:$M$5</c:f>
              <c:strCache>
                <c:ptCount val="12"/>
                <c:pt idx="0">
                  <c:v>2019-T1</c:v>
                </c:pt>
                <c:pt idx="1">
                  <c:v>2019-T2</c:v>
                </c:pt>
                <c:pt idx="2">
                  <c:v>2019-T3</c:v>
                </c:pt>
                <c:pt idx="3">
                  <c:v>2019-T4</c:v>
                </c:pt>
                <c:pt idx="4">
                  <c:v>2020-T1</c:v>
                </c:pt>
                <c:pt idx="5">
                  <c:v>2020-T2</c:v>
                </c:pt>
                <c:pt idx="6">
                  <c:v>2020-T3</c:v>
                </c:pt>
                <c:pt idx="7">
                  <c:v>2020-T4</c:v>
                </c:pt>
                <c:pt idx="8">
                  <c:v>2021-T1</c:v>
                </c:pt>
                <c:pt idx="9">
                  <c:v>2021-T2</c:v>
                </c:pt>
                <c:pt idx="10">
                  <c:v>2021-T3</c:v>
                </c:pt>
                <c:pt idx="11">
                  <c:v>2021-T4</c:v>
                </c:pt>
              </c:strCache>
            </c:strRef>
          </c:cat>
          <c:val>
            <c:numRef>
              <c:f>Graph18_Pénuries!$B$7:$M$7</c:f>
              <c:numCache>
                <c:formatCode>General</c:formatCode>
                <c:ptCount val="12"/>
                <c:pt idx="0">
                  <c:v>15.5</c:v>
                </c:pt>
                <c:pt idx="1">
                  <c:v>14.6</c:v>
                </c:pt>
                <c:pt idx="2">
                  <c:v>13.3</c:v>
                </c:pt>
                <c:pt idx="3">
                  <c:v>11.3</c:v>
                </c:pt>
                <c:pt idx="4">
                  <c:v>11.8</c:v>
                </c:pt>
                <c:pt idx="5">
                  <c:v>7.5</c:v>
                </c:pt>
                <c:pt idx="6">
                  <c:v>5.8</c:v>
                </c:pt>
                <c:pt idx="7">
                  <c:v>6.7</c:v>
                </c:pt>
                <c:pt idx="8">
                  <c:v>8.4</c:v>
                </c:pt>
                <c:pt idx="9">
                  <c:v>11.4</c:v>
                </c:pt>
                <c:pt idx="10">
                  <c:v>18.899999999999999</c:v>
                </c:pt>
                <c:pt idx="11">
                  <c:v>22.6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EF-4265-9CAF-33A83A360A1A}"/>
            </c:ext>
          </c:extLst>
        </c:ser>
        <c:ser>
          <c:idx val="2"/>
          <c:order val="2"/>
          <c:tx>
            <c:strRef>
              <c:f>Graph18_Pénuries!$A$8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Graph18_Pénuries!$B$5:$M$5</c:f>
              <c:strCache>
                <c:ptCount val="12"/>
                <c:pt idx="0">
                  <c:v>2019-T1</c:v>
                </c:pt>
                <c:pt idx="1">
                  <c:v>2019-T2</c:v>
                </c:pt>
                <c:pt idx="2">
                  <c:v>2019-T3</c:v>
                </c:pt>
                <c:pt idx="3">
                  <c:v>2019-T4</c:v>
                </c:pt>
                <c:pt idx="4">
                  <c:v>2020-T1</c:v>
                </c:pt>
                <c:pt idx="5">
                  <c:v>2020-T2</c:v>
                </c:pt>
                <c:pt idx="6">
                  <c:v>2020-T3</c:v>
                </c:pt>
                <c:pt idx="7">
                  <c:v>2020-T4</c:v>
                </c:pt>
                <c:pt idx="8">
                  <c:v>2021-T1</c:v>
                </c:pt>
                <c:pt idx="9">
                  <c:v>2021-T2</c:v>
                </c:pt>
                <c:pt idx="10">
                  <c:v>2021-T3</c:v>
                </c:pt>
                <c:pt idx="11">
                  <c:v>2021-T4</c:v>
                </c:pt>
              </c:strCache>
            </c:strRef>
          </c:cat>
          <c:val>
            <c:numRef>
              <c:f>Graph18_Pénuries!$B$8:$M$8</c:f>
              <c:numCache>
                <c:formatCode>General</c:formatCode>
                <c:ptCount val="12"/>
                <c:pt idx="0">
                  <c:v>22</c:v>
                </c:pt>
                <c:pt idx="1">
                  <c:v>19.7</c:v>
                </c:pt>
                <c:pt idx="2">
                  <c:v>17.8</c:v>
                </c:pt>
                <c:pt idx="3">
                  <c:v>15.9</c:v>
                </c:pt>
                <c:pt idx="4">
                  <c:v>14.4</c:v>
                </c:pt>
                <c:pt idx="5">
                  <c:v>7.9</c:v>
                </c:pt>
                <c:pt idx="6">
                  <c:v>7.4</c:v>
                </c:pt>
                <c:pt idx="7">
                  <c:v>8.6</c:v>
                </c:pt>
                <c:pt idx="8">
                  <c:v>13.4</c:v>
                </c:pt>
                <c:pt idx="9">
                  <c:v>17.899999999999999</c:v>
                </c:pt>
                <c:pt idx="10">
                  <c:v>26.2</c:v>
                </c:pt>
                <c:pt idx="11">
                  <c:v>34.200000000000003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EF-4265-9CAF-33A83A360A1A}"/>
            </c:ext>
          </c:extLst>
        </c:ser>
        <c:ser>
          <c:idx val="3"/>
          <c:order val="3"/>
          <c:tx>
            <c:strRef>
              <c:f>Graph18_Pénuries!$A$9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Graph18_Pénuries!$B$5:$M$5</c:f>
              <c:strCache>
                <c:ptCount val="12"/>
                <c:pt idx="0">
                  <c:v>2019-T1</c:v>
                </c:pt>
                <c:pt idx="1">
                  <c:v>2019-T2</c:v>
                </c:pt>
                <c:pt idx="2">
                  <c:v>2019-T3</c:v>
                </c:pt>
                <c:pt idx="3">
                  <c:v>2019-T4</c:v>
                </c:pt>
                <c:pt idx="4">
                  <c:v>2020-T1</c:v>
                </c:pt>
                <c:pt idx="5">
                  <c:v>2020-T2</c:v>
                </c:pt>
                <c:pt idx="6">
                  <c:v>2020-T3</c:v>
                </c:pt>
                <c:pt idx="7">
                  <c:v>2020-T4</c:v>
                </c:pt>
                <c:pt idx="8">
                  <c:v>2021-T1</c:v>
                </c:pt>
                <c:pt idx="9">
                  <c:v>2021-T2</c:v>
                </c:pt>
                <c:pt idx="10">
                  <c:v>2021-T3</c:v>
                </c:pt>
                <c:pt idx="11">
                  <c:v>2021-T4</c:v>
                </c:pt>
              </c:strCache>
            </c:strRef>
          </c:cat>
          <c:val>
            <c:numRef>
              <c:f>Graph18_Pénuries!$B$9:$M$9</c:f>
              <c:numCache>
                <c:formatCode>General</c:formatCode>
                <c:ptCount val="12"/>
                <c:pt idx="0">
                  <c:v>4.3</c:v>
                </c:pt>
                <c:pt idx="1">
                  <c:v>3.3</c:v>
                </c:pt>
                <c:pt idx="2">
                  <c:v>4.0999999999999996</c:v>
                </c:pt>
                <c:pt idx="3">
                  <c:v>0.8</c:v>
                </c:pt>
                <c:pt idx="4">
                  <c:v>3</c:v>
                </c:pt>
                <c:pt idx="5">
                  <c:v>5</c:v>
                </c:pt>
                <c:pt idx="6">
                  <c:v>4.7</c:v>
                </c:pt>
                <c:pt idx="7">
                  <c:v>3.9</c:v>
                </c:pt>
                <c:pt idx="8">
                  <c:v>4.8</c:v>
                </c:pt>
                <c:pt idx="9">
                  <c:v>4.9000000000000004</c:v>
                </c:pt>
                <c:pt idx="10">
                  <c:v>5</c:v>
                </c:pt>
                <c:pt idx="11">
                  <c:v>4.5999999999999996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EF-4265-9CAF-33A83A360A1A}"/>
            </c:ext>
          </c:extLst>
        </c:ser>
        <c:ser>
          <c:idx val="4"/>
          <c:order val="4"/>
          <c:tx>
            <c:strRef>
              <c:f>Graph18_Pénuries!$A$10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Graph18_Pénuries!$B$5:$M$5</c:f>
              <c:strCache>
                <c:ptCount val="12"/>
                <c:pt idx="0">
                  <c:v>2019-T1</c:v>
                </c:pt>
                <c:pt idx="1">
                  <c:v>2019-T2</c:v>
                </c:pt>
                <c:pt idx="2">
                  <c:v>2019-T3</c:v>
                </c:pt>
                <c:pt idx="3">
                  <c:v>2019-T4</c:v>
                </c:pt>
                <c:pt idx="4">
                  <c:v>2020-T1</c:v>
                </c:pt>
                <c:pt idx="5">
                  <c:v>2020-T2</c:v>
                </c:pt>
                <c:pt idx="6">
                  <c:v>2020-T3</c:v>
                </c:pt>
                <c:pt idx="7">
                  <c:v>2020-T4</c:v>
                </c:pt>
                <c:pt idx="8">
                  <c:v>2021-T1</c:v>
                </c:pt>
                <c:pt idx="9">
                  <c:v>2021-T2</c:v>
                </c:pt>
                <c:pt idx="10">
                  <c:v>2021-T3</c:v>
                </c:pt>
                <c:pt idx="11">
                  <c:v>2021-T4</c:v>
                </c:pt>
              </c:strCache>
            </c:strRef>
          </c:cat>
          <c:val>
            <c:numRef>
              <c:f>Graph18_Pénuries!$B$10:$M$10</c:f>
              <c:numCache>
                <c:formatCode>General</c:formatCode>
                <c:ptCount val="12"/>
                <c:pt idx="0">
                  <c:v>13.7</c:v>
                </c:pt>
                <c:pt idx="1">
                  <c:v>14.6</c:v>
                </c:pt>
                <c:pt idx="2">
                  <c:v>13.3</c:v>
                </c:pt>
                <c:pt idx="3">
                  <c:v>13</c:v>
                </c:pt>
                <c:pt idx="4">
                  <c:v>14.5</c:v>
                </c:pt>
                <c:pt idx="5">
                  <c:v>11.3</c:v>
                </c:pt>
                <c:pt idx="6">
                  <c:v>7.6</c:v>
                </c:pt>
                <c:pt idx="7">
                  <c:v>5.7</c:v>
                </c:pt>
                <c:pt idx="8">
                  <c:v>4.5</c:v>
                </c:pt>
                <c:pt idx="9">
                  <c:v>7.7</c:v>
                </c:pt>
                <c:pt idx="10">
                  <c:v>11.4</c:v>
                </c:pt>
                <c:pt idx="11">
                  <c:v>15.5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6EF-4265-9CAF-33A83A360A1A}"/>
            </c:ext>
          </c:extLst>
        </c:ser>
        <c:ser>
          <c:idx val="5"/>
          <c:order val="5"/>
          <c:tx>
            <c:strRef>
              <c:f>Graph18_Pénuries!$A$11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Graph18_Pénuries!$B$5:$M$5</c:f>
              <c:strCache>
                <c:ptCount val="12"/>
                <c:pt idx="0">
                  <c:v>2019-T1</c:v>
                </c:pt>
                <c:pt idx="1">
                  <c:v>2019-T2</c:v>
                </c:pt>
                <c:pt idx="2">
                  <c:v>2019-T3</c:v>
                </c:pt>
                <c:pt idx="3">
                  <c:v>2019-T4</c:v>
                </c:pt>
                <c:pt idx="4">
                  <c:v>2020-T1</c:v>
                </c:pt>
                <c:pt idx="5">
                  <c:v>2020-T2</c:v>
                </c:pt>
                <c:pt idx="6">
                  <c:v>2020-T3</c:v>
                </c:pt>
                <c:pt idx="7">
                  <c:v>2020-T4</c:v>
                </c:pt>
                <c:pt idx="8">
                  <c:v>2021-T1</c:v>
                </c:pt>
                <c:pt idx="9">
                  <c:v>2021-T2</c:v>
                </c:pt>
                <c:pt idx="10">
                  <c:v>2021-T3</c:v>
                </c:pt>
                <c:pt idx="11">
                  <c:v>2021-T4</c:v>
                </c:pt>
              </c:strCache>
            </c:strRef>
          </c:cat>
          <c:val>
            <c:numRef>
              <c:f>Graph18_Pénuries!$B$11:$M$11</c:f>
              <c:numCache>
                <c:formatCode>General</c:formatCode>
                <c:ptCount val="12"/>
                <c:pt idx="0">
                  <c:v>2</c:v>
                </c:pt>
                <c:pt idx="1">
                  <c:v>2.2000000000000002</c:v>
                </c:pt>
                <c:pt idx="2">
                  <c:v>1.9</c:v>
                </c:pt>
                <c:pt idx="3">
                  <c:v>1.8</c:v>
                </c:pt>
                <c:pt idx="4">
                  <c:v>1.9</c:v>
                </c:pt>
                <c:pt idx="5">
                  <c:v>#N/A</c:v>
                </c:pt>
                <c:pt idx="6">
                  <c:v>0.6</c:v>
                </c:pt>
                <c:pt idx="7">
                  <c:v>1.1000000000000001</c:v>
                </c:pt>
                <c:pt idx="8">
                  <c:v>1.2</c:v>
                </c:pt>
                <c:pt idx="9">
                  <c:v>1.3</c:v>
                </c:pt>
                <c:pt idx="10">
                  <c:v>3.3</c:v>
                </c:pt>
                <c:pt idx="11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6EF-4265-9CAF-33A83A360A1A}"/>
            </c:ext>
          </c:extLst>
        </c:ser>
        <c:ser>
          <c:idx val="6"/>
          <c:order val="6"/>
          <c:tx>
            <c:strRef>
              <c:f>Graph18_Pénuries!$A$12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Graph18_Pénuries!$B$5:$M$5</c:f>
              <c:strCache>
                <c:ptCount val="12"/>
                <c:pt idx="0">
                  <c:v>2019-T1</c:v>
                </c:pt>
                <c:pt idx="1">
                  <c:v>2019-T2</c:v>
                </c:pt>
                <c:pt idx="2">
                  <c:v>2019-T3</c:v>
                </c:pt>
                <c:pt idx="3">
                  <c:v>2019-T4</c:v>
                </c:pt>
                <c:pt idx="4">
                  <c:v>2020-T1</c:v>
                </c:pt>
                <c:pt idx="5">
                  <c:v>2020-T2</c:v>
                </c:pt>
                <c:pt idx="6">
                  <c:v>2020-T3</c:v>
                </c:pt>
                <c:pt idx="7">
                  <c:v>2020-T4</c:v>
                </c:pt>
                <c:pt idx="8">
                  <c:v>2021-T1</c:v>
                </c:pt>
                <c:pt idx="9">
                  <c:v>2021-T2</c:v>
                </c:pt>
                <c:pt idx="10">
                  <c:v>2021-T3</c:v>
                </c:pt>
                <c:pt idx="11">
                  <c:v>2021-T4</c:v>
                </c:pt>
              </c:strCache>
            </c:strRef>
          </c:cat>
          <c:val>
            <c:numRef>
              <c:f>Graph18_Pénuries!$B$12:$M$12</c:f>
              <c:numCache>
                <c:formatCode>General</c:formatCode>
                <c:ptCount val="12"/>
                <c:pt idx="0">
                  <c:v>24.7</c:v>
                </c:pt>
                <c:pt idx="1">
                  <c:v>22.3</c:v>
                </c:pt>
                <c:pt idx="2">
                  <c:v>23.3</c:v>
                </c:pt>
                <c:pt idx="3">
                  <c:v>20.7</c:v>
                </c:pt>
                <c:pt idx="4">
                  <c:v>22.2</c:v>
                </c:pt>
                <c:pt idx="5">
                  <c:v>14.6</c:v>
                </c:pt>
                <c:pt idx="6">
                  <c:v>9.6999999999999993</c:v>
                </c:pt>
                <c:pt idx="7">
                  <c:v>11.2</c:v>
                </c:pt>
                <c:pt idx="8">
                  <c:v>13.4</c:v>
                </c:pt>
                <c:pt idx="9">
                  <c:v>17.5</c:v>
                </c:pt>
                <c:pt idx="10">
                  <c:v>26.1</c:v>
                </c:pt>
                <c:pt idx="11">
                  <c:v>33.700000000000003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6EF-4265-9CAF-33A83A360A1A}"/>
            </c:ext>
          </c:extLst>
        </c:ser>
        <c:ser>
          <c:idx val="7"/>
          <c:order val="7"/>
          <c:tx>
            <c:strRef>
              <c:f>Graph18_Pénuries!$A$13</c:f>
              <c:strCache>
                <c:ptCount val="1"/>
                <c:pt idx="0">
                  <c:v>Suède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Graph18_Pénuries!$B$5:$M$5</c:f>
              <c:strCache>
                <c:ptCount val="12"/>
                <c:pt idx="0">
                  <c:v>2019-T1</c:v>
                </c:pt>
                <c:pt idx="1">
                  <c:v>2019-T2</c:v>
                </c:pt>
                <c:pt idx="2">
                  <c:v>2019-T3</c:v>
                </c:pt>
                <c:pt idx="3">
                  <c:v>2019-T4</c:v>
                </c:pt>
                <c:pt idx="4">
                  <c:v>2020-T1</c:v>
                </c:pt>
                <c:pt idx="5">
                  <c:v>2020-T2</c:v>
                </c:pt>
                <c:pt idx="6">
                  <c:v>2020-T3</c:v>
                </c:pt>
                <c:pt idx="7">
                  <c:v>2020-T4</c:v>
                </c:pt>
                <c:pt idx="8">
                  <c:v>2021-T1</c:v>
                </c:pt>
                <c:pt idx="9">
                  <c:v>2021-T2</c:v>
                </c:pt>
                <c:pt idx="10">
                  <c:v>2021-T3</c:v>
                </c:pt>
                <c:pt idx="11">
                  <c:v>2021-T4</c:v>
                </c:pt>
              </c:strCache>
            </c:strRef>
          </c:cat>
          <c:val>
            <c:numRef>
              <c:f>Graph18_Pénuries!$B$13:$M$13</c:f>
              <c:numCache>
                <c:formatCode>General</c:formatCode>
                <c:ptCount val="12"/>
                <c:pt idx="0">
                  <c:v>9.8000000000000007</c:v>
                </c:pt>
                <c:pt idx="1">
                  <c:v>4.5</c:v>
                </c:pt>
                <c:pt idx="2">
                  <c:v>6.6</c:v>
                </c:pt>
                <c:pt idx="3">
                  <c:v>2.9</c:v>
                </c:pt>
                <c:pt idx="4">
                  <c:v>4.4000000000000004</c:v>
                </c:pt>
                <c:pt idx="5">
                  <c:v>2.7</c:v>
                </c:pt>
                <c:pt idx="6">
                  <c:v>1.2</c:v>
                </c:pt>
                <c:pt idx="7">
                  <c:v>4.4000000000000004</c:v>
                </c:pt>
                <c:pt idx="8">
                  <c:v>9.9</c:v>
                </c:pt>
                <c:pt idx="9">
                  <c:v>8.6999999999999993</c:v>
                </c:pt>
                <c:pt idx="10">
                  <c:v>6.6</c:v>
                </c:pt>
                <c:pt idx="11">
                  <c:v>9.1999999999999993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6EF-4265-9CAF-33A83A360A1A}"/>
            </c:ext>
          </c:extLst>
        </c:ser>
        <c:ser>
          <c:idx val="8"/>
          <c:order val="8"/>
          <c:tx>
            <c:strRef>
              <c:f>Graph18_Pénuries!$A$14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Graph18_Pénuries!$B$5:$M$5</c:f>
              <c:strCache>
                <c:ptCount val="12"/>
                <c:pt idx="0">
                  <c:v>2019-T1</c:v>
                </c:pt>
                <c:pt idx="1">
                  <c:v>2019-T2</c:v>
                </c:pt>
                <c:pt idx="2">
                  <c:v>2019-T3</c:v>
                </c:pt>
                <c:pt idx="3">
                  <c:v>2019-T4</c:v>
                </c:pt>
                <c:pt idx="4">
                  <c:v>2020-T1</c:v>
                </c:pt>
                <c:pt idx="5">
                  <c:v>2020-T2</c:v>
                </c:pt>
                <c:pt idx="6">
                  <c:v>2020-T3</c:v>
                </c:pt>
                <c:pt idx="7">
                  <c:v>2020-T4</c:v>
                </c:pt>
                <c:pt idx="8">
                  <c:v>2021-T1</c:v>
                </c:pt>
                <c:pt idx="9">
                  <c:v>2021-T2</c:v>
                </c:pt>
                <c:pt idx="10">
                  <c:v>2021-T3</c:v>
                </c:pt>
                <c:pt idx="11">
                  <c:v>2021-T4</c:v>
                </c:pt>
              </c:strCache>
            </c:strRef>
          </c:cat>
          <c:val>
            <c:numRef>
              <c:f>Graph18_Pénuries!$B$14:$M$14</c:f>
              <c:numCache>
                <c:formatCode>General</c:formatCode>
                <c:ptCount val="12"/>
                <c:pt idx="0">
                  <c:v>17.3</c:v>
                </c:pt>
                <c:pt idx="1">
                  <c:v>30.4</c:v>
                </c:pt>
                <c:pt idx="2">
                  <c:v>19.8</c:v>
                </c:pt>
                <c:pt idx="3">
                  <c:v>18</c:v>
                </c:pt>
                <c:pt idx="4">
                  <c:v>25</c:v>
                </c:pt>
                <c:pt idx="5">
                  <c:v>25.9</c:v>
                </c:pt>
                <c:pt idx="6">
                  <c:v>12.4</c:v>
                </c:pt>
                <c:pt idx="7">
                  <c:v>22.3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6EF-4265-9CAF-33A83A360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2738751"/>
        <c:axId val="1622754143"/>
      </c:lineChart>
      <c:catAx>
        <c:axId val="1622738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622754143"/>
        <c:crosses val="autoZero"/>
        <c:auto val="1"/>
        <c:lblAlgn val="ctr"/>
        <c:lblOffset val="100"/>
        <c:noMultiLvlLbl val="0"/>
      </c:catAx>
      <c:valAx>
        <c:axId val="1622754143"/>
        <c:scaling>
          <c:orientation val="minMax"/>
          <c:max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622738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Graph18_Pénuries!$A$30</c:f>
              <c:strCache>
                <c:ptCount val="1"/>
                <c:pt idx="0">
                  <c:v>UE 27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Graph18_Pénuries!$B$29:$AJ$29</c:f>
              <c:numCache>
                <c:formatCode>m/d/yy</c:formatCode>
                <c:ptCount val="35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  <c:pt idx="12">
                  <c:v>43861</c:v>
                </c:pt>
                <c:pt idx="13">
                  <c:v>43890</c:v>
                </c:pt>
                <c:pt idx="14">
                  <c:v>43921</c:v>
                </c:pt>
                <c:pt idx="15">
                  <c:v>43951</c:v>
                </c:pt>
                <c:pt idx="16">
                  <c:v>43982</c:v>
                </c:pt>
                <c:pt idx="17">
                  <c:v>44012</c:v>
                </c:pt>
                <c:pt idx="18">
                  <c:v>44043</c:v>
                </c:pt>
                <c:pt idx="19">
                  <c:v>44074</c:v>
                </c:pt>
                <c:pt idx="20">
                  <c:v>44104</c:v>
                </c:pt>
                <c:pt idx="21">
                  <c:v>44135</c:v>
                </c:pt>
                <c:pt idx="22">
                  <c:v>44165</c:v>
                </c:pt>
                <c:pt idx="23">
                  <c:v>44196</c:v>
                </c:pt>
                <c:pt idx="24">
                  <c:v>44227</c:v>
                </c:pt>
                <c:pt idx="25">
                  <c:v>44255</c:v>
                </c:pt>
                <c:pt idx="26">
                  <c:v>44286</c:v>
                </c:pt>
                <c:pt idx="27">
                  <c:v>44316</c:v>
                </c:pt>
                <c:pt idx="28">
                  <c:v>44347</c:v>
                </c:pt>
                <c:pt idx="29">
                  <c:v>44377</c:v>
                </c:pt>
                <c:pt idx="30">
                  <c:v>44408</c:v>
                </c:pt>
                <c:pt idx="31">
                  <c:v>44439</c:v>
                </c:pt>
                <c:pt idx="32">
                  <c:v>44469</c:v>
                </c:pt>
                <c:pt idx="33">
                  <c:v>44500</c:v>
                </c:pt>
                <c:pt idx="34">
                  <c:v>44530</c:v>
                </c:pt>
              </c:numCache>
            </c:numRef>
          </c:cat>
          <c:val>
            <c:numRef>
              <c:f>Graph18_Pénuries!$B$30:$AJ$30</c:f>
              <c:numCache>
                <c:formatCode>General</c:formatCode>
                <c:ptCount val="35"/>
                <c:pt idx="0">
                  <c:v>23.1</c:v>
                </c:pt>
                <c:pt idx="1">
                  <c:v>25.2</c:v>
                </c:pt>
                <c:pt idx="2">
                  <c:v>25.1</c:v>
                </c:pt>
                <c:pt idx="3">
                  <c:v>25.3</c:v>
                </c:pt>
                <c:pt idx="4">
                  <c:v>24.3</c:v>
                </c:pt>
                <c:pt idx="5">
                  <c:v>24.7</c:v>
                </c:pt>
                <c:pt idx="6">
                  <c:v>24.3</c:v>
                </c:pt>
                <c:pt idx="7">
                  <c:v>23.9</c:v>
                </c:pt>
                <c:pt idx="8">
                  <c:v>23.3</c:v>
                </c:pt>
                <c:pt idx="9">
                  <c:v>23.6</c:v>
                </c:pt>
                <c:pt idx="10">
                  <c:v>22.3</c:v>
                </c:pt>
                <c:pt idx="11">
                  <c:v>23.5</c:v>
                </c:pt>
                <c:pt idx="12">
                  <c:v>22.6</c:v>
                </c:pt>
                <c:pt idx="13">
                  <c:v>24.4</c:v>
                </c:pt>
                <c:pt idx="14">
                  <c:v>21.3</c:v>
                </c:pt>
                <c:pt idx="15">
                  <c:v>15.9</c:v>
                </c:pt>
                <c:pt idx="16">
                  <c:v>13.6</c:v>
                </c:pt>
                <c:pt idx="17">
                  <c:v>14.8</c:v>
                </c:pt>
                <c:pt idx="18">
                  <c:v>14</c:v>
                </c:pt>
                <c:pt idx="19">
                  <c:v>14.8</c:v>
                </c:pt>
                <c:pt idx="20">
                  <c:v>13.7</c:v>
                </c:pt>
                <c:pt idx="21">
                  <c:v>14.2</c:v>
                </c:pt>
                <c:pt idx="22">
                  <c:v>14.5</c:v>
                </c:pt>
                <c:pt idx="23">
                  <c:v>14.7</c:v>
                </c:pt>
                <c:pt idx="24">
                  <c:v>13.8</c:v>
                </c:pt>
                <c:pt idx="25">
                  <c:v>16</c:v>
                </c:pt>
                <c:pt idx="26">
                  <c:v>17.399999999999999</c:v>
                </c:pt>
                <c:pt idx="27">
                  <c:v>21.5</c:v>
                </c:pt>
                <c:pt idx="28">
                  <c:v>21.6</c:v>
                </c:pt>
                <c:pt idx="29">
                  <c:v>22.4</c:v>
                </c:pt>
                <c:pt idx="30">
                  <c:v>24.2</c:v>
                </c:pt>
                <c:pt idx="31">
                  <c:v>25.6</c:v>
                </c:pt>
                <c:pt idx="32">
                  <c:v>27.3</c:v>
                </c:pt>
                <c:pt idx="33">
                  <c:v>29</c:v>
                </c:pt>
                <c:pt idx="34">
                  <c:v>30.1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D5-4D01-ACB7-4389E76876D3}"/>
            </c:ext>
          </c:extLst>
        </c:ser>
        <c:ser>
          <c:idx val="1"/>
          <c:order val="1"/>
          <c:tx>
            <c:strRef>
              <c:f>Graph18_Pénuries!$A$31</c:f>
              <c:strCache>
                <c:ptCount val="1"/>
                <c:pt idx="0">
                  <c:v>Zone euro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Graph18_Pénuries!$B$29:$AJ$29</c:f>
              <c:numCache>
                <c:formatCode>m/d/yy</c:formatCode>
                <c:ptCount val="35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  <c:pt idx="12">
                  <c:v>43861</c:v>
                </c:pt>
                <c:pt idx="13">
                  <c:v>43890</c:v>
                </c:pt>
                <c:pt idx="14">
                  <c:v>43921</c:v>
                </c:pt>
                <c:pt idx="15">
                  <c:v>43951</c:v>
                </c:pt>
                <c:pt idx="16">
                  <c:v>43982</c:v>
                </c:pt>
                <c:pt idx="17">
                  <c:v>44012</c:v>
                </c:pt>
                <c:pt idx="18">
                  <c:v>44043</c:v>
                </c:pt>
                <c:pt idx="19">
                  <c:v>44074</c:v>
                </c:pt>
                <c:pt idx="20">
                  <c:v>44104</c:v>
                </c:pt>
                <c:pt idx="21">
                  <c:v>44135</c:v>
                </c:pt>
                <c:pt idx="22">
                  <c:v>44165</c:v>
                </c:pt>
                <c:pt idx="23">
                  <c:v>44196</c:v>
                </c:pt>
                <c:pt idx="24">
                  <c:v>44227</c:v>
                </c:pt>
                <c:pt idx="25">
                  <c:v>44255</c:v>
                </c:pt>
                <c:pt idx="26">
                  <c:v>44286</c:v>
                </c:pt>
                <c:pt idx="27">
                  <c:v>44316</c:v>
                </c:pt>
                <c:pt idx="28">
                  <c:v>44347</c:v>
                </c:pt>
                <c:pt idx="29">
                  <c:v>44377</c:v>
                </c:pt>
                <c:pt idx="30">
                  <c:v>44408</c:v>
                </c:pt>
                <c:pt idx="31">
                  <c:v>44439</c:v>
                </c:pt>
                <c:pt idx="32">
                  <c:v>44469</c:v>
                </c:pt>
                <c:pt idx="33">
                  <c:v>44500</c:v>
                </c:pt>
                <c:pt idx="34">
                  <c:v>44530</c:v>
                </c:pt>
              </c:numCache>
            </c:numRef>
          </c:cat>
          <c:val>
            <c:numRef>
              <c:f>Graph18_Pénuries!$B$31:$AJ$31</c:f>
              <c:numCache>
                <c:formatCode>General</c:formatCode>
                <c:ptCount val="35"/>
                <c:pt idx="0">
                  <c:v>19.600000000000001</c:v>
                </c:pt>
                <c:pt idx="1">
                  <c:v>22.2</c:v>
                </c:pt>
                <c:pt idx="2">
                  <c:v>21.8</c:v>
                </c:pt>
                <c:pt idx="3">
                  <c:v>22.4</c:v>
                </c:pt>
                <c:pt idx="4">
                  <c:v>21.2</c:v>
                </c:pt>
                <c:pt idx="5">
                  <c:v>21.7</c:v>
                </c:pt>
                <c:pt idx="6">
                  <c:v>21.3</c:v>
                </c:pt>
                <c:pt idx="7">
                  <c:v>20.9</c:v>
                </c:pt>
                <c:pt idx="8">
                  <c:v>20.6</c:v>
                </c:pt>
                <c:pt idx="9">
                  <c:v>21.2</c:v>
                </c:pt>
                <c:pt idx="10">
                  <c:v>19.600000000000001</c:v>
                </c:pt>
                <c:pt idx="11">
                  <c:v>21</c:v>
                </c:pt>
                <c:pt idx="12">
                  <c:v>20.100000000000001</c:v>
                </c:pt>
                <c:pt idx="13">
                  <c:v>21.7</c:v>
                </c:pt>
                <c:pt idx="14">
                  <c:v>18.600000000000001</c:v>
                </c:pt>
                <c:pt idx="15">
                  <c:v>14.5</c:v>
                </c:pt>
                <c:pt idx="16">
                  <c:v>12.1</c:v>
                </c:pt>
                <c:pt idx="17">
                  <c:v>13.5</c:v>
                </c:pt>
                <c:pt idx="18">
                  <c:v>12.7</c:v>
                </c:pt>
                <c:pt idx="19">
                  <c:v>13.6</c:v>
                </c:pt>
                <c:pt idx="20">
                  <c:v>12.3</c:v>
                </c:pt>
                <c:pt idx="21">
                  <c:v>12.7</c:v>
                </c:pt>
                <c:pt idx="22">
                  <c:v>12.9</c:v>
                </c:pt>
                <c:pt idx="23">
                  <c:v>13.2</c:v>
                </c:pt>
                <c:pt idx="24">
                  <c:v>12.1</c:v>
                </c:pt>
                <c:pt idx="25">
                  <c:v>14.6</c:v>
                </c:pt>
                <c:pt idx="26">
                  <c:v>16.399999999999999</c:v>
                </c:pt>
                <c:pt idx="27">
                  <c:v>20.2</c:v>
                </c:pt>
                <c:pt idx="28">
                  <c:v>20.6</c:v>
                </c:pt>
                <c:pt idx="29">
                  <c:v>20.6</c:v>
                </c:pt>
                <c:pt idx="30">
                  <c:v>23.1</c:v>
                </c:pt>
                <c:pt idx="31">
                  <c:v>24.5</c:v>
                </c:pt>
                <c:pt idx="32">
                  <c:v>25.6</c:v>
                </c:pt>
                <c:pt idx="33">
                  <c:v>27.3</c:v>
                </c:pt>
                <c:pt idx="34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D5-4D01-ACB7-4389E76876D3}"/>
            </c:ext>
          </c:extLst>
        </c:ser>
        <c:ser>
          <c:idx val="2"/>
          <c:order val="2"/>
          <c:tx>
            <c:strRef>
              <c:f>Graph18_Pénuries!$A$32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Graph18_Pénuries!$B$29:$AJ$29</c:f>
              <c:numCache>
                <c:formatCode>m/d/yy</c:formatCode>
                <c:ptCount val="35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  <c:pt idx="12">
                  <c:v>43861</c:v>
                </c:pt>
                <c:pt idx="13">
                  <c:v>43890</c:v>
                </c:pt>
                <c:pt idx="14">
                  <c:v>43921</c:v>
                </c:pt>
                <c:pt idx="15">
                  <c:v>43951</c:v>
                </c:pt>
                <c:pt idx="16">
                  <c:v>43982</c:v>
                </c:pt>
                <c:pt idx="17">
                  <c:v>44012</c:v>
                </c:pt>
                <c:pt idx="18">
                  <c:v>44043</c:v>
                </c:pt>
                <c:pt idx="19">
                  <c:v>44074</c:v>
                </c:pt>
                <c:pt idx="20">
                  <c:v>44104</c:v>
                </c:pt>
                <c:pt idx="21">
                  <c:v>44135</c:v>
                </c:pt>
                <c:pt idx="22">
                  <c:v>44165</c:v>
                </c:pt>
                <c:pt idx="23">
                  <c:v>44196</c:v>
                </c:pt>
                <c:pt idx="24">
                  <c:v>44227</c:v>
                </c:pt>
                <c:pt idx="25">
                  <c:v>44255</c:v>
                </c:pt>
                <c:pt idx="26">
                  <c:v>44286</c:v>
                </c:pt>
                <c:pt idx="27">
                  <c:v>44316</c:v>
                </c:pt>
                <c:pt idx="28">
                  <c:v>44347</c:v>
                </c:pt>
                <c:pt idx="29">
                  <c:v>44377</c:v>
                </c:pt>
                <c:pt idx="30">
                  <c:v>44408</c:v>
                </c:pt>
                <c:pt idx="31">
                  <c:v>44439</c:v>
                </c:pt>
                <c:pt idx="32">
                  <c:v>44469</c:v>
                </c:pt>
                <c:pt idx="33">
                  <c:v>44500</c:v>
                </c:pt>
                <c:pt idx="34">
                  <c:v>44530</c:v>
                </c:pt>
              </c:numCache>
            </c:numRef>
          </c:cat>
          <c:val>
            <c:numRef>
              <c:f>Graph18_Pénuries!$B$32:$AJ$32</c:f>
              <c:numCache>
                <c:formatCode>General</c:formatCode>
                <c:ptCount val="35"/>
                <c:pt idx="0">
                  <c:v>11.7</c:v>
                </c:pt>
                <c:pt idx="1">
                  <c:v>16.3</c:v>
                </c:pt>
                <c:pt idx="2">
                  <c:v>17</c:v>
                </c:pt>
                <c:pt idx="3">
                  <c:v>16.600000000000001</c:v>
                </c:pt>
                <c:pt idx="4">
                  <c:v>14.8</c:v>
                </c:pt>
                <c:pt idx="5">
                  <c:v>13.4</c:v>
                </c:pt>
                <c:pt idx="6">
                  <c:v>14.2</c:v>
                </c:pt>
                <c:pt idx="7">
                  <c:v>14.5</c:v>
                </c:pt>
                <c:pt idx="8">
                  <c:v>12.1</c:v>
                </c:pt>
                <c:pt idx="9">
                  <c:v>14.6</c:v>
                </c:pt>
                <c:pt idx="10">
                  <c:v>10.5</c:v>
                </c:pt>
                <c:pt idx="11">
                  <c:v>13.6</c:v>
                </c:pt>
                <c:pt idx="12">
                  <c:v>13.3</c:v>
                </c:pt>
                <c:pt idx="13">
                  <c:v>15</c:v>
                </c:pt>
                <c:pt idx="14">
                  <c:v>17.600000000000001</c:v>
                </c:pt>
                <c:pt idx="15">
                  <c:v>15.6</c:v>
                </c:pt>
                <c:pt idx="16">
                  <c:v>11.5</c:v>
                </c:pt>
                <c:pt idx="17">
                  <c:v>11.2</c:v>
                </c:pt>
                <c:pt idx="18">
                  <c:v>11</c:v>
                </c:pt>
                <c:pt idx="19">
                  <c:v>10.5</c:v>
                </c:pt>
                <c:pt idx="20">
                  <c:v>8.1</c:v>
                </c:pt>
                <c:pt idx="21">
                  <c:v>7.7</c:v>
                </c:pt>
                <c:pt idx="22">
                  <c:v>10.4</c:v>
                </c:pt>
                <c:pt idx="23">
                  <c:v>9.6</c:v>
                </c:pt>
                <c:pt idx="24">
                  <c:v>3.8</c:v>
                </c:pt>
                <c:pt idx="25">
                  <c:v>13.3</c:v>
                </c:pt>
                <c:pt idx="26">
                  <c:v>13.7</c:v>
                </c:pt>
                <c:pt idx="27">
                  <c:v>24</c:v>
                </c:pt>
                <c:pt idx="28">
                  <c:v>22.9</c:v>
                </c:pt>
                <c:pt idx="29">
                  <c:v>19</c:v>
                </c:pt>
                <c:pt idx="30">
                  <c:v>27.4</c:v>
                </c:pt>
                <c:pt idx="31">
                  <c:v>30</c:v>
                </c:pt>
                <c:pt idx="32">
                  <c:v>31.9</c:v>
                </c:pt>
                <c:pt idx="33">
                  <c:v>32.4</c:v>
                </c:pt>
                <c:pt idx="34">
                  <c:v>36.299999999999997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D5-4D01-ACB7-4389E76876D3}"/>
            </c:ext>
          </c:extLst>
        </c:ser>
        <c:ser>
          <c:idx val="3"/>
          <c:order val="3"/>
          <c:tx>
            <c:strRef>
              <c:f>Graph18_Pénuries!$A$33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Graph18_Pénuries!$B$29:$AJ$29</c:f>
              <c:numCache>
                <c:formatCode>m/d/yy</c:formatCode>
                <c:ptCount val="35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  <c:pt idx="12">
                  <c:v>43861</c:v>
                </c:pt>
                <c:pt idx="13">
                  <c:v>43890</c:v>
                </c:pt>
                <c:pt idx="14">
                  <c:v>43921</c:v>
                </c:pt>
                <c:pt idx="15">
                  <c:v>43951</c:v>
                </c:pt>
                <c:pt idx="16">
                  <c:v>43982</c:v>
                </c:pt>
                <c:pt idx="17">
                  <c:v>44012</c:v>
                </c:pt>
                <c:pt idx="18">
                  <c:v>44043</c:v>
                </c:pt>
                <c:pt idx="19">
                  <c:v>44074</c:v>
                </c:pt>
                <c:pt idx="20">
                  <c:v>44104</c:v>
                </c:pt>
                <c:pt idx="21">
                  <c:v>44135</c:v>
                </c:pt>
                <c:pt idx="22">
                  <c:v>44165</c:v>
                </c:pt>
                <c:pt idx="23">
                  <c:v>44196</c:v>
                </c:pt>
                <c:pt idx="24">
                  <c:v>44227</c:v>
                </c:pt>
                <c:pt idx="25">
                  <c:v>44255</c:v>
                </c:pt>
                <c:pt idx="26">
                  <c:v>44286</c:v>
                </c:pt>
                <c:pt idx="27">
                  <c:v>44316</c:v>
                </c:pt>
                <c:pt idx="28">
                  <c:v>44347</c:v>
                </c:pt>
                <c:pt idx="29">
                  <c:v>44377</c:v>
                </c:pt>
                <c:pt idx="30">
                  <c:v>44408</c:v>
                </c:pt>
                <c:pt idx="31">
                  <c:v>44439</c:v>
                </c:pt>
                <c:pt idx="32">
                  <c:v>44469</c:v>
                </c:pt>
                <c:pt idx="33">
                  <c:v>44500</c:v>
                </c:pt>
                <c:pt idx="34">
                  <c:v>44530</c:v>
                </c:pt>
              </c:numCache>
            </c:numRef>
          </c:cat>
          <c:val>
            <c:numRef>
              <c:f>Graph18_Pénuries!$B$33:$AJ$33</c:f>
              <c:numCache>
                <c:formatCode>General</c:formatCode>
                <c:ptCount val="35"/>
                <c:pt idx="0">
                  <c:v>3.8</c:v>
                </c:pt>
                <c:pt idx="1">
                  <c:v>6</c:v>
                </c:pt>
                <c:pt idx="2">
                  <c:v>8.6999999999999993</c:v>
                </c:pt>
                <c:pt idx="3">
                  <c:v>7.6</c:v>
                </c:pt>
                <c:pt idx="4">
                  <c:v>5.2</c:v>
                </c:pt>
                <c:pt idx="5">
                  <c:v>7.1</c:v>
                </c:pt>
                <c:pt idx="6">
                  <c:v>6.2</c:v>
                </c:pt>
                <c:pt idx="7">
                  <c:v>6.4</c:v>
                </c:pt>
                <c:pt idx="8">
                  <c:v>6.1</c:v>
                </c:pt>
                <c:pt idx="9">
                  <c:v>9.9</c:v>
                </c:pt>
                <c:pt idx="10">
                  <c:v>6.7</c:v>
                </c:pt>
                <c:pt idx="11">
                  <c:v>9.3000000000000007</c:v>
                </c:pt>
                <c:pt idx="12">
                  <c:v>4.7</c:v>
                </c:pt>
                <c:pt idx="13">
                  <c:v>8.5</c:v>
                </c:pt>
                <c:pt idx="14">
                  <c:v>4.7</c:v>
                </c:pt>
                <c:pt idx="15">
                  <c:v>5.5</c:v>
                </c:pt>
                <c:pt idx="16">
                  <c:v>8.9</c:v>
                </c:pt>
                <c:pt idx="17">
                  <c:v>3</c:v>
                </c:pt>
                <c:pt idx="18">
                  <c:v>5</c:v>
                </c:pt>
                <c:pt idx="19">
                  <c:v>9.1999999999999993</c:v>
                </c:pt>
                <c:pt idx="20">
                  <c:v>4.0999999999999996</c:v>
                </c:pt>
                <c:pt idx="21">
                  <c:v>7</c:v>
                </c:pt>
                <c:pt idx="22">
                  <c:v>3.4</c:v>
                </c:pt>
                <c:pt idx="23">
                  <c:v>5.2</c:v>
                </c:pt>
                <c:pt idx="24">
                  <c:v>4.5</c:v>
                </c:pt>
                <c:pt idx="25">
                  <c:v>8.3000000000000007</c:v>
                </c:pt>
                <c:pt idx="26">
                  <c:v>8.5</c:v>
                </c:pt>
                <c:pt idx="27">
                  <c:v>4.8</c:v>
                </c:pt>
                <c:pt idx="28">
                  <c:v>5</c:v>
                </c:pt>
                <c:pt idx="29">
                  <c:v>8</c:v>
                </c:pt>
                <c:pt idx="30">
                  <c:v>7.7</c:v>
                </c:pt>
                <c:pt idx="31">
                  <c:v>6.1</c:v>
                </c:pt>
                <c:pt idx="32">
                  <c:v>4.5999999999999996</c:v>
                </c:pt>
                <c:pt idx="33">
                  <c:v>4.7</c:v>
                </c:pt>
                <c:pt idx="34">
                  <c:v>8.8000000000000007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D5-4D01-ACB7-4389E76876D3}"/>
            </c:ext>
          </c:extLst>
        </c:ser>
        <c:ser>
          <c:idx val="4"/>
          <c:order val="4"/>
          <c:tx>
            <c:strRef>
              <c:f>Graph18_Pénuries!$A$34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Graph18_Pénuries!$B$29:$AJ$29</c:f>
              <c:numCache>
                <c:formatCode>m/d/yy</c:formatCode>
                <c:ptCount val="35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  <c:pt idx="12">
                  <c:v>43861</c:v>
                </c:pt>
                <c:pt idx="13">
                  <c:v>43890</c:v>
                </c:pt>
                <c:pt idx="14">
                  <c:v>43921</c:v>
                </c:pt>
                <c:pt idx="15">
                  <c:v>43951</c:v>
                </c:pt>
                <c:pt idx="16">
                  <c:v>43982</c:v>
                </c:pt>
                <c:pt idx="17">
                  <c:v>44012</c:v>
                </c:pt>
                <c:pt idx="18">
                  <c:v>44043</c:v>
                </c:pt>
                <c:pt idx="19">
                  <c:v>44074</c:v>
                </c:pt>
                <c:pt idx="20">
                  <c:v>44104</c:v>
                </c:pt>
                <c:pt idx="21">
                  <c:v>44135</c:v>
                </c:pt>
                <c:pt idx="22">
                  <c:v>44165</c:v>
                </c:pt>
                <c:pt idx="23">
                  <c:v>44196</c:v>
                </c:pt>
                <c:pt idx="24">
                  <c:v>44227</c:v>
                </c:pt>
                <c:pt idx="25">
                  <c:v>44255</c:v>
                </c:pt>
                <c:pt idx="26">
                  <c:v>44286</c:v>
                </c:pt>
                <c:pt idx="27">
                  <c:v>44316</c:v>
                </c:pt>
                <c:pt idx="28">
                  <c:v>44347</c:v>
                </c:pt>
                <c:pt idx="29">
                  <c:v>44377</c:v>
                </c:pt>
                <c:pt idx="30">
                  <c:v>44408</c:v>
                </c:pt>
                <c:pt idx="31">
                  <c:v>44439</c:v>
                </c:pt>
                <c:pt idx="32">
                  <c:v>44469</c:v>
                </c:pt>
                <c:pt idx="33">
                  <c:v>44500</c:v>
                </c:pt>
                <c:pt idx="34">
                  <c:v>44530</c:v>
                </c:pt>
              </c:numCache>
            </c:numRef>
          </c:cat>
          <c:val>
            <c:numRef>
              <c:f>Graph18_Pénuries!$B$34:$AJ$34</c:f>
              <c:numCache>
                <c:formatCode>General</c:formatCode>
                <c:ptCount val="35"/>
                <c:pt idx="0">
                  <c:v>40.5</c:v>
                </c:pt>
                <c:pt idx="1">
                  <c:v>40.9</c:v>
                </c:pt>
                <c:pt idx="2">
                  <c:v>40.6</c:v>
                </c:pt>
                <c:pt idx="3">
                  <c:v>44.2</c:v>
                </c:pt>
                <c:pt idx="4">
                  <c:v>43.5</c:v>
                </c:pt>
                <c:pt idx="5">
                  <c:v>46</c:v>
                </c:pt>
                <c:pt idx="6">
                  <c:v>45.4</c:v>
                </c:pt>
                <c:pt idx="7">
                  <c:v>45.4</c:v>
                </c:pt>
                <c:pt idx="8">
                  <c:v>46.2</c:v>
                </c:pt>
                <c:pt idx="9">
                  <c:v>46</c:v>
                </c:pt>
                <c:pt idx="10">
                  <c:v>46.7</c:v>
                </c:pt>
                <c:pt idx="11">
                  <c:v>47.3</c:v>
                </c:pt>
                <c:pt idx="12">
                  <c:v>44.8</c:v>
                </c:pt>
                <c:pt idx="13">
                  <c:v>45.1</c:v>
                </c:pt>
                <c:pt idx="14">
                  <c:v>34.700000000000003</c:v>
                </c:pt>
                <c:pt idx="15">
                  <c:v>28.1</c:v>
                </c:pt>
                <c:pt idx="16">
                  <c:v>22.4</c:v>
                </c:pt>
                <c:pt idx="17">
                  <c:v>31.8</c:v>
                </c:pt>
                <c:pt idx="18">
                  <c:v>28.6</c:v>
                </c:pt>
                <c:pt idx="19">
                  <c:v>27.3</c:v>
                </c:pt>
                <c:pt idx="20">
                  <c:v>27.7</c:v>
                </c:pt>
                <c:pt idx="21">
                  <c:v>28</c:v>
                </c:pt>
                <c:pt idx="22">
                  <c:v>25.9</c:v>
                </c:pt>
                <c:pt idx="23">
                  <c:v>25.8</c:v>
                </c:pt>
                <c:pt idx="24">
                  <c:v>29</c:v>
                </c:pt>
                <c:pt idx="25">
                  <c:v>28.9</c:v>
                </c:pt>
                <c:pt idx="26">
                  <c:v>32.6</c:v>
                </c:pt>
                <c:pt idx="27">
                  <c:v>35</c:v>
                </c:pt>
                <c:pt idx="28">
                  <c:v>36</c:v>
                </c:pt>
                <c:pt idx="29">
                  <c:v>36.799999999999997</c:v>
                </c:pt>
                <c:pt idx="30">
                  <c:v>36.5</c:v>
                </c:pt>
                <c:pt idx="31">
                  <c:v>37.700000000000003</c:v>
                </c:pt>
                <c:pt idx="32">
                  <c:v>38.6</c:v>
                </c:pt>
                <c:pt idx="33">
                  <c:v>41.1</c:v>
                </c:pt>
                <c:pt idx="34">
                  <c:v>41.6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ED5-4D01-ACB7-4389E76876D3}"/>
            </c:ext>
          </c:extLst>
        </c:ser>
        <c:ser>
          <c:idx val="5"/>
          <c:order val="5"/>
          <c:tx>
            <c:strRef>
              <c:f>Graph18_Pénuries!$A$35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Graph18_Pénuries!$B$29:$AJ$29</c:f>
              <c:numCache>
                <c:formatCode>m/d/yy</c:formatCode>
                <c:ptCount val="35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  <c:pt idx="12">
                  <c:v>43861</c:v>
                </c:pt>
                <c:pt idx="13">
                  <c:v>43890</c:v>
                </c:pt>
                <c:pt idx="14">
                  <c:v>43921</c:v>
                </c:pt>
                <c:pt idx="15">
                  <c:v>43951</c:v>
                </c:pt>
                <c:pt idx="16">
                  <c:v>43982</c:v>
                </c:pt>
                <c:pt idx="17">
                  <c:v>44012</c:v>
                </c:pt>
                <c:pt idx="18">
                  <c:v>44043</c:v>
                </c:pt>
                <c:pt idx="19">
                  <c:v>44074</c:v>
                </c:pt>
                <c:pt idx="20">
                  <c:v>44104</c:v>
                </c:pt>
                <c:pt idx="21">
                  <c:v>44135</c:v>
                </c:pt>
                <c:pt idx="22">
                  <c:v>44165</c:v>
                </c:pt>
                <c:pt idx="23">
                  <c:v>44196</c:v>
                </c:pt>
                <c:pt idx="24">
                  <c:v>44227</c:v>
                </c:pt>
                <c:pt idx="25">
                  <c:v>44255</c:v>
                </c:pt>
                <c:pt idx="26">
                  <c:v>44286</c:v>
                </c:pt>
                <c:pt idx="27">
                  <c:v>44316</c:v>
                </c:pt>
                <c:pt idx="28">
                  <c:v>44347</c:v>
                </c:pt>
                <c:pt idx="29">
                  <c:v>44377</c:v>
                </c:pt>
                <c:pt idx="30">
                  <c:v>44408</c:v>
                </c:pt>
                <c:pt idx="31">
                  <c:v>44439</c:v>
                </c:pt>
                <c:pt idx="32">
                  <c:v>44469</c:v>
                </c:pt>
                <c:pt idx="33">
                  <c:v>44500</c:v>
                </c:pt>
                <c:pt idx="34">
                  <c:v>44530</c:v>
                </c:pt>
              </c:numCache>
            </c:numRef>
          </c:cat>
          <c:val>
            <c:numRef>
              <c:f>Graph18_Pénuries!$B$35:$AJ$35</c:f>
              <c:numCache>
                <c:formatCode>General</c:formatCode>
                <c:ptCount val="35"/>
                <c:pt idx="0">
                  <c:v>1.2</c:v>
                </c:pt>
                <c:pt idx="1">
                  <c:v>1.7</c:v>
                </c:pt>
                <c:pt idx="2">
                  <c:v>1.7</c:v>
                </c:pt>
                <c:pt idx="3">
                  <c:v>1.4</c:v>
                </c:pt>
                <c:pt idx="4">
                  <c:v>0.8</c:v>
                </c:pt>
                <c:pt idx="5">
                  <c:v>1.4</c:v>
                </c:pt>
                <c:pt idx="6">
                  <c:v>1.5</c:v>
                </c:pt>
                <c:pt idx="7">
                  <c:v>1.5</c:v>
                </c:pt>
                <c:pt idx="8">
                  <c:v>1.2</c:v>
                </c:pt>
                <c:pt idx="9">
                  <c:v>1.9</c:v>
                </c:pt>
                <c:pt idx="10">
                  <c:v>2.1</c:v>
                </c:pt>
                <c:pt idx="11">
                  <c:v>2.6</c:v>
                </c:pt>
                <c:pt idx="12">
                  <c:v>2.2999999999999998</c:v>
                </c:pt>
                <c:pt idx="13">
                  <c:v>1.9</c:v>
                </c:pt>
                <c:pt idx="14">
                  <c:v>1.7</c:v>
                </c:pt>
                <c:pt idx="15">
                  <c:v>#N/A</c:v>
                </c:pt>
                <c:pt idx="16">
                  <c:v>1.8</c:v>
                </c:pt>
                <c:pt idx="17">
                  <c:v>1.5</c:v>
                </c:pt>
                <c:pt idx="18">
                  <c:v>0.9</c:v>
                </c:pt>
                <c:pt idx="19">
                  <c:v>2.1</c:v>
                </c:pt>
                <c:pt idx="20">
                  <c:v>1.5</c:v>
                </c:pt>
                <c:pt idx="21">
                  <c:v>1.8</c:v>
                </c:pt>
                <c:pt idx="22">
                  <c:v>1.4</c:v>
                </c:pt>
                <c:pt idx="23">
                  <c:v>1.7</c:v>
                </c:pt>
                <c:pt idx="24">
                  <c:v>1.3</c:v>
                </c:pt>
                <c:pt idx="25">
                  <c:v>1.9</c:v>
                </c:pt>
                <c:pt idx="26">
                  <c:v>1.6</c:v>
                </c:pt>
                <c:pt idx="27">
                  <c:v>2.7</c:v>
                </c:pt>
                <c:pt idx="28">
                  <c:v>4.4000000000000004</c:v>
                </c:pt>
                <c:pt idx="29">
                  <c:v>4.7</c:v>
                </c:pt>
                <c:pt idx="30">
                  <c:v>5.0999999999999996</c:v>
                </c:pt>
                <c:pt idx="31">
                  <c:v>6.6</c:v>
                </c:pt>
                <c:pt idx="32">
                  <c:v>8.6</c:v>
                </c:pt>
                <c:pt idx="33">
                  <c:v>7.5</c:v>
                </c:pt>
                <c:pt idx="34">
                  <c:v>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ED5-4D01-ACB7-4389E76876D3}"/>
            </c:ext>
          </c:extLst>
        </c:ser>
        <c:ser>
          <c:idx val="6"/>
          <c:order val="6"/>
          <c:tx>
            <c:strRef>
              <c:f>Graph18_Pénuries!$A$36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Graph18_Pénuries!$B$29:$AJ$29</c:f>
              <c:numCache>
                <c:formatCode>m/d/yy</c:formatCode>
                <c:ptCount val="35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  <c:pt idx="12">
                  <c:v>43861</c:v>
                </c:pt>
                <c:pt idx="13">
                  <c:v>43890</c:v>
                </c:pt>
                <c:pt idx="14">
                  <c:v>43921</c:v>
                </c:pt>
                <c:pt idx="15">
                  <c:v>43951</c:v>
                </c:pt>
                <c:pt idx="16">
                  <c:v>43982</c:v>
                </c:pt>
                <c:pt idx="17">
                  <c:v>44012</c:v>
                </c:pt>
                <c:pt idx="18">
                  <c:v>44043</c:v>
                </c:pt>
                <c:pt idx="19">
                  <c:v>44074</c:v>
                </c:pt>
                <c:pt idx="20">
                  <c:v>44104</c:v>
                </c:pt>
                <c:pt idx="21">
                  <c:v>44135</c:v>
                </c:pt>
                <c:pt idx="22">
                  <c:v>44165</c:v>
                </c:pt>
                <c:pt idx="23">
                  <c:v>44196</c:v>
                </c:pt>
                <c:pt idx="24">
                  <c:v>44227</c:v>
                </c:pt>
                <c:pt idx="25">
                  <c:v>44255</c:v>
                </c:pt>
                <c:pt idx="26">
                  <c:v>44286</c:v>
                </c:pt>
                <c:pt idx="27">
                  <c:v>44316</c:v>
                </c:pt>
                <c:pt idx="28">
                  <c:v>44347</c:v>
                </c:pt>
                <c:pt idx="29">
                  <c:v>44377</c:v>
                </c:pt>
                <c:pt idx="30">
                  <c:v>44408</c:v>
                </c:pt>
                <c:pt idx="31">
                  <c:v>44439</c:v>
                </c:pt>
                <c:pt idx="32">
                  <c:v>44469</c:v>
                </c:pt>
                <c:pt idx="33">
                  <c:v>44500</c:v>
                </c:pt>
                <c:pt idx="34">
                  <c:v>44530</c:v>
                </c:pt>
              </c:numCache>
            </c:numRef>
          </c:cat>
          <c:val>
            <c:numRef>
              <c:f>Graph18_Pénuries!$B$36:$AJ$36</c:f>
              <c:numCache>
                <c:formatCode>General</c:formatCode>
                <c:ptCount val="35"/>
                <c:pt idx="0">
                  <c:v>29</c:v>
                </c:pt>
                <c:pt idx="1">
                  <c:v>25.8</c:v>
                </c:pt>
                <c:pt idx="2">
                  <c:v>28.1</c:v>
                </c:pt>
                <c:pt idx="3">
                  <c:v>27.1</c:v>
                </c:pt>
                <c:pt idx="4">
                  <c:v>24.4</c:v>
                </c:pt>
                <c:pt idx="5">
                  <c:v>22.9</c:v>
                </c:pt>
                <c:pt idx="6">
                  <c:v>22.6</c:v>
                </c:pt>
                <c:pt idx="7">
                  <c:v>23.8</c:v>
                </c:pt>
                <c:pt idx="8">
                  <c:v>24.1</c:v>
                </c:pt>
                <c:pt idx="9">
                  <c:v>18</c:v>
                </c:pt>
                <c:pt idx="10">
                  <c:v>12.4</c:v>
                </c:pt>
                <c:pt idx="11">
                  <c:v>13.1</c:v>
                </c:pt>
                <c:pt idx="12">
                  <c:v>11.1</c:v>
                </c:pt>
                <c:pt idx="13">
                  <c:v>13.8</c:v>
                </c:pt>
                <c:pt idx="14">
                  <c:v>8.6999999999999993</c:v>
                </c:pt>
                <c:pt idx="15">
                  <c:v>5.5</c:v>
                </c:pt>
                <c:pt idx="16">
                  <c:v>3.1</c:v>
                </c:pt>
                <c:pt idx="17">
                  <c:v>0.4</c:v>
                </c:pt>
                <c:pt idx="18">
                  <c:v>0.6</c:v>
                </c:pt>
                <c:pt idx="19">
                  <c:v>3.8</c:v>
                </c:pt>
                <c:pt idx="20">
                  <c:v>2.9</c:v>
                </c:pt>
                <c:pt idx="21">
                  <c:v>4.5</c:v>
                </c:pt>
                <c:pt idx="22">
                  <c:v>6.4</c:v>
                </c:pt>
                <c:pt idx="23">
                  <c:v>7.6</c:v>
                </c:pt>
                <c:pt idx="24">
                  <c:v>9.8000000000000007</c:v>
                </c:pt>
                <c:pt idx="25">
                  <c:v>5.6</c:v>
                </c:pt>
                <c:pt idx="26">
                  <c:v>7.8</c:v>
                </c:pt>
                <c:pt idx="27">
                  <c:v>13.5</c:v>
                </c:pt>
                <c:pt idx="28">
                  <c:v>13</c:v>
                </c:pt>
                <c:pt idx="29">
                  <c:v>15.5</c:v>
                </c:pt>
                <c:pt idx="30">
                  <c:v>16.399999999999999</c:v>
                </c:pt>
                <c:pt idx="31">
                  <c:v>24.1</c:v>
                </c:pt>
                <c:pt idx="32">
                  <c:v>17.5</c:v>
                </c:pt>
                <c:pt idx="33">
                  <c:v>25.6</c:v>
                </c:pt>
                <c:pt idx="34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ED5-4D01-ACB7-4389E76876D3}"/>
            </c:ext>
          </c:extLst>
        </c:ser>
        <c:ser>
          <c:idx val="7"/>
          <c:order val="7"/>
          <c:tx>
            <c:strRef>
              <c:f>Graph18_Pénuries!$A$37</c:f>
              <c:strCache>
                <c:ptCount val="1"/>
                <c:pt idx="0">
                  <c:v>Suède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Graph18_Pénuries!$B$29:$AJ$29</c:f>
              <c:numCache>
                <c:formatCode>m/d/yy</c:formatCode>
                <c:ptCount val="35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  <c:pt idx="12">
                  <c:v>43861</c:v>
                </c:pt>
                <c:pt idx="13">
                  <c:v>43890</c:v>
                </c:pt>
                <c:pt idx="14">
                  <c:v>43921</c:v>
                </c:pt>
                <c:pt idx="15">
                  <c:v>43951</c:v>
                </c:pt>
                <c:pt idx="16">
                  <c:v>43982</c:v>
                </c:pt>
                <c:pt idx="17">
                  <c:v>44012</c:v>
                </c:pt>
                <c:pt idx="18">
                  <c:v>44043</c:v>
                </c:pt>
                <c:pt idx="19">
                  <c:v>44074</c:v>
                </c:pt>
                <c:pt idx="20">
                  <c:v>44104</c:v>
                </c:pt>
                <c:pt idx="21">
                  <c:v>44135</c:v>
                </c:pt>
                <c:pt idx="22">
                  <c:v>44165</c:v>
                </c:pt>
                <c:pt idx="23">
                  <c:v>44196</c:v>
                </c:pt>
                <c:pt idx="24">
                  <c:v>44227</c:v>
                </c:pt>
                <c:pt idx="25">
                  <c:v>44255</c:v>
                </c:pt>
                <c:pt idx="26">
                  <c:v>44286</c:v>
                </c:pt>
                <c:pt idx="27">
                  <c:v>44316</c:v>
                </c:pt>
                <c:pt idx="28">
                  <c:v>44347</c:v>
                </c:pt>
                <c:pt idx="29">
                  <c:v>44377</c:v>
                </c:pt>
                <c:pt idx="30">
                  <c:v>44408</c:v>
                </c:pt>
                <c:pt idx="31">
                  <c:v>44439</c:v>
                </c:pt>
                <c:pt idx="32">
                  <c:v>44469</c:v>
                </c:pt>
                <c:pt idx="33">
                  <c:v>44500</c:v>
                </c:pt>
                <c:pt idx="34">
                  <c:v>44530</c:v>
                </c:pt>
              </c:numCache>
            </c:numRef>
          </c:cat>
          <c:val>
            <c:numRef>
              <c:f>Graph18_Pénuries!$B$37:$AJ$37</c:f>
              <c:numCache>
                <c:formatCode>General</c:formatCode>
                <c:ptCount val="35"/>
                <c:pt idx="0">
                  <c:v>36.5</c:v>
                </c:pt>
                <c:pt idx="1">
                  <c:v>37.200000000000003</c:v>
                </c:pt>
                <c:pt idx="2">
                  <c:v>37.5</c:v>
                </c:pt>
                <c:pt idx="3">
                  <c:v>34.299999999999997</c:v>
                </c:pt>
                <c:pt idx="4">
                  <c:v>34.1</c:v>
                </c:pt>
                <c:pt idx="5">
                  <c:v>33.4</c:v>
                </c:pt>
                <c:pt idx="6">
                  <c:v>31.5</c:v>
                </c:pt>
                <c:pt idx="7">
                  <c:v>31</c:v>
                </c:pt>
                <c:pt idx="8">
                  <c:v>28.7</c:v>
                </c:pt>
                <c:pt idx="9">
                  <c:v>23.7</c:v>
                </c:pt>
                <c:pt idx="10">
                  <c:v>24.2</c:v>
                </c:pt>
                <c:pt idx="11">
                  <c:v>25.4</c:v>
                </c:pt>
                <c:pt idx="12">
                  <c:v>23.7</c:v>
                </c:pt>
                <c:pt idx="13">
                  <c:v>29.8</c:v>
                </c:pt>
                <c:pt idx="14">
                  <c:v>20.3</c:v>
                </c:pt>
                <c:pt idx="15">
                  <c:v>9.6</c:v>
                </c:pt>
                <c:pt idx="16">
                  <c:v>6.2</c:v>
                </c:pt>
                <c:pt idx="17">
                  <c:v>6.6</c:v>
                </c:pt>
                <c:pt idx="18">
                  <c:v>3.5</c:v>
                </c:pt>
                <c:pt idx="19">
                  <c:v>4.4000000000000004</c:v>
                </c:pt>
                <c:pt idx="20">
                  <c:v>2.1</c:v>
                </c:pt>
                <c:pt idx="21">
                  <c:v>4.8</c:v>
                </c:pt>
                <c:pt idx="22">
                  <c:v>8.1</c:v>
                </c:pt>
                <c:pt idx="23">
                  <c:v>7.4</c:v>
                </c:pt>
                <c:pt idx="24">
                  <c:v>9.4</c:v>
                </c:pt>
                <c:pt idx="25">
                  <c:v>10.4</c:v>
                </c:pt>
                <c:pt idx="26">
                  <c:v>9.4</c:v>
                </c:pt>
                <c:pt idx="27">
                  <c:v>17.899999999999999</c:v>
                </c:pt>
                <c:pt idx="28">
                  <c:v>12.4</c:v>
                </c:pt>
                <c:pt idx="29">
                  <c:v>24.4</c:v>
                </c:pt>
                <c:pt idx="30">
                  <c:v>18.399999999999999</c:v>
                </c:pt>
                <c:pt idx="31">
                  <c:v>17.899999999999999</c:v>
                </c:pt>
                <c:pt idx="32">
                  <c:v>31.7</c:v>
                </c:pt>
                <c:pt idx="33">
                  <c:v>36.1</c:v>
                </c:pt>
                <c:pt idx="34">
                  <c:v>31.1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ED5-4D01-ACB7-4389E76876D3}"/>
            </c:ext>
          </c:extLst>
        </c:ser>
        <c:ser>
          <c:idx val="8"/>
          <c:order val="8"/>
          <c:tx>
            <c:strRef>
              <c:f>Graph18_Pénuries!$A$38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Graph18_Pénuries!$B$29:$AJ$29</c:f>
              <c:numCache>
                <c:formatCode>m/d/yy</c:formatCode>
                <c:ptCount val="35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  <c:pt idx="12">
                  <c:v>43861</c:v>
                </c:pt>
                <c:pt idx="13">
                  <c:v>43890</c:v>
                </c:pt>
                <c:pt idx="14">
                  <c:v>43921</c:v>
                </c:pt>
                <c:pt idx="15">
                  <c:v>43951</c:v>
                </c:pt>
                <c:pt idx="16">
                  <c:v>43982</c:v>
                </c:pt>
                <c:pt idx="17">
                  <c:v>44012</c:v>
                </c:pt>
                <c:pt idx="18">
                  <c:v>44043</c:v>
                </c:pt>
                <c:pt idx="19">
                  <c:v>44074</c:v>
                </c:pt>
                <c:pt idx="20">
                  <c:v>44104</c:v>
                </c:pt>
                <c:pt idx="21">
                  <c:v>44135</c:v>
                </c:pt>
                <c:pt idx="22">
                  <c:v>44165</c:v>
                </c:pt>
                <c:pt idx="23">
                  <c:v>44196</c:v>
                </c:pt>
                <c:pt idx="24">
                  <c:v>44227</c:v>
                </c:pt>
                <c:pt idx="25">
                  <c:v>44255</c:v>
                </c:pt>
                <c:pt idx="26">
                  <c:v>44286</c:v>
                </c:pt>
                <c:pt idx="27">
                  <c:v>44316</c:v>
                </c:pt>
                <c:pt idx="28">
                  <c:v>44347</c:v>
                </c:pt>
                <c:pt idx="29">
                  <c:v>44377</c:v>
                </c:pt>
                <c:pt idx="30">
                  <c:v>44408</c:v>
                </c:pt>
                <c:pt idx="31">
                  <c:v>44439</c:v>
                </c:pt>
                <c:pt idx="32">
                  <c:v>44469</c:v>
                </c:pt>
                <c:pt idx="33">
                  <c:v>44500</c:v>
                </c:pt>
                <c:pt idx="34">
                  <c:v>44530</c:v>
                </c:pt>
              </c:numCache>
            </c:numRef>
          </c:cat>
          <c:val>
            <c:numRef>
              <c:f>Graph18_Pénuries!$B$38:$AJ$38</c:f>
              <c:numCache>
                <c:formatCode>General</c:formatCode>
                <c:ptCount val="35"/>
                <c:pt idx="0">
                  <c:v>13.9</c:v>
                </c:pt>
                <c:pt idx="1">
                  <c:v>15.3</c:v>
                </c:pt>
                <c:pt idx="2">
                  <c:v>14.7</c:v>
                </c:pt>
                <c:pt idx="3">
                  <c:v>9.4</c:v>
                </c:pt>
                <c:pt idx="4">
                  <c:v>12.5</c:v>
                </c:pt>
                <c:pt idx="5">
                  <c:v>18.3</c:v>
                </c:pt>
                <c:pt idx="6">
                  <c:v>12.6</c:v>
                </c:pt>
                <c:pt idx="7">
                  <c:v>12.6</c:v>
                </c:pt>
                <c:pt idx="8">
                  <c:v>5.7</c:v>
                </c:pt>
                <c:pt idx="9">
                  <c:v>11.4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ED5-4D01-ACB7-4389E7687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2738751"/>
        <c:axId val="1622754143"/>
      </c:lineChart>
      <c:dateAx>
        <c:axId val="1622738751"/>
        <c:scaling>
          <c:orientation val="minMax"/>
        </c:scaling>
        <c:delete val="0"/>
        <c:axPos val="b"/>
        <c:numFmt formatCode="[$-40C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622754143"/>
        <c:crosses val="autoZero"/>
        <c:auto val="1"/>
        <c:lblOffset val="100"/>
        <c:baseTimeUnit val="months"/>
        <c:majorUnit val="3"/>
        <c:majorTimeUnit val="months"/>
      </c:dateAx>
      <c:valAx>
        <c:axId val="1622754143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622738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Graph19_TauxMarge!$A$6</c:f>
              <c:strCache>
                <c:ptCount val="1"/>
                <c:pt idx="0">
                  <c:v>France</c:v>
                </c:pt>
              </c:strCache>
            </c:strRef>
          </c:tx>
          <c:spPr>
            <a:ln w="38100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Graph19_TauxMarge!$C$5:$J$5</c:f>
              <c:strCache>
                <c:ptCount val="8"/>
                <c:pt idx="0">
                  <c:v>T1-2020</c:v>
                </c:pt>
                <c:pt idx="1">
                  <c:v>T2-2020</c:v>
                </c:pt>
                <c:pt idx="2">
                  <c:v>T3-2020</c:v>
                </c:pt>
                <c:pt idx="3">
                  <c:v>T4-2020</c:v>
                </c:pt>
                <c:pt idx="4">
                  <c:v>T1-2021</c:v>
                </c:pt>
                <c:pt idx="5">
                  <c:v>T2-2021</c:v>
                </c:pt>
                <c:pt idx="6">
                  <c:v>T3-2021</c:v>
                </c:pt>
                <c:pt idx="7">
                  <c:v>T4-2021</c:v>
                </c:pt>
              </c:strCache>
            </c:strRef>
          </c:cat>
          <c:val>
            <c:numRef>
              <c:f>Graph19_TauxMarge!$C$6:$J$6</c:f>
              <c:numCache>
                <c:formatCode>0.00</c:formatCode>
                <c:ptCount val="8"/>
                <c:pt idx="0">
                  <c:v>-2.6212638964590838</c:v>
                </c:pt>
                <c:pt idx="1">
                  <c:v>-2.7955814211765926</c:v>
                </c:pt>
                <c:pt idx="2">
                  <c:v>-1.9798983109679256</c:v>
                </c:pt>
                <c:pt idx="3">
                  <c:v>1.3659075966441492</c:v>
                </c:pt>
                <c:pt idx="4">
                  <c:v>2.0889200939462356</c:v>
                </c:pt>
                <c:pt idx="5">
                  <c:v>2.6738315695612513</c:v>
                </c:pt>
                <c:pt idx="6">
                  <c:v>-2.0103067975846045E-2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31-A142-A3C4-82475513D09E}"/>
            </c:ext>
          </c:extLst>
        </c:ser>
        <c:ser>
          <c:idx val="1"/>
          <c:order val="1"/>
          <c:tx>
            <c:strRef>
              <c:f>Graph19_TauxMarge!$A$7</c:f>
              <c:strCache>
                <c:ptCount val="1"/>
                <c:pt idx="0">
                  <c:v>France (Avec CICE)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Graph19_TauxMarge!$C$5:$J$5</c:f>
              <c:strCache>
                <c:ptCount val="8"/>
                <c:pt idx="0">
                  <c:v>T1-2020</c:v>
                </c:pt>
                <c:pt idx="1">
                  <c:v>T2-2020</c:v>
                </c:pt>
                <c:pt idx="2">
                  <c:v>T3-2020</c:v>
                </c:pt>
                <c:pt idx="3">
                  <c:v>T4-2020</c:v>
                </c:pt>
                <c:pt idx="4">
                  <c:v>T1-2021</c:v>
                </c:pt>
                <c:pt idx="5">
                  <c:v>T2-2021</c:v>
                </c:pt>
                <c:pt idx="6">
                  <c:v>T3-2021</c:v>
                </c:pt>
                <c:pt idx="7">
                  <c:v>T4-2021</c:v>
                </c:pt>
              </c:strCache>
            </c:strRef>
          </c:cat>
          <c:val>
            <c:numRef>
              <c:f>Graph19_TauxMarge!$C$7:$J$7</c:f>
              <c:numCache>
                <c:formatCode>0.00</c:formatCode>
                <c:ptCount val="8"/>
                <c:pt idx="0">
                  <c:v>-1.1702766761270631</c:v>
                </c:pt>
                <c:pt idx="1">
                  <c:v>-1.3445942008445719</c:v>
                </c:pt>
                <c:pt idx="2">
                  <c:v>-0.52891109063590491</c:v>
                </c:pt>
                <c:pt idx="3">
                  <c:v>2.8168948169761698</c:v>
                </c:pt>
                <c:pt idx="4">
                  <c:v>3.5399073142782562</c:v>
                </c:pt>
                <c:pt idx="5">
                  <c:v>4.124818789893272</c:v>
                </c:pt>
                <c:pt idx="6">
                  <c:v>1.4308841523561746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431-A142-A3C4-82475513D09E}"/>
            </c:ext>
          </c:extLst>
        </c:ser>
        <c:ser>
          <c:idx val="2"/>
          <c:order val="2"/>
          <c:tx>
            <c:strRef>
              <c:f>Graph19_TauxMarge!$A$8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Graph19_TauxMarge!$C$5:$J$5</c:f>
              <c:strCache>
                <c:ptCount val="8"/>
                <c:pt idx="0">
                  <c:v>T1-2020</c:v>
                </c:pt>
                <c:pt idx="1">
                  <c:v>T2-2020</c:v>
                </c:pt>
                <c:pt idx="2">
                  <c:v>T3-2020</c:v>
                </c:pt>
                <c:pt idx="3">
                  <c:v>T4-2020</c:v>
                </c:pt>
                <c:pt idx="4">
                  <c:v>T1-2021</c:v>
                </c:pt>
                <c:pt idx="5">
                  <c:v>T2-2021</c:v>
                </c:pt>
                <c:pt idx="6">
                  <c:v>T3-2021</c:v>
                </c:pt>
                <c:pt idx="7">
                  <c:v>T4-2021</c:v>
                </c:pt>
              </c:strCache>
            </c:strRef>
          </c:cat>
          <c:val>
            <c:numRef>
              <c:f>Graph19_TauxMarge!$C$8:$J$8</c:f>
              <c:numCache>
                <c:formatCode>0.00</c:formatCode>
                <c:ptCount val="8"/>
                <c:pt idx="0">
                  <c:v>-0.22484252639900149</c:v>
                </c:pt>
                <c:pt idx="1">
                  <c:v>-3.5318410638489368</c:v>
                </c:pt>
                <c:pt idx="2">
                  <c:v>-0.3294158812731709</c:v>
                </c:pt>
                <c:pt idx="3">
                  <c:v>1.3523570931842102</c:v>
                </c:pt>
                <c:pt idx="4">
                  <c:v>1.2332462521434664</c:v>
                </c:pt>
                <c:pt idx="5">
                  <c:v>1.5409702750285987</c:v>
                </c:pt>
                <c:pt idx="6">
                  <c:v>0.68434950128393268</c:v>
                </c:pt>
                <c:pt idx="7">
                  <c:v>2.1610512971314435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431-A142-A3C4-82475513D09E}"/>
            </c:ext>
          </c:extLst>
        </c:ser>
        <c:ser>
          <c:idx val="3"/>
          <c:order val="3"/>
          <c:tx>
            <c:strRef>
              <c:f>Graph19_TauxMarge!$A$9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Graph19_TauxMarge!$C$5:$J$5</c:f>
              <c:strCache>
                <c:ptCount val="8"/>
                <c:pt idx="0">
                  <c:v>T1-2020</c:v>
                </c:pt>
                <c:pt idx="1">
                  <c:v>T2-2020</c:v>
                </c:pt>
                <c:pt idx="2">
                  <c:v>T3-2020</c:v>
                </c:pt>
                <c:pt idx="3">
                  <c:v>T4-2020</c:v>
                </c:pt>
                <c:pt idx="4">
                  <c:v>T1-2021</c:v>
                </c:pt>
                <c:pt idx="5">
                  <c:v>T2-2021</c:v>
                </c:pt>
                <c:pt idx="6">
                  <c:v>T3-2021</c:v>
                </c:pt>
                <c:pt idx="7">
                  <c:v>T4-2021</c:v>
                </c:pt>
              </c:strCache>
            </c:strRef>
          </c:cat>
          <c:val>
            <c:numRef>
              <c:f>Graph19_TauxMarge!$C$9:$J$9</c:f>
              <c:numCache>
                <c:formatCode>0.00</c:formatCode>
                <c:ptCount val="8"/>
                <c:pt idx="0">
                  <c:v>-0.30293489244817806</c:v>
                </c:pt>
                <c:pt idx="1">
                  <c:v>-1.0830784970152507</c:v>
                </c:pt>
                <c:pt idx="2">
                  <c:v>2.2262539533275856</c:v>
                </c:pt>
                <c:pt idx="3">
                  <c:v>1.8639881390602255</c:v>
                </c:pt>
                <c:pt idx="4">
                  <c:v>-2.2698512867911802E-2</c:v>
                </c:pt>
                <c:pt idx="5">
                  <c:v>-0.34917684950781336</c:v>
                </c:pt>
                <c:pt idx="6">
                  <c:v>-0.54837873490647127</c:v>
                </c:pt>
                <c:pt idx="7">
                  <c:v>-1.0202949110139912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5431-A142-A3C4-82475513D09E}"/>
            </c:ext>
          </c:extLst>
        </c:ser>
        <c:ser>
          <c:idx val="4"/>
          <c:order val="4"/>
          <c:tx>
            <c:strRef>
              <c:f>Graph19_TauxMarge!$A$10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Graph19_TauxMarge!$C$5:$J$5</c:f>
              <c:strCache>
                <c:ptCount val="8"/>
                <c:pt idx="0">
                  <c:v>T1-2020</c:v>
                </c:pt>
                <c:pt idx="1">
                  <c:v>T2-2020</c:v>
                </c:pt>
                <c:pt idx="2">
                  <c:v>T3-2020</c:v>
                </c:pt>
                <c:pt idx="3">
                  <c:v>T4-2020</c:v>
                </c:pt>
                <c:pt idx="4">
                  <c:v>T1-2021</c:v>
                </c:pt>
                <c:pt idx="5">
                  <c:v>T2-2021</c:v>
                </c:pt>
                <c:pt idx="6">
                  <c:v>T3-2021</c:v>
                </c:pt>
                <c:pt idx="7">
                  <c:v>T4-2021</c:v>
                </c:pt>
              </c:strCache>
            </c:strRef>
          </c:cat>
          <c:val>
            <c:numRef>
              <c:f>Graph19_TauxMarge!$C$10:$J$10</c:f>
              <c:numCache>
                <c:formatCode>0.00</c:formatCode>
                <c:ptCount val="8"/>
                <c:pt idx="0">
                  <c:v>-0.6887436018214359</c:v>
                </c:pt>
                <c:pt idx="1">
                  <c:v>2.4251371823276315</c:v>
                </c:pt>
                <c:pt idx="2">
                  <c:v>1.3265110358777576</c:v>
                </c:pt>
                <c:pt idx="3">
                  <c:v>2.1988258242835244</c:v>
                </c:pt>
                <c:pt idx="4">
                  <c:v>3.0163362948438674</c:v>
                </c:pt>
                <c:pt idx="5">
                  <c:v>0.87122365134609225</c:v>
                </c:pt>
                <c:pt idx="6">
                  <c:v>2.8048503732010914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5431-A142-A3C4-82475513D09E}"/>
            </c:ext>
          </c:extLst>
        </c:ser>
        <c:ser>
          <c:idx val="5"/>
          <c:order val="5"/>
          <c:tx>
            <c:strRef>
              <c:f>Graph19_TauxMarge!$A$11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Graph19_TauxMarge!$C$5:$J$5</c:f>
              <c:strCache>
                <c:ptCount val="8"/>
                <c:pt idx="0">
                  <c:v>T1-2020</c:v>
                </c:pt>
                <c:pt idx="1">
                  <c:v>T2-2020</c:v>
                </c:pt>
                <c:pt idx="2">
                  <c:v>T3-2020</c:v>
                </c:pt>
                <c:pt idx="3">
                  <c:v>T4-2020</c:v>
                </c:pt>
                <c:pt idx="4">
                  <c:v>T1-2021</c:v>
                </c:pt>
                <c:pt idx="5">
                  <c:v>T2-2021</c:v>
                </c:pt>
                <c:pt idx="6">
                  <c:v>T3-2021</c:v>
                </c:pt>
                <c:pt idx="7">
                  <c:v>T4-2021</c:v>
                </c:pt>
              </c:strCache>
            </c:strRef>
          </c:cat>
          <c:val>
            <c:numRef>
              <c:f>Graph19_TauxMarge!$C$11:$J$11</c:f>
              <c:numCache>
                <c:formatCode>0.00</c:formatCode>
                <c:ptCount val="8"/>
                <c:pt idx="0">
                  <c:v>-3.5653241758501011</c:v>
                </c:pt>
                <c:pt idx="1">
                  <c:v>-6.5151213707218929</c:v>
                </c:pt>
                <c:pt idx="2">
                  <c:v>1.3474804628377797</c:v>
                </c:pt>
                <c:pt idx="3">
                  <c:v>-0.34616696248603063</c:v>
                </c:pt>
                <c:pt idx="4">
                  <c:v>-1.5872084806923681</c:v>
                </c:pt>
                <c:pt idx="5">
                  <c:v>-0.95900856688364655</c:v>
                </c:pt>
                <c:pt idx="6">
                  <c:v>-1.1481593268265229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5431-A142-A3C4-82475513D09E}"/>
            </c:ext>
          </c:extLst>
        </c:ser>
        <c:ser>
          <c:idx val="6"/>
          <c:order val="6"/>
          <c:tx>
            <c:strRef>
              <c:f>Graph19_TauxMarge!$A$12</c:f>
              <c:strCache>
                <c:ptCount val="1"/>
                <c:pt idx="0">
                  <c:v>Suède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Graph19_TauxMarge!$C$5:$J$5</c:f>
              <c:strCache>
                <c:ptCount val="8"/>
                <c:pt idx="0">
                  <c:v>T1-2020</c:v>
                </c:pt>
                <c:pt idx="1">
                  <c:v>T2-2020</c:v>
                </c:pt>
                <c:pt idx="2">
                  <c:v>T3-2020</c:v>
                </c:pt>
                <c:pt idx="3">
                  <c:v>T4-2020</c:v>
                </c:pt>
                <c:pt idx="4">
                  <c:v>T1-2021</c:v>
                </c:pt>
                <c:pt idx="5">
                  <c:v>T2-2021</c:v>
                </c:pt>
                <c:pt idx="6">
                  <c:v>T3-2021</c:v>
                </c:pt>
                <c:pt idx="7">
                  <c:v>T4-2021</c:v>
                </c:pt>
              </c:strCache>
            </c:strRef>
          </c:cat>
          <c:val>
            <c:numRef>
              <c:f>Graph19_TauxMarge!$C$12:$J$12</c:f>
              <c:numCache>
                <c:formatCode>0.00</c:formatCode>
                <c:ptCount val="8"/>
                <c:pt idx="0">
                  <c:v>-0.56889741341608868</c:v>
                </c:pt>
                <c:pt idx="1">
                  <c:v>1.0976642911095738</c:v>
                </c:pt>
                <c:pt idx="2">
                  <c:v>5.9165153281625749E-2</c:v>
                </c:pt>
                <c:pt idx="3">
                  <c:v>-0.18692319914756439</c:v>
                </c:pt>
                <c:pt idx="4">
                  <c:v>-0.97563830724667611</c:v>
                </c:pt>
                <c:pt idx="5">
                  <c:v>9.9013192060020572E-2</c:v>
                </c:pt>
                <c:pt idx="6">
                  <c:v>0.51615486949270206</c:v>
                </c:pt>
                <c:pt idx="7">
                  <c:v>0.47547203304441865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5431-A142-A3C4-82475513D09E}"/>
            </c:ext>
          </c:extLst>
        </c:ser>
        <c:ser>
          <c:idx val="7"/>
          <c:order val="7"/>
          <c:tx>
            <c:strRef>
              <c:f>Graph19_TauxMarge!$A$13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Graph19_TauxMarge!$C$5:$J$5</c:f>
              <c:strCache>
                <c:ptCount val="8"/>
                <c:pt idx="0">
                  <c:v>T1-2020</c:v>
                </c:pt>
                <c:pt idx="1">
                  <c:v>T2-2020</c:v>
                </c:pt>
                <c:pt idx="2">
                  <c:v>T3-2020</c:v>
                </c:pt>
                <c:pt idx="3">
                  <c:v>T4-2020</c:v>
                </c:pt>
                <c:pt idx="4">
                  <c:v>T1-2021</c:v>
                </c:pt>
                <c:pt idx="5">
                  <c:v>T2-2021</c:v>
                </c:pt>
                <c:pt idx="6">
                  <c:v>T3-2021</c:v>
                </c:pt>
                <c:pt idx="7">
                  <c:v>T4-2021</c:v>
                </c:pt>
              </c:strCache>
            </c:strRef>
          </c:cat>
          <c:val>
            <c:numRef>
              <c:f>Graph19_TauxMarge!$C$13:$J$13</c:f>
              <c:numCache>
                <c:formatCode>0.00</c:formatCode>
                <c:ptCount val="8"/>
                <c:pt idx="0">
                  <c:v>-4.4734088875599447</c:v>
                </c:pt>
                <c:pt idx="1">
                  <c:v>4.3254878772441714</c:v>
                </c:pt>
                <c:pt idx="2">
                  <c:v>4.0333433643759165</c:v>
                </c:pt>
                <c:pt idx="3">
                  <c:v>4.0528311117727753</c:v>
                </c:pt>
                <c:pt idx="4">
                  <c:v>-0.45374843332545112</c:v>
                </c:pt>
                <c:pt idx="5">
                  <c:v>-0.73513820653283801</c:v>
                </c:pt>
                <c:pt idx="6">
                  <c:v>-1.5018442468303093</c:v>
                </c:pt>
                <c:pt idx="7">
                  <c:v>2.7552097867215437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5431-A142-A3C4-82475513D09E}"/>
            </c:ext>
          </c:extLst>
        </c:ser>
        <c:ser>
          <c:idx val="8"/>
          <c:order val="8"/>
          <c:tx>
            <c:strRef>
              <c:f>Graph19_TauxMarge!$A$14</c:f>
              <c:strCache>
                <c:ptCount val="1"/>
                <c:pt idx="0">
                  <c:v>Zone euro</c:v>
                </c:pt>
              </c:strCache>
            </c:strRef>
          </c:tx>
          <c:spPr>
            <a:ln w="381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Graph19_TauxMarge!$C$5:$J$5</c:f>
              <c:strCache>
                <c:ptCount val="8"/>
                <c:pt idx="0">
                  <c:v>T1-2020</c:v>
                </c:pt>
                <c:pt idx="1">
                  <c:v>T2-2020</c:v>
                </c:pt>
                <c:pt idx="2">
                  <c:v>T3-2020</c:v>
                </c:pt>
                <c:pt idx="3">
                  <c:v>T4-2020</c:v>
                </c:pt>
                <c:pt idx="4">
                  <c:v>T1-2021</c:v>
                </c:pt>
                <c:pt idx="5">
                  <c:v>T2-2021</c:v>
                </c:pt>
                <c:pt idx="6">
                  <c:v>T3-2021</c:v>
                </c:pt>
                <c:pt idx="7">
                  <c:v>T4-2021</c:v>
                </c:pt>
              </c:strCache>
            </c:strRef>
          </c:cat>
          <c:val>
            <c:numRef>
              <c:f>Graph19_TauxMarge!$C$14:$J$14</c:f>
              <c:numCache>
                <c:formatCode>0.00</c:formatCode>
                <c:ptCount val="8"/>
                <c:pt idx="0">
                  <c:v>-1.5802317484948816</c:v>
                </c:pt>
                <c:pt idx="1">
                  <c:v>-1.3670942716451364</c:v>
                </c:pt>
                <c:pt idx="2">
                  <c:v>-0.20456562249522392</c:v>
                </c:pt>
                <c:pt idx="3">
                  <c:v>1.1364380437685995</c:v>
                </c:pt>
                <c:pt idx="4">
                  <c:v>1.5957941695569389</c:v>
                </c:pt>
                <c:pt idx="5">
                  <c:v>1.4364212033553727</c:v>
                </c:pt>
                <c:pt idx="6">
                  <c:v>0.50801978810035564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431-A142-A3C4-82475513D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3360239"/>
        <c:axId val="403367727"/>
      </c:lineChart>
      <c:catAx>
        <c:axId val="40336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403367727"/>
        <c:crosses val="autoZero"/>
        <c:auto val="1"/>
        <c:lblAlgn val="ctr"/>
        <c:lblOffset val="100"/>
        <c:noMultiLvlLbl val="0"/>
      </c:catAx>
      <c:valAx>
        <c:axId val="403367727"/>
        <c:scaling>
          <c:orientation val="minMax"/>
          <c:min val="-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70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403360239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Graph19_TauxMarge!$A$20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Graph19_TauxMarge!$F$19:$Q$19</c:f>
              <c:strCache>
                <c:ptCount val="12"/>
                <c:pt idx="0">
                  <c:v>T1-2019</c:v>
                </c:pt>
                <c:pt idx="1">
                  <c:v>T2-2019</c:v>
                </c:pt>
                <c:pt idx="2">
                  <c:v>T3-2019</c:v>
                </c:pt>
                <c:pt idx="3">
                  <c:v>T4-2019</c:v>
                </c:pt>
                <c:pt idx="4">
                  <c:v>T1-2020</c:v>
                </c:pt>
                <c:pt idx="5">
                  <c:v>T2-2020</c:v>
                </c:pt>
                <c:pt idx="6">
                  <c:v>T3-2020</c:v>
                </c:pt>
                <c:pt idx="7">
                  <c:v>T4-2020</c:v>
                </c:pt>
                <c:pt idx="8">
                  <c:v>T1-2021</c:v>
                </c:pt>
                <c:pt idx="9">
                  <c:v>T2-2021</c:v>
                </c:pt>
                <c:pt idx="10">
                  <c:v>T3-2021</c:v>
                </c:pt>
                <c:pt idx="11">
                  <c:v>T4-2021</c:v>
                </c:pt>
              </c:strCache>
            </c:strRef>
          </c:cat>
          <c:val>
            <c:numRef>
              <c:f>Graph19_TauxMarge!$F$20:$Q$20</c:f>
              <c:numCache>
                <c:formatCode>0</c:formatCode>
                <c:ptCount val="12"/>
                <c:pt idx="0">
                  <c:v>32.944127231443041</c:v>
                </c:pt>
                <c:pt idx="1">
                  <c:v>33.421788845843324</c:v>
                </c:pt>
                <c:pt idx="2">
                  <c:v>33.788540756459867</c:v>
                </c:pt>
                <c:pt idx="3">
                  <c:v>32.96559760188692</c:v>
                </c:pt>
                <c:pt idx="4">
                  <c:v>30.6587497124492</c:v>
                </c:pt>
                <c:pt idx="5">
                  <c:v>30.484432187731691</c:v>
                </c:pt>
                <c:pt idx="6">
                  <c:v>31.300115297940359</c:v>
                </c:pt>
                <c:pt idx="7">
                  <c:v>34.645921205552433</c:v>
                </c:pt>
                <c:pt idx="8">
                  <c:v>35.36893370285452</c:v>
                </c:pt>
                <c:pt idx="9">
                  <c:v>35.953845178469535</c:v>
                </c:pt>
                <c:pt idx="10">
                  <c:v>33.259910540932438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00-4045-8644-98034C7339B0}"/>
            </c:ext>
          </c:extLst>
        </c:ser>
        <c:ser>
          <c:idx val="1"/>
          <c:order val="1"/>
          <c:tx>
            <c:strRef>
              <c:f>Graph19_TauxMarge!$A$21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Graph19_TauxMarge!$F$19:$Q$19</c:f>
              <c:strCache>
                <c:ptCount val="12"/>
                <c:pt idx="0">
                  <c:v>T1-2019</c:v>
                </c:pt>
                <c:pt idx="1">
                  <c:v>T2-2019</c:v>
                </c:pt>
                <c:pt idx="2">
                  <c:v>T3-2019</c:v>
                </c:pt>
                <c:pt idx="3">
                  <c:v>T4-2019</c:v>
                </c:pt>
                <c:pt idx="4">
                  <c:v>T1-2020</c:v>
                </c:pt>
                <c:pt idx="5">
                  <c:v>T2-2020</c:v>
                </c:pt>
                <c:pt idx="6">
                  <c:v>T3-2020</c:v>
                </c:pt>
                <c:pt idx="7">
                  <c:v>T4-2020</c:v>
                </c:pt>
                <c:pt idx="8">
                  <c:v>T1-2021</c:v>
                </c:pt>
                <c:pt idx="9">
                  <c:v>T2-2021</c:v>
                </c:pt>
                <c:pt idx="10">
                  <c:v>T3-2021</c:v>
                </c:pt>
                <c:pt idx="11">
                  <c:v>T4-2021</c:v>
                </c:pt>
              </c:strCache>
            </c:strRef>
          </c:cat>
          <c:val>
            <c:numRef>
              <c:f>Graph19_TauxMarge!$F$21:$Q$21</c:f>
              <c:numCache>
                <c:formatCode>0</c:formatCode>
                <c:ptCount val="12"/>
                <c:pt idx="0">
                  <c:v>37.986180531029959</c:v>
                </c:pt>
                <c:pt idx="1">
                  <c:v>37.152660445530401</c:v>
                </c:pt>
                <c:pt idx="2">
                  <c:v>37.116168317300861</c:v>
                </c:pt>
                <c:pt idx="3">
                  <c:v>37.536633290214176</c:v>
                </c:pt>
                <c:pt idx="4">
                  <c:v>37.223068119619846</c:v>
                </c:pt>
                <c:pt idx="5">
                  <c:v>33.916069582169911</c:v>
                </c:pt>
                <c:pt idx="6">
                  <c:v>37.118494764745677</c:v>
                </c:pt>
                <c:pt idx="7">
                  <c:v>38.800267739203058</c:v>
                </c:pt>
                <c:pt idx="8">
                  <c:v>38.681156898162314</c:v>
                </c:pt>
                <c:pt idx="9">
                  <c:v>38.988880921047446</c:v>
                </c:pt>
                <c:pt idx="10">
                  <c:v>38.13226014730278</c:v>
                </c:pt>
                <c:pt idx="11">
                  <c:v>39.608961943150291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00-4045-8644-98034C7339B0}"/>
            </c:ext>
          </c:extLst>
        </c:ser>
        <c:ser>
          <c:idx val="2"/>
          <c:order val="2"/>
          <c:tx>
            <c:strRef>
              <c:f>Graph19_TauxMarge!$A$22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Graph19_TauxMarge!$F$19:$Q$19</c:f>
              <c:strCache>
                <c:ptCount val="12"/>
                <c:pt idx="0">
                  <c:v>T1-2019</c:v>
                </c:pt>
                <c:pt idx="1">
                  <c:v>T2-2019</c:v>
                </c:pt>
                <c:pt idx="2">
                  <c:v>T3-2019</c:v>
                </c:pt>
                <c:pt idx="3">
                  <c:v>T4-2019</c:v>
                </c:pt>
                <c:pt idx="4">
                  <c:v>T1-2020</c:v>
                </c:pt>
                <c:pt idx="5">
                  <c:v>T2-2020</c:v>
                </c:pt>
                <c:pt idx="6">
                  <c:v>T3-2020</c:v>
                </c:pt>
                <c:pt idx="7">
                  <c:v>T4-2020</c:v>
                </c:pt>
                <c:pt idx="8">
                  <c:v>T1-2021</c:v>
                </c:pt>
                <c:pt idx="9">
                  <c:v>T2-2021</c:v>
                </c:pt>
                <c:pt idx="10">
                  <c:v>T3-2021</c:v>
                </c:pt>
                <c:pt idx="11">
                  <c:v>T4-2021</c:v>
                </c:pt>
              </c:strCache>
            </c:strRef>
          </c:cat>
          <c:val>
            <c:numRef>
              <c:f>Graph19_TauxMarge!$F$22:$Q$22</c:f>
              <c:numCache>
                <c:formatCode>0</c:formatCode>
                <c:ptCount val="12"/>
                <c:pt idx="0">
                  <c:v>41.920516941878866</c:v>
                </c:pt>
                <c:pt idx="1">
                  <c:v>42.140504024657538</c:v>
                </c:pt>
                <c:pt idx="2">
                  <c:v>42.915208861699512</c:v>
                </c:pt>
                <c:pt idx="3">
                  <c:v>43.440450040686159</c:v>
                </c:pt>
                <c:pt idx="4">
                  <c:v>42.30123507478234</c:v>
                </c:pt>
                <c:pt idx="5">
                  <c:v>41.521091470215268</c:v>
                </c:pt>
                <c:pt idx="6">
                  <c:v>44.830423920558104</c:v>
                </c:pt>
                <c:pt idx="7">
                  <c:v>44.468158106290744</c:v>
                </c:pt>
                <c:pt idx="8">
                  <c:v>42.581471454362607</c:v>
                </c:pt>
                <c:pt idx="9">
                  <c:v>42.254993117722705</c:v>
                </c:pt>
                <c:pt idx="10">
                  <c:v>42.055791232324047</c:v>
                </c:pt>
                <c:pt idx="11">
                  <c:v>41.583875056216527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00-4045-8644-98034C7339B0}"/>
            </c:ext>
          </c:extLst>
        </c:ser>
        <c:ser>
          <c:idx val="3"/>
          <c:order val="3"/>
          <c:tx>
            <c:strRef>
              <c:f>Graph19_TauxMarge!$A$23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Graph19_TauxMarge!$F$19:$Q$19</c:f>
              <c:strCache>
                <c:ptCount val="12"/>
                <c:pt idx="0">
                  <c:v>T1-2019</c:v>
                </c:pt>
                <c:pt idx="1">
                  <c:v>T2-2019</c:v>
                </c:pt>
                <c:pt idx="2">
                  <c:v>T3-2019</c:v>
                </c:pt>
                <c:pt idx="3">
                  <c:v>T4-2019</c:v>
                </c:pt>
                <c:pt idx="4">
                  <c:v>T1-2020</c:v>
                </c:pt>
                <c:pt idx="5">
                  <c:v>T2-2020</c:v>
                </c:pt>
                <c:pt idx="6">
                  <c:v>T3-2020</c:v>
                </c:pt>
                <c:pt idx="7">
                  <c:v>T4-2020</c:v>
                </c:pt>
                <c:pt idx="8">
                  <c:v>T1-2021</c:v>
                </c:pt>
                <c:pt idx="9">
                  <c:v>T2-2021</c:v>
                </c:pt>
                <c:pt idx="10">
                  <c:v>T3-2021</c:v>
                </c:pt>
                <c:pt idx="11">
                  <c:v>T4-2021</c:v>
                </c:pt>
              </c:strCache>
            </c:strRef>
          </c:cat>
          <c:val>
            <c:numRef>
              <c:f>Graph19_TauxMarge!$F$23:$Q$23</c:f>
              <c:numCache>
                <c:formatCode>0</c:formatCode>
                <c:ptCount val="12"/>
                <c:pt idx="0">
                  <c:v>39.33298394975818</c:v>
                </c:pt>
                <c:pt idx="1">
                  <c:v>39.277824665094343</c:v>
                </c:pt>
                <c:pt idx="2">
                  <c:v>39.649781645270764</c:v>
                </c:pt>
                <c:pt idx="3">
                  <c:v>39.117654987885381</c:v>
                </c:pt>
                <c:pt idx="4">
                  <c:v>38.655817710180727</c:v>
                </c:pt>
                <c:pt idx="5">
                  <c:v>41.769698494329795</c:v>
                </c:pt>
                <c:pt idx="6">
                  <c:v>40.671072347879921</c:v>
                </c:pt>
                <c:pt idx="7">
                  <c:v>41.543387136285688</c:v>
                </c:pt>
                <c:pt idx="8">
                  <c:v>42.360897606846031</c:v>
                </c:pt>
                <c:pt idx="9">
                  <c:v>40.215784963348256</c:v>
                </c:pt>
                <c:pt idx="10">
                  <c:v>42.149411685203255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00-4045-8644-98034C7339B0}"/>
            </c:ext>
          </c:extLst>
        </c:ser>
        <c:ser>
          <c:idx val="4"/>
          <c:order val="4"/>
          <c:tx>
            <c:strRef>
              <c:f>Graph19_TauxMarge!$A$24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Graph19_TauxMarge!$F$19:$Q$19</c:f>
              <c:strCache>
                <c:ptCount val="12"/>
                <c:pt idx="0">
                  <c:v>T1-2019</c:v>
                </c:pt>
                <c:pt idx="1">
                  <c:v>T2-2019</c:v>
                </c:pt>
                <c:pt idx="2">
                  <c:v>T3-2019</c:v>
                </c:pt>
                <c:pt idx="3">
                  <c:v>T4-2019</c:v>
                </c:pt>
                <c:pt idx="4">
                  <c:v>T1-2020</c:v>
                </c:pt>
                <c:pt idx="5">
                  <c:v>T2-2020</c:v>
                </c:pt>
                <c:pt idx="6">
                  <c:v>T3-2020</c:v>
                </c:pt>
                <c:pt idx="7">
                  <c:v>T4-2020</c:v>
                </c:pt>
                <c:pt idx="8">
                  <c:v>T1-2021</c:v>
                </c:pt>
                <c:pt idx="9">
                  <c:v>T2-2021</c:v>
                </c:pt>
                <c:pt idx="10">
                  <c:v>T3-2021</c:v>
                </c:pt>
                <c:pt idx="11">
                  <c:v>T4-2021</c:v>
                </c:pt>
              </c:strCache>
            </c:strRef>
          </c:cat>
          <c:val>
            <c:numRef>
              <c:f>Graph19_TauxMarge!$F$24:$Q$24</c:f>
              <c:numCache>
                <c:formatCode>0</c:formatCode>
                <c:ptCount val="12"/>
                <c:pt idx="0">
                  <c:v>42.462263510804327</c:v>
                </c:pt>
                <c:pt idx="1">
                  <c:v>40.380246393104741</c:v>
                </c:pt>
                <c:pt idx="2">
                  <c:v>42.712108872296376</c:v>
                </c:pt>
                <c:pt idx="3">
                  <c:v>42.978753030082466</c:v>
                </c:pt>
                <c:pt idx="4">
                  <c:v>38.568018775721875</c:v>
                </c:pt>
                <c:pt idx="5">
                  <c:v>35.618221580850083</c:v>
                </c:pt>
                <c:pt idx="6">
                  <c:v>43.480823414409755</c:v>
                </c:pt>
                <c:pt idx="7">
                  <c:v>41.787175989085945</c:v>
                </c:pt>
                <c:pt idx="8">
                  <c:v>40.546134470879608</c:v>
                </c:pt>
                <c:pt idx="9">
                  <c:v>41.174334384688329</c:v>
                </c:pt>
                <c:pt idx="10">
                  <c:v>40.985183624745453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00-4045-8644-98034C7339B0}"/>
            </c:ext>
          </c:extLst>
        </c:ser>
        <c:ser>
          <c:idx val="5"/>
          <c:order val="5"/>
          <c:tx>
            <c:strRef>
              <c:f>Graph19_TauxMarge!$A$25</c:f>
              <c:strCache>
                <c:ptCount val="1"/>
                <c:pt idx="0">
                  <c:v>Suède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Graph19_TauxMarge!$F$19:$Q$19</c:f>
              <c:strCache>
                <c:ptCount val="12"/>
                <c:pt idx="0">
                  <c:v>T1-2019</c:v>
                </c:pt>
                <c:pt idx="1">
                  <c:v>T2-2019</c:v>
                </c:pt>
                <c:pt idx="2">
                  <c:v>T3-2019</c:v>
                </c:pt>
                <c:pt idx="3">
                  <c:v>T4-2019</c:v>
                </c:pt>
                <c:pt idx="4">
                  <c:v>T1-2020</c:v>
                </c:pt>
                <c:pt idx="5">
                  <c:v>T2-2020</c:v>
                </c:pt>
                <c:pt idx="6">
                  <c:v>T3-2020</c:v>
                </c:pt>
                <c:pt idx="7">
                  <c:v>T4-2020</c:v>
                </c:pt>
                <c:pt idx="8">
                  <c:v>T1-2021</c:v>
                </c:pt>
                <c:pt idx="9">
                  <c:v>T2-2021</c:v>
                </c:pt>
                <c:pt idx="10">
                  <c:v>T3-2021</c:v>
                </c:pt>
                <c:pt idx="11">
                  <c:v>T4-2021</c:v>
                </c:pt>
              </c:strCache>
            </c:strRef>
          </c:cat>
          <c:val>
            <c:numRef>
              <c:f>Graph19_TauxMarge!$F$25:$Q$25</c:f>
              <c:numCache>
                <c:formatCode>0</c:formatCode>
                <c:ptCount val="12"/>
                <c:pt idx="0">
                  <c:v>38.079325281637971</c:v>
                </c:pt>
                <c:pt idx="1">
                  <c:v>38.062409808185024</c:v>
                </c:pt>
                <c:pt idx="2">
                  <c:v>38.08803748096792</c:v>
                </c:pt>
                <c:pt idx="3">
                  <c:v>37.493873507819281</c:v>
                </c:pt>
                <c:pt idx="4">
                  <c:v>37.362014106236458</c:v>
                </c:pt>
                <c:pt idx="5">
                  <c:v>39.028575810762121</c:v>
                </c:pt>
                <c:pt idx="6">
                  <c:v>37.990076672934173</c:v>
                </c:pt>
                <c:pt idx="7">
                  <c:v>37.743988320504982</c:v>
                </c:pt>
                <c:pt idx="8">
                  <c:v>36.955273212405871</c:v>
                </c:pt>
                <c:pt idx="9">
                  <c:v>38.029924711712567</c:v>
                </c:pt>
                <c:pt idx="10">
                  <c:v>38.447066389145249</c:v>
                </c:pt>
                <c:pt idx="11">
                  <c:v>38.406383552696965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000-4045-8644-98034C7339B0}"/>
            </c:ext>
          </c:extLst>
        </c:ser>
        <c:ser>
          <c:idx val="6"/>
          <c:order val="6"/>
          <c:tx>
            <c:strRef>
              <c:f>Graph19_TauxMarge!$A$26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Graph19_TauxMarge!$F$19:$Q$19</c:f>
              <c:strCache>
                <c:ptCount val="12"/>
                <c:pt idx="0">
                  <c:v>T1-2019</c:v>
                </c:pt>
                <c:pt idx="1">
                  <c:v>T2-2019</c:v>
                </c:pt>
                <c:pt idx="2">
                  <c:v>T3-2019</c:v>
                </c:pt>
                <c:pt idx="3">
                  <c:v>T4-2019</c:v>
                </c:pt>
                <c:pt idx="4">
                  <c:v>T1-2020</c:v>
                </c:pt>
                <c:pt idx="5">
                  <c:v>T2-2020</c:v>
                </c:pt>
                <c:pt idx="6">
                  <c:v>T3-2020</c:v>
                </c:pt>
                <c:pt idx="7">
                  <c:v>T4-2020</c:v>
                </c:pt>
                <c:pt idx="8">
                  <c:v>T1-2021</c:v>
                </c:pt>
                <c:pt idx="9">
                  <c:v>T2-2021</c:v>
                </c:pt>
                <c:pt idx="10">
                  <c:v>T3-2021</c:v>
                </c:pt>
                <c:pt idx="11">
                  <c:v>T4-2021</c:v>
                </c:pt>
              </c:strCache>
            </c:strRef>
          </c:cat>
          <c:val>
            <c:numRef>
              <c:f>Graph19_TauxMarge!$F$26:$Q$26</c:f>
              <c:numCache>
                <c:formatCode>0</c:formatCode>
                <c:ptCount val="12"/>
                <c:pt idx="0">
                  <c:v>31.751244550365215</c:v>
                </c:pt>
                <c:pt idx="1">
                  <c:v>33.36948433104525</c:v>
                </c:pt>
                <c:pt idx="2">
                  <c:v>35.989397310376241</c:v>
                </c:pt>
                <c:pt idx="3">
                  <c:v>36.328248781675597</c:v>
                </c:pt>
                <c:pt idx="4">
                  <c:v>29.886184855805627</c:v>
                </c:pt>
                <c:pt idx="5">
                  <c:v>38.685081620609743</c:v>
                </c:pt>
                <c:pt idx="6">
                  <c:v>38.392937107741488</c:v>
                </c:pt>
                <c:pt idx="7">
                  <c:v>38.412424855138347</c:v>
                </c:pt>
                <c:pt idx="8">
                  <c:v>33.905845310040121</c:v>
                </c:pt>
                <c:pt idx="9">
                  <c:v>33.624455536832734</c:v>
                </c:pt>
                <c:pt idx="10">
                  <c:v>32.857749496535263</c:v>
                </c:pt>
                <c:pt idx="11">
                  <c:v>37.114803530087116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000-4045-8644-98034C7339B0}"/>
            </c:ext>
          </c:extLst>
        </c:ser>
        <c:ser>
          <c:idx val="7"/>
          <c:order val="7"/>
          <c:tx>
            <c:strRef>
              <c:f>Graph19_TauxMarge!$A$27</c:f>
              <c:strCache>
                <c:ptCount val="1"/>
                <c:pt idx="0">
                  <c:v>Zone euro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Graph19_TauxMarge!$F$19:$Q$19</c:f>
              <c:strCache>
                <c:ptCount val="12"/>
                <c:pt idx="0">
                  <c:v>T1-2019</c:v>
                </c:pt>
                <c:pt idx="1">
                  <c:v>T2-2019</c:v>
                </c:pt>
                <c:pt idx="2">
                  <c:v>T3-2019</c:v>
                </c:pt>
                <c:pt idx="3">
                  <c:v>T4-2019</c:v>
                </c:pt>
                <c:pt idx="4">
                  <c:v>T1-2020</c:v>
                </c:pt>
                <c:pt idx="5">
                  <c:v>T2-2020</c:v>
                </c:pt>
                <c:pt idx="6">
                  <c:v>T3-2020</c:v>
                </c:pt>
                <c:pt idx="7">
                  <c:v>T4-2020</c:v>
                </c:pt>
                <c:pt idx="8">
                  <c:v>T1-2021</c:v>
                </c:pt>
                <c:pt idx="9">
                  <c:v>T2-2021</c:v>
                </c:pt>
                <c:pt idx="10">
                  <c:v>T3-2021</c:v>
                </c:pt>
                <c:pt idx="11">
                  <c:v>T4-2021</c:v>
                </c:pt>
              </c:strCache>
            </c:strRef>
          </c:cat>
          <c:val>
            <c:numRef>
              <c:f>Graph19_TauxMarge!$F$27:$Q$27</c:f>
              <c:numCache>
                <c:formatCode>0</c:formatCode>
                <c:ptCount val="12"/>
                <c:pt idx="0">
                  <c:v>39.898846656368775</c:v>
                </c:pt>
                <c:pt idx="1">
                  <c:v>39.792453236933184</c:v>
                </c:pt>
                <c:pt idx="2">
                  <c:v>39.901446105088063</c:v>
                </c:pt>
                <c:pt idx="3">
                  <c:v>40.100102399461846</c:v>
                </c:pt>
                <c:pt idx="4">
                  <c:v>38.342980350968091</c:v>
                </c:pt>
                <c:pt idx="5">
                  <c:v>38.556117827817836</c:v>
                </c:pt>
                <c:pt idx="6">
                  <c:v>39.718646476967749</c:v>
                </c:pt>
                <c:pt idx="7">
                  <c:v>41.059650143231572</c:v>
                </c:pt>
                <c:pt idx="8">
                  <c:v>41.519006269019911</c:v>
                </c:pt>
                <c:pt idx="9">
                  <c:v>41.359633302818345</c:v>
                </c:pt>
                <c:pt idx="10">
                  <c:v>40.431231887563328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000-4045-8644-98034C733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2743744"/>
        <c:axId val="225125391"/>
      </c:lineChart>
      <c:catAx>
        <c:axId val="200274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225125391"/>
        <c:crosses val="autoZero"/>
        <c:auto val="1"/>
        <c:lblAlgn val="ctr"/>
        <c:lblOffset val="100"/>
        <c:noMultiLvlLbl val="0"/>
      </c:catAx>
      <c:valAx>
        <c:axId val="225125391"/>
        <c:scaling>
          <c:orientation val="minMax"/>
          <c:max val="46"/>
          <c:min val="2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200274374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Graph20_DetteNette!$A$8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Graph20_DetteNette!$B$7:$J$7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Graph20_DetteNette!$B$8:$J$8</c:f>
              <c:numCache>
                <c:formatCode>0</c:formatCode>
                <c:ptCount val="9"/>
                <c:pt idx="0">
                  <c:v>66.11167356093803</c:v>
                </c:pt>
                <c:pt idx="1">
                  <c:v>71.069803065383695</c:v>
                </c:pt>
                <c:pt idx="2">
                  <c:v>81.316418041383045</c:v>
                </c:pt>
                <c:pt idx="3">
                  <c:v>71.668346314054091</c:v>
                </c:pt>
                <c:pt idx="4">
                  <c:v>69.969988005572048</c:v>
                </c:pt>
                <c:pt idx="5">
                  <c:v>67.029005287223981</c:v>
                </c:pt>
                <c:pt idx="6">
                  <c:v>65.755449288074914</c:v>
                </c:pt>
                <c:pt idx="7">
                  <c:v>64.543419255433662</c:v>
                </c:pt>
                <c:pt idx="8">
                  <c:v>62.445030748906007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B6-7449-80AF-85CBD1BF17DA}"/>
            </c:ext>
          </c:extLst>
        </c:ser>
        <c:ser>
          <c:idx val="1"/>
          <c:order val="1"/>
          <c:tx>
            <c:strRef>
              <c:f>Graph20_DetteNette!$A$9</c:f>
              <c:strCache>
                <c:ptCount val="1"/>
                <c:pt idx="0">
                  <c:v>France</c:v>
                </c:pt>
              </c:strCache>
            </c:strRef>
          </c:tx>
          <c:spPr>
            <a:ln w="412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Graph20_DetteNette!$B$7:$J$7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Graph20_DetteNette!$B$9:$J$9</c:f>
              <c:numCache>
                <c:formatCode>0</c:formatCode>
                <c:ptCount val="9"/>
                <c:pt idx="0">
                  <c:v>39.52083268572887</c:v>
                </c:pt>
                <c:pt idx="1">
                  <c:v>40.78462163538272</c:v>
                </c:pt>
                <c:pt idx="2">
                  <c:v>45.95136311153945</c:v>
                </c:pt>
                <c:pt idx="3">
                  <c:v>39.580300356912836</c:v>
                </c:pt>
                <c:pt idx="4">
                  <c:v>39.896941138645943</c:v>
                </c:pt>
                <c:pt idx="5">
                  <c:v>39.472786178540467</c:v>
                </c:pt>
                <c:pt idx="6">
                  <c:v>38.951875626257625</c:v>
                </c:pt>
                <c:pt idx="7">
                  <c:v>38.747084860311269</c:v>
                </c:pt>
                <c:pt idx="8">
                  <c:v>38.017749854464377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B6-7449-80AF-85CBD1BF17DA}"/>
            </c:ext>
          </c:extLst>
        </c:ser>
        <c:ser>
          <c:idx val="2"/>
          <c:order val="2"/>
          <c:tx>
            <c:strRef>
              <c:f>Graph20_DetteNette!$A$10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Graph20_DetteNette!$B$7:$J$7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Graph20_DetteNette!$B$10:$J$10</c:f>
              <c:numCache>
                <c:formatCode>0</c:formatCode>
                <c:ptCount val="9"/>
                <c:pt idx="0">
                  <c:v>28.970040819298383</c:v>
                </c:pt>
                <c:pt idx="1">
                  <c:v>30.126794545320344</c:v>
                </c:pt>
                <c:pt idx="2">
                  <c:v>34.088108205829407</c:v>
                </c:pt>
                <c:pt idx="3">
                  <c:v>29.949514405270151</c:v>
                </c:pt>
                <c:pt idx="4">
                  <c:v>29.1117566922441</c:v>
                </c:pt>
                <c:pt idx="5">
                  <c:v>30.149612758069047</c:v>
                </c:pt>
                <c:pt idx="6">
                  <c:v>29.799320904957529</c:v>
                </c:pt>
                <c:pt idx="7">
                  <c:v>28.85559468502727</c:v>
                </c:pt>
                <c:pt idx="8">
                  <c:v>28.632895162899317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B6-7449-80AF-85CBD1BF17DA}"/>
            </c:ext>
          </c:extLst>
        </c:ser>
        <c:ser>
          <c:idx val="3"/>
          <c:order val="3"/>
          <c:tx>
            <c:strRef>
              <c:f>Graph20_DetteNette!$A$11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Graph20_DetteNette!$B$7:$J$7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Graph20_DetteNette!$B$11:$J$11</c:f>
              <c:numCache>
                <c:formatCode>0</c:formatCode>
                <c:ptCount val="9"/>
                <c:pt idx="0">
                  <c:v>38.852360895194259</c:v>
                </c:pt>
                <c:pt idx="1">
                  <c:v>41.764511427574945</c:v>
                </c:pt>
                <c:pt idx="2">
                  <c:v>46.238254357398908</c:v>
                </c:pt>
                <c:pt idx="3">
                  <c:v>38.907938925353932</c:v>
                </c:pt>
                <c:pt idx="4">
                  <c:v>38.235378893189264</c:v>
                </c:pt>
                <c:pt idx="5">
                  <c:v>38.577564692832077</c:v>
                </c:pt>
                <c:pt idx="6">
                  <c:v>36.659222728682963</c:v>
                </c:pt>
                <c:pt idx="7">
                  <c:v>35.141923477996791</c:v>
                </c:pt>
                <c:pt idx="8">
                  <c:v>35.72742592751969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B6-7449-80AF-85CBD1BF17DA}"/>
            </c:ext>
          </c:extLst>
        </c:ser>
        <c:ser>
          <c:idx val="4"/>
          <c:order val="4"/>
          <c:tx>
            <c:strRef>
              <c:f>Graph20_DetteNette!$A$12</c:f>
              <c:strCache>
                <c:ptCount val="1"/>
                <c:pt idx="0">
                  <c:v>Japon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Graph20_DetteNette!$B$7:$J$7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Graph20_DetteNette!$B$12:$J$12</c:f>
              <c:numCache>
                <c:formatCode>0</c:formatCode>
                <c:ptCount val="9"/>
                <c:pt idx="0">
                  <c:v>33.279221664542796</c:v>
                </c:pt>
                <c:pt idx="1">
                  <c:v>32.093265270234504</c:v>
                </c:pt>
                <c:pt idx="2">
                  <c:v>36.376430418028392</c:v>
                </c:pt>
                <c:pt idx="3">
                  <c:v>35.42770757526619</c:v>
                </c:pt>
                <c:pt idx="4">
                  <c:v>35.863793909154431</c:v>
                </c:pt>
                <c:pt idx="5">
                  <c:v>33.833040973058395</c:v>
                </c:pt>
                <c:pt idx="6">
                  <c:v>34.196540659387466</c:v>
                </c:pt>
                <c:pt idx="7">
                  <c:v>34.269143679629366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2B6-7449-80AF-85CBD1BF17DA}"/>
            </c:ext>
          </c:extLst>
        </c:ser>
        <c:ser>
          <c:idx val="5"/>
          <c:order val="5"/>
          <c:tx>
            <c:strRef>
              <c:f>Graph20_DetteNette!$A$13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Graph20_DetteNette!$B$7:$J$7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Graph20_DetteNette!$B$13:$J$13</c:f>
              <c:numCache>
                <c:formatCode>0</c:formatCode>
                <c:ptCount val="9"/>
                <c:pt idx="0">
                  <c:v>23.04087217209565</c:v>
                </c:pt>
                <c:pt idx="1">
                  <c:v>25.282375248650393</c:v>
                </c:pt>
                <c:pt idx="2">
                  <c:v>24.179149344966955</c:v>
                </c:pt>
                <c:pt idx="3">
                  <c:v>21.739627467476051</c:v>
                </c:pt>
                <c:pt idx="4">
                  <c:v>17.199549543138104</c:v>
                </c:pt>
                <c:pt idx="5">
                  <c:v>17.206258921030333</c:v>
                </c:pt>
                <c:pt idx="6">
                  <c:v>15.231280293329378</c:v>
                </c:pt>
                <c:pt idx="7">
                  <c:v>13.383432954753784</c:v>
                </c:pt>
                <c:pt idx="8">
                  <c:v>13.292563366328208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2B6-7449-80AF-85CBD1BF17DA}"/>
            </c:ext>
          </c:extLst>
        </c:ser>
        <c:ser>
          <c:idx val="6"/>
          <c:order val="6"/>
          <c:tx>
            <c:strRef>
              <c:f>Graph20_DetteNette!$A$14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Graph20_DetteNette!$B$7:$J$7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Graph20_DetteNette!$B$14:$J$14</c:f>
              <c:numCache>
                <c:formatCode>0</c:formatCode>
                <c:ptCount val="9"/>
                <c:pt idx="0">
                  <c:v>35.540341498874689</c:v>
                </c:pt>
                <c:pt idx="1">
                  <c:v>37.840063242492484</c:v>
                </c:pt>
                <c:pt idx="2">
                  <c:v>46.06143558496813</c:v>
                </c:pt>
                <c:pt idx="3">
                  <c:v>38.921204156796293</c:v>
                </c:pt>
                <c:pt idx="4">
                  <c:v>38.43120470140822</c:v>
                </c:pt>
                <c:pt idx="5">
                  <c:v>39.697274270656486</c:v>
                </c:pt>
                <c:pt idx="6">
                  <c:v>38.693579430657785</c:v>
                </c:pt>
                <c:pt idx="7">
                  <c:v>36.065911043206277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2B6-7449-80AF-85CBD1BF17DA}"/>
            </c:ext>
          </c:extLst>
        </c:ser>
        <c:ser>
          <c:idx val="7"/>
          <c:order val="7"/>
          <c:tx>
            <c:strRef>
              <c:f>Graph20_DetteNette!$A$15</c:f>
              <c:strCache>
                <c:ptCount val="1"/>
                <c:pt idx="0">
                  <c:v>Suède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Graph20_DetteNette!$B$7:$J$7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Graph20_DetteNette!$B$15:$J$15</c:f>
              <c:numCache>
                <c:formatCode>0</c:formatCode>
                <c:ptCount val="9"/>
                <c:pt idx="0">
                  <c:v>48.623287569119078</c:v>
                </c:pt>
                <c:pt idx="1">
                  <c:v>52.04111439234444</c:v>
                </c:pt>
                <c:pt idx="2">
                  <c:v>54.266940299012084</c:v>
                </c:pt>
                <c:pt idx="3">
                  <c:v>51.927936029904771</c:v>
                </c:pt>
                <c:pt idx="4">
                  <c:v>49.26994855937982</c:v>
                </c:pt>
                <c:pt idx="5">
                  <c:v>53.357621579450132</c:v>
                </c:pt>
                <c:pt idx="6">
                  <c:v>51.826684703695598</c:v>
                </c:pt>
                <c:pt idx="7">
                  <c:v>51.039709667235236</c:v>
                </c:pt>
                <c:pt idx="8">
                  <c:v>50.379955552369346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2B6-7449-80AF-85CBD1BF17DA}"/>
            </c:ext>
          </c:extLst>
        </c:ser>
        <c:ser>
          <c:idx val="8"/>
          <c:order val="8"/>
          <c:tx>
            <c:strRef>
              <c:f>Graph20_DetteNette!$A$16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Graph20_DetteNette!$B$7:$J$7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Graph20_DetteNette!$B$16:$J$16</c:f>
              <c:numCache>
                <c:formatCode>0</c:formatCode>
                <c:ptCount val="9"/>
                <c:pt idx="0">
                  <c:v>19.381590828682018</c:v>
                </c:pt>
                <c:pt idx="1">
                  <c:v>18.754709217508402</c:v>
                </c:pt>
                <c:pt idx="2">
                  <c:v>19.351008574677554</c:v>
                </c:pt>
                <c:pt idx="3">
                  <c:v>16.217624838330288</c:v>
                </c:pt>
                <c:pt idx="4">
                  <c:v>14.042673556123672</c:v>
                </c:pt>
                <c:pt idx="5">
                  <c:v>15.423719661996167</c:v>
                </c:pt>
                <c:pt idx="6">
                  <c:v>13.344276654576296</c:v>
                </c:pt>
                <c:pt idx="7">
                  <c:v>13.041281569945429</c:v>
                </c:pt>
                <c:pt idx="8">
                  <c:v>10.76382021463486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2B6-7449-80AF-85CBD1BF17DA}"/>
            </c:ext>
          </c:extLst>
        </c:ser>
        <c:ser>
          <c:idx val="9"/>
          <c:order val="9"/>
          <c:tx>
            <c:strRef>
              <c:f>Graph20_DetteNette!$A$17</c:f>
              <c:strCache>
                <c:ptCount val="1"/>
                <c:pt idx="0">
                  <c:v>États-Unis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Graph20_DetteNette!$B$7:$J$7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Graph20_DetteNette!$B$17:$J$17</c:f>
              <c:numCache>
                <c:formatCode>0</c:formatCode>
                <c:ptCount val="9"/>
                <c:pt idx="0">
                  <c:v>56.52394726800734</c:v>
                </c:pt>
                <c:pt idx="1">
                  <c:v>56.976262264873554</c:v>
                </c:pt>
                <c:pt idx="2">
                  <c:v>62.842121378965331</c:v>
                </c:pt>
                <c:pt idx="3">
                  <c:v>58.205165589693991</c:v>
                </c:pt>
                <c:pt idx="4">
                  <c:v>58.152189930745045</c:v>
                </c:pt>
                <c:pt idx="5">
                  <c:v>58.110480398921403</c:v>
                </c:pt>
                <c:pt idx="6">
                  <c:v>56.025091114231373</c:v>
                </c:pt>
                <c:pt idx="7">
                  <c:v>57.957135710081708</c:v>
                </c:pt>
                <c:pt idx="8">
                  <c:v>57.571514007836164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2B6-7449-80AF-85CBD1BF17DA}"/>
            </c:ext>
          </c:extLst>
        </c:ser>
        <c:ser>
          <c:idx val="10"/>
          <c:order val="10"/>
          <c:tx>
            <c:strRef>
              <c:f>Graph20_DetteNette!$A$18</c:f>
              <c:strCache>
                <c:ptCount val="1"/>
                <c:pt idx="0">
                  <c:v>Zone euro</c:v>
                </c:pt>
              </c:strCache>
            </c:strRef>
          </c:tx>
          <c:spPr>
            <a:ln w="412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Graph20_DetteNette!$B$7:$J$7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Graph20_DetteNette!$B$18:$J$18</c:f>
              <c:numCache>
                <c:formatCode>0</c:formatCode>
                <c:ptCount val="9"/>
                <c:pt idx="0">
                  <c:v>33.049517178112538</c:v>
                </c:pt>
                <c:pt idx="1">
                  <c:v>34.960289707331249</c:v>
                </c:pt>
                <c:pt idx="2">
                  <c:v>38.976139830828508</c:v>
                </c:pt>
                <c:pt idx="3">
                  <c:v>34.107249557321147</c:v>
                </c:pt>
                <c:pt idx="4">
                  <c:v>33.33007656176018</c:v>
                </c:pt>
                <c:pt idx="5">
                  <c:v>34.460841626235371</c:v>
                </c:pt>
                <c:pt idx="6">
                  <c:v>33.356153028718232</c:v>
                </c:pt>
                <c:pt idx="7">
                  <c:v>32.004858687433909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2B6-7449-80AF-85CBD1BF1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5655680"/>
        <c:axId val="2002328112"/>
      </c:lineChart>
      <c:catAx>
        <c:axId val="171565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2002328112"/>
        <c:crosses val="autoZero"/>
        <c:auto val="1"/>
        <c:lblAlgn val="ctr"/>
        <c:lblOffset val="100"/>
        <c:noMultiLvlLbl val="0"/>
      </c:catAx>
      <c:valAx>
        <c:axId val="2002328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70000"/>
                </a:schemeClr>
              </a:solidFill>
              <a:prstDash val="dash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715655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Graph20_DetteNette!$A$22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Graph20_DetteNette!$B$7:$J$7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Graph20_DetteNette!$B$22:$J$22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4.9581295044456652</c:v>
                </c:pt>
                <c:pt idx="2">
                  <c:v>15.204744480445015</c:v>
                </c:pt>
                <c:pt idx="3">
                  <c:v>5.5566727531160609</c:v>
                </c:pt>
                <c:pt idx="4">
                  <c:v>3.8583144446340185</c:v>
                </c:pt>
                <c:pt idx="5">
                  <c:v>0.91733172628595128</c:v>
                </c:pt>
                <c:pt idx="6">
                  <c:v>-0.3562242728631162</c:v>
                </c:pt>
                <c:pt idx="7">
                  <c:v>-1.5682543055043681</c:v>
                </c:pt>
                <c:pt idx="8">
                  <c:v>-3.6666428120320234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00-BF43-B872-AF21DF9BA81A}"/>
            </c:ext>
          </c:extLst>
        </c:ser>
        <c:ser>
          <c:idx val="1"/>
          <c:order val="1"/>
          <c:tx>
            <c:strRef>
              <c:f>Graph20_DetteNette!$A$23</c:f>
              <c:strCache>
                <c:ptCount val="1"/>
                <c:pt idx="0">
                  <c:v>France</c:v>
                </c:pt>
              </c:strCache>
            </c:strRef>
          </c:tx>
          <c:spPr>
            <a:ln w="412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Graph20_DetteNette!$B$7:$J$7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Graph20_DetteNette!$B$23:$J$23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1.2637889496538506</c:v>
                </c:pt>
                <c:pt idx="2">
                  <c:v>6.4305304258105807</c:v>
                </c:pt>
                <c:pt idx="3">
                  <c:v>5.9467671183966786E-2</c:v>
                </c:pt>
                <c:pt idx="4">
                  <c:v>0.37610845291707307</c:v>
                </c:pt>
                <c:pt idx="5">
                  <c:v>-4.8046507188402643E-2</c:v>
                </c:pt>
                <c:pt idx="6">
                  <c:v>-0.56895705947124497</c:v>
                </c:pt>
                <c:pt idx="7">
                  <c:v>-0.77374782541760112</c:v>
                </c:pt>
                <c:pt idx="8">
                  <c:v>-1.5030828312644928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00-BF43-B872-AF21DF9BA81A}"/>
            </c:ext>
          </c:extLst>
        </c:ser>
        <c:ser>
          <c:idx val="2"/>
          <c:order val="2"/>
          <c:tx>
            <c:strRef>
              <c:f>Graph20_DetteNette!$A$24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Graph20_DetteNette!$B$7:$J$7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Graph20_DetteNette!$B$24:$J$24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1.1567537260219609</c:v>
                </c:pt>
                <c:pt idx="2">
                  <c:v>5.118067386531024</c:v>
                </c:pt>
                <c:pt idx="3">
                  <c:v>0.97947358597176759</c:v>
                </c:pt>
                <c:pt idx="4">
                  <c:v>0.14171587294571708</c:v>
                </c:pt>
                <c:pt idx="5">
                  <c:v>1.179571938770664</c:v>
                </c:pt>
                <c:pt idx="6">
                  <c:v>0.82928008565914624</c:v>
                </c:pt>
                <c:pt idx="7">
                  <c:v>-0.1144461342711125</c:v>
                </c:pt>
                <c:pt idx="8">
                  <c:v>-0.33714565639906624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00-BF43-B872-AF21DF9BA81A}"/>
            </c:ext>
          </c:extLst>
        </c:ser>
        <c:ser>
          <c:idx val="3"/>
          <c:order val="3"/>
          <c:tx>
            <c:strRef>
              <c:f>Graph20_DetteNette!$A$25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Graph20_DetteNette!$B$7:$J$7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Graph20_DetteNette!$B$25:$J$25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2.9121505323806858</c:v>
                </c:pt>
                <c:pt idx="2">
                  <c:v>7.385893462204649</c:v>
                </c:pt>
                <c:pt idx="3">
                  <c:v>5.5578030159672664E-2</c:v>
                </c:pt>
                <c:pt idx="4">
                  <c:v>-0.61698200200499542</c:v>
                </c:pt>
                <c:pt idx="5">
                  <c:v>-0.27479620236218238</c:v>
                </c:pt>
                <c:pt idx="6">
                  <c:v>-2.1931381665112966</c:v>
                </c:pt>
                <c:pt idx="7">
                  <c:v>-3.7104374171974683</c:v>
                </c:pt>
                <c:pt idx="8">
                  <c:v>-3.1249349676745695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00-BF43-B872-AF21DF9BA81A}"/>
            </c:ext>
          </c:extLst>
        </c:ser>
        <c:ser>
          <c:idx val="4"/>
          <c:order val="4"/>
          <c:tx>
            <c:strRef>
              <c:f>Graph20_DetteNette!$A$26</c:f>
              <c:strCache>
                <c:ptCount val="1"/>
                <c:pt idx="0">
                  <c:v>Japon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Graph20_DetteNette!$B$7:$J$7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Graph20_DetteNette!$B$26:$J$26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-1.1859563943082918</c:v>
                </c:pt>
                <c:pt idx="2">
                  <c:v>3.0972087534855959</c:v>
                </c:pt>
                <c:pt idx="3">
                  <c:v>2.1484859107233945</c:v>
                </c:pt>
                <c:pt idx="4">
                  <c:v>2.5845722446116355</c:v>
                </c:pt>
                <c:pt idx="5">
                  <c:v>0.55381930851559957</c:v>
                </c:pt>
                <c:pt idx="6">
                  <c:v>0.9173189948446705</c:v>
                </c:pt>
                <c:pt idx="7">
                  <c:v>0.98992201508657018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A00-BF43-B872-AF21DF9BA81A}"/>
            </c:ext>
          </c:extLst>
        </c:ser>
        <c:ser>
          <c:idx val="5"/>
          <c:order val="5"/>
          <c:tx>
            <c:strRef>
              <c:f>Graph20_DetteNette!$A$27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Graph20_DetteNette!$B$7:$J$7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Graph20_DetteNette!$B$27:$J$27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2.2415030765547428</c:v>
                </c:pt>
                <c:pt idx="2">
                  <c:v>1.1382771728713053</c:v>
                </c:pt>
                <c:pt idx="3">
                  <c:v>-1.3012447046195987</c:v>
                </c:pt>
                <c:pt idx="4">
                  <c:v>-5.8413226289575455</c:v>
                </c:pt>
                <c:pt idx="5">
                  <c:v>-5.834613251065317</c:v>
                </c:pt>
                <c:pt idx="6">
                  <c:v>-7.8095918787662715</c:v>
                </c:pt>
                <c:pt idx="7">
                  <c:v>-9.6574392173418655</c:v>
                </c:pt>
                <c:pt idx="8">
                  <c:v>-9.7483088057674419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A00-BF43-B872-AF21DF9BA81A}"/>
            </c:ext>
          </c:extLst>
        </c:ser>
        <c:ser>
          <c:idx val="6"/>
          <c:order val="6"/>
          <c:tx>
            <c:strRef>
              <c:f>Graph20_DetteNette!$A$28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Graph20_DetteNette!$B$7:$J$7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Graph20_DetteNette!$B$28:$J$28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2.2997217436177948</c:v>
                </c:pt>
                <c:pt idx="2">
                  <c:v>10.521094086093441</c:v>
                </c:pt>
                <c:pt idx="3">
                  <c:v>3.3808626579216039</c:v>
                </c:pt>
                <c:pt idx="4">
                  <c:v>2.8908632025335308</c:v>
                </c:pt>
                <c:pt idx="5">
                  <c:v>4.156932771781797</c:v>
                </c:pt>
                <c:pt idx="6">
                  <c:v>3.1532379317830959</c:v>
                </c:pt>
                <c:pt idx="7">
                  <c:v>0.52556954433158865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A00-BF43-B872-AF21DF9BA81A}"/>
            </c:ext>
          </c:extLst>
        </c:ser>
        <c:ser>
          <c:idx val="7"/>
          <c:order val="7"/>
          <c:tx>
            <c:strRef>
              <c:f>Graph20_DetteNette!$A$29</c:f>
              <c:strCache>
                <c:ptCount val="1"/>
                <c:pt idx="0">
                  <c:v>Suède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Graph20_DetteNette!$B$7:$J$7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Graph20_DetteNette!$B$29:$J$29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3.4178268232253615</c:v>
                </c:pt>
                <c:pt idx="2">
                  <c:v>5.6436527298930059</c:v>
                </c:pt>
                <c:pt idx="3">
                  <c:v>3.3046484607856925</c:v>
                </c:pt>
                <c:pt idx="4">
                  <c:v>0.64666099026074164</c:v>
                </c:pt>
                <c:pt idx="5">
                  <c:v>4.7343340103310538</c:v>
                </c:pt>
                <c:pt idx="6">
                  <c:v>3.2033971345765195</c:v>
                </c:pt>
                <c:pt idx="7">
                  <c:v>2.4164220981161577</c:v>
                </c:pt>
                <c:pt idx="8">
                  <c:v>1.7566679832502672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A00-BF43-B872-AF21DF9BA81A}"/>
            </c:ext>
          </c:extLst>
        </c:ser>
        <c:ser>
          <c:idx val="8"/>
          <c:order val="8"/>
          <c:tx>
            <c:strRef>
              <c:f>Graph20_DetteNette!$A$30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Graph20_DetteNette!$B$7:$J$7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Graph20_DetteNette!$B$30:$J$30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-0.62688161117361574</c:v>
                </c:pt>
                <c:pt idx="2">
                  <c:v>-3.058225400446446E-2</c:v>
                </c:pt>
                <c:pt idx="3">
                  <c:v>-3.1639659903517305</c:v>
                </c:pt>
                <c:pt idx="4">
                  <c:v>-5.338917272558346</c:v>
                </c:pt>
                <c:pt idx="5">
                  <c:v>-3.9578711666858517</c:v>
                </c:pt>
                <c:pt idx="6">
                  <c:v>-6.0373141741057221</c:v>
                </c:pt>
                <c:pt idx="7">
                  <c:v>-6.340309258736589</c:v>
                </c:pt>
                <c:pt idx="8">
                  <c:v>-8.6177706140471582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A00-BF43-B872-AF21DF9BA81A}"/>
            </c:ext>
          </c:extLst>
        </c:ser>
        <c:ser>
          <c:idx val="9"/>
          <c:order val="9"/>
          <c:tx>
            <c:strRef>
              <c:f>Graph20_DetteNette!$A$31</c:f>
              <c:strCache>
                <c:ptCount val="1"/>
                <c:pt idx="0">
                  <c:v>États-Unis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Graph20_DetteNette!$B$7:$J$7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Graph20_DetteNette!$B$31:$J$31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0.4523149968662139</c:v>
                </c:pt>
                <c:pt idx="2">
                  <c:v>6.3181741109579903</c:v>
                </c:pt>
                <c:pt idx="3">
                  <c:v>1.6812183216866501</c:v>
                </c:pt>
                <c:pt idx="4">
                  <c:v>1.6282426627377049</c:v>
                </c:pt>
                <c:pt idx="5">
                  <c:v>1.5865331309140629</c:v>
                </c:pt>
                <c:pt idx="6">
                  <c:v>-0.49885615377596793</c:v>
                </c:pt>
                <c:pt idx="7">
                  <c:v>1.4331884420743677</c:v>
                </c:pt>
                <c:pt idx="8">
                  <c:v>1.0475667398288238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A00-BF43-B872-AF21DF9BA81A}"/>
            </c:ext>
          </c:extLst>
        </c:ser>
        <c:ser>
          <c:idx val="10"/>
          <c:order val="10"/>
          <c:tx>
            <c:strRef>
              <c:f>Graph20_DetteNette!$A$32</c:f>
              <c:strCache>
                <c:ptCount val="1"/>
                <c:pt idx="0">
                  <c:v>Zone euro</c:v>
                </c:pt>
              </c:strCache>
            </c:strRef>
          </c:tx>
          <c:spPr>
            <a:ln w="412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Graph20_DetteNette!$B$7:$J$7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Graph20_DetteNette!$B$32:$J$32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1.9107725292187112</c:v>
                </c:pt>
                <c:pt idx="2">
                  <c:v>5.9266226527159702</c:v>
                </c:pt>
                <c:pt idx="3">
                  <c:v>1.0577323792086091</c:v>
                </c:pt>
                <c:pt idx="4">
                  <c:v>0.28055938364764188</c:v>
                </c:pt>
                <c:pt idx="5">
                  <c:v>1.4113244481228335</c:v>
                </c:pt>
                <c:pt idx="6">
                  <c:v>0.30663585060569432</c:v>
                </c:pt>
                <c:pt idx="7">
                  <c:v>-1.0446584906786285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A00-BF43-B872-AF21DF9BA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5655680"/>
        <c:axId val="2002328112"/>
      </c:lineChart>
      <c:catAx>
        <c:axId val="171565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2002328112"/>
        <c:crosses val="autoZero"/>
        <c:auto val="1"/>
        <c:lblAlgn val="ctr"/>
        <c:lblOffset val="100"/>
        <c:noMultiLvlLbl val="0"/>
      </c:catAx>
      <c:valAx>
        <c:axId val="2002328112"/>
        <c:scaling>
          <c:orientation val="minMax"/>
          <c:max val="16"/>
          <c:min val="-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70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1715655680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Graph2_PIBComposantes!$A$34</c:f>
              <c:strCache>
                <c:ptCount val="1"/>
                <c:pt idx="0">
                  <c:v>Consommation privée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Graph2_PIBComposantes!$B$5:$J$5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Graph2_PIBComposantes!$B$34:$J$34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-4.2660828698902682</c:v>
                </c:pt>
                <c:pt idx="2">
                  <c:v>-10.834854273087013</c:v>
                </c:pt>
                <c:pt idx="3">
                  <c:v>-4.2839927445321484</c:v>
                </c:pt>
                <c:pt idx="4">
                  <c:v>-5.6823387554867049</c:v>
                </c:pt>
                <c:pt idx="5">
                  <c:v>-6.1674578771343818</c:v>
                </c:pt>
                <c:pt idx="6">
                  <c:v>-3.5244973475977721</c:v>
                </c:pt>
                <c:pt idx="7">
                  <c:v>-1.9524707482478239</c:v>
                </c:pt>
                <c:pt idx="8">
                  <c:v>-1.9727314401913443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38-A445-B21C-35C969FEA42F}"/>
            </c:ext>
          </c:extLst>
        </c:ser>
        <c:ser>
          <c:idx val="2"/>
          <c:order val="2"/>
          <c:tx>
            <c:strRef>
              <c:f>Graph2_PIBComposantes!$A$35</c:f>
              <c:strCache>
                <c:ptCount val="1"/>
                <c:pt idx="0">
                  <c:v>Consommation publique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Graph2_PIBComposantes!$B$5:$J$5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Graph2_PIBComposantes!$B$35:$J$35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0.33695427727400812</c:v>
                </c:pt>
                <c:pt idx="2">
                  <c:v>-4.6164460368835175E-2</c:v>
                </c:pt>
                <c:pt idx="3">
                  <c:v>0.22996657956549038</c:v>
                </c:pt>
                <c:pt idx="4">
                  <c:v>0.39722666965667686</c:v>
                </c:pt>
                <c:pt idx="5">
                  <c:v>0.40341356547167684</c:v>
                </c:pt>
                <c:pt idx="6">
                  <c:v>0.3032621307784501</c:v>
                </c:pt>
                <c:pt idx="7">
                  <c:v>0.27811389646920526</c:v>
                </c:pt>
                <c:pt idx="8">
                  <c:v>0.37935420406749232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38-A445-B21C-35C969FEA42F}"/>
            </c:ext>
          </c:extLst>
        </c:ser>
        <c:ser>
          <c:idx val="3"/>
          <c:order val="3"/>
          <c:tx>
            <c:strRef>
              <c:f>Graph2_PIBComposantes!$A$36</c:f>
              <c:strCache>
                <c:ptCount val="1"/>
                <c:pt idx="0">
                  <c:v>Formation brute de capital fixe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Graph2_PIBComposantes!$B$5:$J$5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Graph2_PIBComposantes!$B$36:$J$36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-1.457982911110604</c:v>
                </c:pt>
                <c:pt idx="2">
                  <c:v>-3.9208090418999784</c:v>
                </c:pt>
                <c:pt idx="3">
                  <c:v>-0.24585612440746182</c:v>
                </c:pt>
                <c:pt idx="4">
                  <c:v>-0.28064905157836284</c:v>
                </c:pt>
                <c:pt idx="5">
                  <c:v>0.5675197940106218</c:v>
                </c:pt>
                <c:pt idx="6">
                  <c:v>1.2101855327804487</c:v>
                </c:pt>
                <c:pt idx="7">
                  <c:v>1.5805610869611308</c:v>
                </c:pt>
                <c:pt idx="8">
                  <c:v>2.2354918495200042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38-A445-B21C-35C969FEA42F}"/>
            </c:ext>
          </c:extLst>
        </c:ser>
        <c:ser>
          <c:idx val="4"/>
          <c:order val="4"/>
          <c:tx>
            <c:strRef>
              <c:f>Graph2_PIBComposantes!$A$37</c:f>
              <c:strCache>
                <c:ptCount val="1"/>
                <c:pt idx="0">
                  <c:v>Commerce extérieur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Graph2_PIBComposantes!$B$5:$J$5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Graph2_PIBComposantes!$B$37:$J$37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-1.003732439762431</c:v>
                </c:pt>
                <c:pt idx="2">
                  <c:v>-2.1315750486980853</c:v>
                </c:pt>
                <c:pt idx="3">
                  <c:v>0.14368931944508567</c:v>
                </c:pt>
                <c:pt idx="4">
                  <c:v>-0.58270885325612976</c:v>
                </c:pt>
                <c:pt idx="5">
                  <c:v>-1.4469895887902955</c:v>
                </c:pt>
                <c:pt idx="6">
                  <c:v>-1.1350918255355591</c:v>
                </c:pt>
                <c:pt idx="7">
                  <c:v>-0.5064301674651448</c:v>
                </c:pt>
                <c:pt idx="8">
                  <c:v>-1.7153365708327686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38-A445-B21C-35C969FEA42F}"/>
            </c:ext>
          </c:extLst>
        </c:ser>
        <c:ser>
          <c:idx val="5"/>
          <c:order val="5"/>
          <c:tx>
            <c:strRef>
              <c:f>Graph2_PIBComposantes!$A$38</c:f>
              <c:strCache>
                <c:ptCount val="1"/>
                <c:pt idx="0">
                  <c:v>Variation des stocks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Graph2_PIBComposantes!$B$5:$J$5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Graph2_PIBComposantes!$B$38:$J$38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0.48573383479351495</c:v>
                </c:pt>
                <c:pt idx="2">
                  <c:v>-0.86551638150285948</c:v>
                </c:pt>
                <c:pt idx="3">
                  <c:v>-0.45882488632088647</c:v>
                </c:pt>
                <c:pt idx="4">
                  <c:v>5.2412552963699177E-2</c:v>
                </c:pt>
                <c:pt idx="5">
                  <c:v>0.83464517282855555</c:v>
                </c:pt>
                <c:pt idx="6">
                  <c:v>-0.11501094244742838</c:v>
                </c:pt>
                <c:pt idx="7">
                  <c:v>-0.26538645394264726</c:v>
                </c:pt>
                <c:pt idx="8">
                  <c:v>0.81068682347694287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38-A445-B21C-35C969FEA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4568456"/>
        <c:axId val="551042296"/>
      </c:barChart>
      <c:lineChart>
        <c:grouping val="standard"/>
        <c:varyColors val="0"/>
        <c:ser>
          <c:idx val="0"/>
          <c:order val="0"/>
          <c:tx>
            <c:strRef>
              <c:f>Graph2_PIBComposantes!$A$33</c:f>
              <c:strCache>
                <c:ptCount val="1"/>
                <c:pt idx="0">
                  <c:v>PIB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Graph2_PIBComposantes!$B$5:$J$5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Graph2_PIBComposantes!$B$33:$J$33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-5.90511010869578</c:v>
                </c:pt>
                <c:pt idx="2">
                  <c:v>-17.798919205556771</c:v>
                </c:pt>
                <c:pt idx="3">
                  <c:v>-4.6150178562499207</c:v>
                </c:pt>
                <c:pt idx="4">
                  <c:v>-6.0960574377008214</c:v>
                </c:pt>
                <c:pt idx="5">
                  <c:v>-5.8088689336138231</c:v>
                </c:pt>
                <c:pt idx="6">
                  <c:v>-3.2611524520218609</c:v>
                </c:pt>
                <c:pt idx="7">
                  <c:v>-0.86561238622527981</c:v>
                </c:pt>
                <c:pt idx="8">
                  <c:v>-0.26253513395967332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538-A445-B21C-35C969FEA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568456"/>
        <c:axId val="551042296"/>
      </c:lineChart>
      <c:catAx>
        <c:axId val="414568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551042296"/>
        <c:crosses val="autoZero"/>
        <c:auto val="1"/>
        <c:lblAlgn val="ctr"/>
        <c:lblOffset val="100"/>
        <c:noMultiLvlLbl val="0"/>
      </c:catAx>
      <c:valAx>
        <c:axId val="551042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41456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Graph2_PIBComposantes!$A$43</c:f>
              <c:strCache>
                <c:ptCount val="1"/>
                <c:pt idx="0">
                  <c:v>Consommation privée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Graph2_PIBComposantes!$B$5:$J$5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Graph2_PIBComposantes!$B$43:$J$43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0.43782087770978478</c:v>
                </c:pt>
                <c:pt idx="2">
                  <c:v>-4.2542146825422611</c:v>
                </c:pt>
                <c:pt idx="3">
                  <c:v>-1.6096837102941357</c:v>
                </c:pt>
                <c:pt idx="4">
                  <c:v>-0.77514540886567718</c:v>
                </c:pt>
                <c:pt idx="5">
                  <c:v>-1.1880810991906678</c:v>
                </c:pt>
                <c:pt idx="6">
                  <c:v>-0.83109937693704816</c:v>
                </c:pt>
                <c:pt idx="7">
                  <c:v>-1.342055646963018</c:v>
                </c:pt>
                <c:pt idx="8">
                  <c:v>-7.8909832513531952E-2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12-FB46-86A0-B61A79FB12C5}"/>
            </c:ext>
          </c:extLst>
        </c:ser>
        <c:ser>
          <c:idx val="2"/>
          <c:order val="2"/>
          <c:tx>
            <c:strRef>
              <c:f>Graph2_PIBComposantes!$A$44</c:f>
              <c:strCache>
                <c:ptCount val="1"/>
                <c:pt idx="0">
                  <c:v>Consommation publique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Graph2_PIBComposantes!$B$5:$J$5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Graph2_PIBComposantes!$B$44:$J$44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2.4282228154646052E-2</c:v>
                </c:pt>
                <c:pt idx="2">
                  <c:v>0.11126939712661545</c:v>
                </c:pt>
                <c:pt idx="3">
                  <c:v>0.57466124906458216</c:v>
                </c:pt>
                <c:pt idx="4">
                  <c:v>0.72860013615936836</c:v>
                </c:pt>
                <c:pt idx="5">
                  <c:v>0.59063274848351899</c:v>
                </c:pt>
                <c:pt idx="6">
                  <c:v>0.75277519451398922</c:v>
                </c:pt>
                <c:pt idx="7">
                  <c:v>1.0169473154942505</c:v>
                </c:pt>
                <c:pt idx="8">
                  <c:v>0.92328720783922713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12-FB46-86A0-B61A79FB12C5}"/>
            </c:ext>
          </c:extLst>
        </c:ser>
        <c:ser>
          <c:idx val="3"/>
          <c:order val="3"/>
          <c:tx>
            <c:strRef>
              <c:f>Graph2_PIBComposantes!$A$45</c:f>
              <c:strCache>
                <c:ptCount val="1"/>
                <c:pt idx="0">
                  <c:v>Formation brute de capital fixe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Graph2_PIBComposantes!$B$5:$J$5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Graph2_PIBComposantes!$B$45:$J$45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0.1919894468086138</c:v>
                </c:pt>
                <c:pt idx="2">
                  <c:v>-0.79301396581166927</c:v>
                </c:pt>
                <c:pt idx="3">
                  <c:v>-0.92434408154973535</c:v>
                </c:pt>
                <c:pt idx="4">
                  <c:v>-0.62275218721431103</c:v>
                </c:pt>
                <c:pt idx="5">
                  <c:v>-0.62855314535252049</c:v>
                </c:pt>
                <c:pt idx="6">
                  <c:v>-0.47676028193469711</c:v>
                </c:pt>
                <c:pt idx="7">
                  <c:v>-1.0506801158526418</c:v>
                </c:pt>
                <c:pt idx="8">
                  <c:v>-1.2034412492062374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12-FB46-86A0-B61A79FB12C5}"/>
            </c:ext>
          </c:extLst>
        </c:ser>
        <c:ser>
          <c:idx val="4"/>
          <c:order val="4"/>
          <c:tx>
            <c:strRef>
              <c:f>Graph2_PIBComposantes!$A$46</c:f>
              <c:strCache>
                <c:ptCount val="1"/>
                <c:pt idx="0">
                  <c:v>Commerce extérieur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Graph2_PIBComposantes!$B$5:$J$5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Graph2_PIBComposantes!$B$46:$J$46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-0.18190497184653742</c:v>
                </c:pt>
                <c:pt idx="2">
                  <c:v>-2.4911537213990442</c:v>
                </c:pt>
                <c:pt idx="3">
                  <c:v>-0.42422750965055434</c:v>
                </c:pt>
                <c:pt idx="4">
                  <c:v>0.21589763426310737</c:v>
                </c:pt>
                <c:pt idx="5">
                  <c:v>0.11215681061215432</c:v>
                </c:pt>
                <c:pt idx="6">
                  <c:v>5.7985915811112204E-3</c:v>
                </c:pt>
                <c:pt idx="7">
                  <c:v>0.13079920541843246</c:v>
                </c:pt>
                <c:pt idx="8">
                  <c:v>0.37131003124803669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12-FB46-86A0-B61A79FB12C5}"/>
            </c:ext>
          </c:extLst>
        </c:ser>
        <c:ser>
          <c:idx val="5"/>
          <c:order val="5"/>
          <c:tx>
            <c:strRef>
              <c:f>Graph2_PIBComposantes!$A$47</c:f>
              <c:strCache>
                <c:ptCount val="1"/>
                <c:pt idx="0">
                  <c:v>Variation des stocks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Graph2_PIBComposantes!$B$5:$J$5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Graph2_PIBComposantes!$B$47:$J$47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-3.945326159108517E-2</c:v>
                </c:pt>
                <c:pt idx="2">
                  <c:v>-0.1235366543735541</c:v>
                </c:pt>
                <c:pt idx="3">
                  <c:v>-0.26457107698017424</c:v>
                </c:pt>
                <c:pt idx="4">
                  <c:v>-0.3813673196512759</c:v>
                </c:pt>
                <c:pt idx="5">
                  <c:v>-0.26008862205844974</c:v>
                </c:pt>
                <c:pt idx="6">
                  <c:v>-0.24851040539105024</c:v>
                </c:pt>
                <c:pt idx="7">
                  <c:v>-0.25643362940024284</c:v>
                </c:pt>
                <c:pt idx="8">
                  <c:v>-0.4010026620734895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912-FB46-86A0-B61A79FB1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1045432"/>
        <c:axId val="551043864"/>
      </c:barChart>
      <c:lineChart>
        <c:grouping val="standard"/>
        <c:varyColors val="0"/>
        <c:ser>
          <c:idx val="0"/>
          <c:order val="0"/>
          <c:tx>
            <c:strRef>
              <c:f>Graph2_PIBComposantes!$A$42</c:f>
              <c:strCache>
                <c:ptCount val="1"/>
                <c:pt idx="0">
                  <c:v>PIB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Graph2_PIBComposantes!$B$5:$J$5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Graph2_PIBComposantes!$B$42:$J$42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0.43273431923542205</c:v>
                </c:pt>
                <c:pt idx="2">
                  <c:v>-7.5506496269999133</c:v>
                </c:pt>
                <c:pt idx="3">
                  <c:v>-2.6481651294100175</c:v>
                </c:pt>
                <c:pt idx="4">
                  <c:v>-0.83476714530878837</c:v>
                </c:pt>
                <c:pt idx="5">
                  <c:v>-1.3739333075059648</c:v>
                </c:pt>
                <c:pt idx="6">
                  <c:v>-0.79779627816769505</c:v>
                </c:pt>
                <c:pt idx="7">
                  <c:v>-1.5014228713032196</c:v>
                </c:pt>
                <c:pt idx="8">
                  <c:v>-0.3887565047059951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912-FB46-86A0-B61A79FB1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1045432"/>
        <c:axId val="551043864"/>
      </c:lineChart>
      <c:catAx>
        <c:axId val="551045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551043864"/>
        <c:crosses val="autoZero"/>
        <c:auto val="1"/>
        <c:lblAlgn val="ctr"/>
        <c:lblOffset val="100"/>
        <c:noMultiLvlLbl val="0"/>
      </c:catAx>
      <c:valAx>
        <c:axId val="551043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551045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Graph2_PIBComposantes!$A$52</c:f>
              <c:strCache>
                <c:ptCount val="1"/>
                <c:pt idx="0">
                  <c:v>Consommation privée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Graph2_PIBComposantes!$B$5:$J$5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Graph2_PIBComposantes!$B$52:$J$52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-1.0317257447074455</c:v>
                </c:pt>
                <c:pt idx="2">
                  <c:v>-5.6426179513188632</c:v>
                </c:pt>
                <c:pt idx="3">
                  <c:v>-2.4337008921556973</c:v>
                </c:pt>
                <c:pt idx="4">
                  <c:v>-2.9416947417163311</c:v>
                </c:pt>
                <c:pt idx="5">
                  <c:v>-4.1358856325492432</c:v>
                </c:pt>
                <c:pt idx="6">
                  <c:v>-1.860914985023421</c:v>
                </c:pt>
                <c:pt idx="7">
                  <c:v>-8.9153353280240044E-2</c:v>
                </c:pt>
                <c:pt idx="8">
                  <c:v>-0.28739989409808508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73-7C48-8A9D-191F6F13641C}"/>
            </c:ext>
          </c:extLst>
        </c:ser>
        <c:ser>
          <c:idx val="2"/>
          <c:order val="2"/>
          <c:tx>
            <c:strRef>
              <c:f>Graph2_PIBComposantes!$A$53</c:f>
              <c:strCache>
                <c:ptCount val="1"/>
                <c:pt idx="0">
                  <c:v>Consommation publique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Graph2_PIBComposantes!$B$5:$J$5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Graph2_PIBComposantes!$B$53:$J$53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-0.16377675661848654</c:v>
                </c:pt>
                <c:pt idx="2">
                  <c:v>-1.0776045763674713</c:v>
                </c:pt>
                <c:pt idx="3">
                  <c:v>0.77261303137704829</c:v>
                </c:pt>
                <c:pt idx="4">
                  <c:v>0.69773165152790106</c:v>
                </c:pt>
                <c:pt idx="5">
                  <c:v>0.54333689306506949</c:v>
                </c:pt>
                <c:pt idx="6">
                  <c:v>1.3688450204747822</c:v>
                </c:pt>
                <c:pt idx="7">
                  <c:v>1.6773765847062796</c:v>
                </c:pt>
                <c:pt idx="8">
                  <c:v>2.3129663854304039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73-7C48-8A9D-191F6F13641C}"/>
            </c:ext>
          </c:extLst>
        </c:ser>
        <c:ser>
          <c:idx val="3"/>
          <c:order val="3"/>
          <c:tx>
            <c:strRef>
              <c:f>Graph2_PIBComposantes!$A$54</c:f>
              <c:strCache>
                <c:ptCount val="1"/>
                <c:pt idx="0">
                  <c:v>Formation brute de capital fixe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Graph2_PIBComposantes!$B$5:$J$5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Graph2_PIBComposantes!$B$54:$J$54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3.7890159508636376E-3</c:v>
                </c:pt>
                <c:pt idx="2">
                  <c:v>-2.2897481205429671</c:v>
                </c:pt>
                <c:pt idx="3">
                  <c:v>-1.2800328627151192</c:v>
                </c:pt>
                <c:pt idx="4">
                  <c:v>-0.63226573774548112</c:v>
                </c:pt>
                <c:pt idx="5">
                  <c:v>-4.190177864542112E-2</c:v>
                </c:pt>
                <c:pt idx="6">
                  <c:v>-0.31697839617417733</c:v>
                </c:pt>
                <c:pt idx="7">
                  <c:v>-0.79066945988788528</c:v>
                </c:pt>
                <c:pt idx="8">
                  <c:v>-0.18099620817391388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73-7C48-8A9D-191F6F13641C}"/>
            </c:ext>
          </c:extLst>
        </c:ser>
        <c:ser>
          <c:idx val="4"/>
          <c:order val="4"/>
          <c:tx>
            <c:strRef>
              <c:f>Graph2_PIBComposantes!$A$55</c:f>
              <c:strCache>
                <c:ptCount val="1"/>
                <c:pt idx="0">
                  <c:v>Commerce extérieur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Graph2_PIBComposantes!$B$5:$J$5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Graph2_PIBComposantes!$B$55:$J$55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-8.813745554858321E-2</c:v>
                </c:pt>
                <c:pt idx="2">
                  <c:v>-1.2408614167639271</c:v>
                </c:pt>
                <c:pt idx="3">
                  <c:v>0.40035766726309818</c:v>
                </c:pt>
                <c:pt idx="4">
                  <c:v>0.22308148964797958</c:v>
                </c:pt>
                <c:pt idx="5">
                  <c:v>0.5393744528107014</c:v>
                </c:pt>
                <c:pt idx="6">
                  <c:v>1.9981133387647378</c:v>
                </c:pt>
                <c:pt idx="7">
                  <c:v>1.7594773901314549</c:v>
                </c:pt>
                <c:pt idx="8">
                  <c:v>1.9370458117540537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73-7C48-8A9D-191F6F13641C}"/>
            </c:ext>
          </c:extLst>
        </c:ser>
        <c:ser>
          <c:idx val="5"/>
          <c:order val="5"/>
          <c:tx>
            <c:strRef>
              <c:f>Graph2_PIBComposantes!$A$56</c:f>
              <c:strCache>
                <c:ptCount val="1"/>
                <c:pt idx="0">
                  <c:v>Variation des stocks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Graph2_PIBComposantes!$B$5:$J$5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Graph2_PIBComposantes!$B$56:$J$56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-0.36351709763047774</c:v>
                </c:pt>
                <c:pt idx="2">
                  <c:v>0.36921187225407959</c:v>
                </c:pt>
                <c:pt idx="3">
                  <c:v>-0.57688150206104538</c:v>
                </c:pt>
                <c:pt idx="4">
                  <c:v>-0.46418233822027044</c:v>
                </c:pt>
                <c:pt idx="5">
                  <c:v>-0.52244332746307853</c:v>
                </c:pt>
                <c:pt idx="6">
                  <c:v>-1.188382734173326</c:v>
                </c:pt>
                <c:pt idx="7">
                  <c:v>-0.52174026075608571</c:v>
                </c:pt>
                <c:pt idx="8">
                  <c:v>-0.71702911747846865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73-7C48-8A9D-191F6F136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1044648"/>
        <c:axId val="551042688"/>
      </c:barChart>
      <c:lineChart>
        <c:grouping val="standard"/>
        <c:varyColors val="0"/>
        <c:ser>
          <c:idx val="0"/>
          <c:order val="0"/>
          <c:tx>
            <c:strRef>
              <c:f>Graph2_PIBComposantes!$A$51</c:f>
              <c:strCache>
                <c:ptCount val="1"/>
                <c:pt idx="0">
                  <c:v>PIB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Graph2_PIBComposantes!$B$5:$J$5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Graph2_PIBComposantes!$B$51:$J$51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-1.6433680385541294</c:v>
                </c:pt>
                <c:pt idx="2">
                  <c:v>-9.8816201927391489</c:v>
                </c:pt>
                <c:pt idx="3">
                  <c:v>-3.1176445582917154</c:v>
                </c:pt>
                <c:pt idx="4">
                  <c:v>-3.117329676506202</c:v>
                </c:pt>
                <c:pt idx="5">
                  <c:v>-3.617519392781972</c:v>
                </c:pt>
                <c:pt idx="6">
                  <c:v>6.8224386859583319E-4</c:v>
                </c:pt>
                <c:pt idx="7">
                  <c:v>2.0352909009135232</c:v>
                </c:pt>
                <c:pt idx="8">
                  <c:v>3.06458697743399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573-7C48-8A9D-191F6F136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1044648"/>
        <c:axId val="551042688"/>
      </c:lineChart>
      <c:catAx>
        <c:axId val="551044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551042688"/>
        <c:crosses val="autoZero"/>
        <c:auto val="1"/>
        <c:lblAlgn val="ctr"/>
        <c:lblOffset val="100"/>
        <c:noMultiLvlLbl val="0"/>
      </c:catAx>
      <c:valAx>
        <c:axId val="551042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551044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Graph2_PIBComposantes!$A$61</c:f>
              <c:strCache>
                <c:ptCount val="1"/>
                <c:pt idx="0">
                  <c:v>Consommation privée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Graph2_PIBComposantes!$B$5:$J$5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Graph2_PIBComposantes!$B$61:$J$61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-3.5435756577410937</c:v>
                </c:pt>
                <c:pt idx="2">
                  <c:v>-13.83103322250172</c:v>
                </c:pt>
                <c:pt idx="3">
                  <c:v>-5.2920315565522502</c:v>
                </c:pt>
                <c:pt idx="4">
                  <c:v>-5.6633109879864287</c:v>
                </c:pt>
                <c:pt idx="5">
                  <c:v>-6.8209526025390268</c:v>
                </c:pt>
                <c:pt idx="6">
                  <c:v>-4.6631195468892788</c:v>
                </c:pt>
                <c:pt idx="7">
                  <c:v>-4.2824893558449784</c:v>
                </c:pt>
                <c:pt idx="8">
                  <c:v>-3.5147457573521921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FB-224E-B1F6-668841C5BC6F}"/>
            </c:ext>
          </c:extLst>
        </c:ser>
        <c:ser>
          <c:idx val="2"/>
          <c:order val="2"/>
          <c:tx>
            <c:strRef>
              <c:f>Graph2_PIBComposantes!$A$62</c:f>
              <c:strCache>
                <c:ptCount val="1"/>
                <c:pt idx="0">
                  <c:v>Consommation publique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Graph2_PIBComposantes!$B$5:$J$5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Graph2_PIBComposantes!$B$62:$J$62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0.24923203564236421</c:v>
                </c:pt>
                <c:pt idx="2">
                  <c:v>0.50589406416193172</c:v>
                </c:pt>
                <c:pt idx="3">
                  <c:v>0.68527942786153617</c:v>
                </c:pt>
                <c:pt idx="4">
                  <c:v>1.0050713158050764</c:v>
                </c:pt>
                <c:pt idx="5">
                  <c:v>1.2456732021426591</c:v>
                </c:pt>
                <c:pt idx="6">
                  <c:v>1.3414915085360593</c:v>
                </c:pt>
                <c:pt idx="7">
                  <c:v>1.4429809182996209</c:v>
                </c:pt>
                <c:pt idx="8">
                  <c:v>1.0492893300166455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FB-224E-B1F6-668841C5BC6F}"/>
            </c:ext>
          </c:extLst>
        </c:ser>
        <c:ser>
          <c:idx val="3"/>
          <c:order val="3"/>
          <c:tx>
            <c:strRef>
              <c:f>Graph2_PIBComposantes!$A$63</c:f>
              <c:strCache>
                <c:ptCount val="1"/>
                <c:pt idx="0">
                  <c:v>Formation brute de capital fixe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Graph2_PIBComposantes!$B$5:$J$5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Graph2_PIBComposantes!$B$63:$J$63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-0.60657287868678178</c:v>
                </c:pt>
                <c:pt idx="2">
                  <c:v>-4.361445578940657</c:v>
                </c:pt>
                <c:pt idx="3">
                  <c:v>-1.273090310200033</c:v>
                </c:pt>
                <c:pt idx="4">
                  <c:v>-1.1593804827192211</c:v>
                </c:pt>
                <c:pt idx="5">
                  <c:v>-1.2525801948078759</c:v>
                </c:pt>
                <c:pt idx="6">
                  <c:v>-1.2598969191493319</c:v>
                </c:pt>
                <c:pt idx="7">
                  <c:v>-1.1776307588704198</c:v>
                </c:pt>
                <c:pt idx="8">
                  <c:v>-0.61606601705665542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FB-224E-B1F6-668841C5BC6F}"/>
            </c:ext>
          </c:extLst>
        </c:ser>
        <c:ser>
          <c:idx val="4"/>
          <c:order val="4"/>
          <c:tx>
            <c:strRef>
              <c:f>Graph2_PIBComposantes!$A$64</c:f>
              <c:strCache>
                <c:ptCount val="1"/>
                <c:pt idx="0">
                  <c:v>Commerce extérieur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Graph2_PIBComposantes!$B$5:$J$5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Graph2_PIBComposantes!$B$64:$J$64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-1.0855522461824585</c:v>
                </c:pt>
                <c:pt idx="2">
                  <c:v>-1.8773871729545277</c:v>
                </c:pt>
                <c:pt idx="3">
                  <c:v>-2.0719457574235145</c:v>
                </c:pt>
                <c:pt idx="4">
                  <c:v>-2.0007273131171428</c:v>
                </c:pt>
                <c:pt idx="5">
                  <c:v>-1.8831278819449113</c:v>
                </c:pt>
                <c:pt idx="6">
                  <c:v>-3.1528382614136508</c:v>
                </c:pt>
                <c:pt idx="7">
                  <c:v>-1.6896893639864108</c:v>
                </c:pt>
                <c:pt idx="8">
                  <c:v>-0.8181119276158999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FB-224E-B1F6-668841C5BC6F}"/>
            </c:ext>
          </c:extLst>
        </c:ser>
        <c:ser>
          <c:idx val="5"/>
          <c:order val="5"/>
          <c:tx>
            <c:strRef>
              <c:f>Graph2_PIBComposantes!$A$65</c:f>
              <c:strCache>
                <c:ptCount val="1"/>
                <c:pt idx="0">
                  <c:v>Variation des stocks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Graph2_PIBComposantes!$B$5:$J$5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Graph2_PIBComposantes!$B$65:$J$65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-0.40475389876596313</c:v>
                </c:pt>
                <c:pt idx="2">
                  <c:v>-2.5276798742893725</c:v>
                </c:pt>
                <c:pt idx="3">
                  <c:v>-1.0524632097150071</c:v>
                </c:pt>
                <c:pt idx="4">
                  <c:v>-0.98332910526905337</c:v>
                </c:pt>
                <c:pt idx="5">
                  <c:v>-0.54914792813378321</c:v>
                </c:pt>
                <c:pt idx="6">
                  <c:v>-0.50190300706135638</c:v>
                </c:pt>
                <c:pt idx="7">
                  <c:v>-0.13818836525818612</c:v>
                </c:pt>
                <c:pt idx="8">
                  <c:v>0.14700223191160733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FB-224E-B1F6-668841C5B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1043472"/>
        <c:axId val="551044256"/>
      </c:barChart>
      <c:lineChart>
        <c:grouping val="standard"/>
        <c:varyColors val="0"/>
        <c:ser>
          <c:idx val="0"/>
          <c:order val="0"/>
          <c:tx>
            <c:strRef>
              <c:f>Graph2_PIBComposantes!$A$60</c:f>
              <c:strCache>
                <c:ptCount val="1"/>
                <c:pt idx="0">
                  <c:v>PIB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Graph2_PIBComposantes!$B$5:$J$5</c:f>
              <c:strCache>
                <c:ptCount val="9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</c:strCache>
            </c:strRef>
          </c:cat>
          <c:val>
            <c:numRef>
              <c:f>Graph2_PIBComposantes!$B$60:$J$60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-5.3912226457339329</c:v>
                </c:pt>
                <c:pt idx="2">
                  <c:v>-22.091651784524345</c:v>
                </c:pt>
                <c:pt idx="3">
                  <c:v>-9.0042514060292689</c:v>
                </c:pt>
                <c:pt idx="4">
                  <c:v>-8.8016765732867697</c:v>
                </c:pt>
                <c:pt idx="5">
                  <c:v>-9.2601354052829379</c:v>
                </c:pt>
                <c:pt idx="6">
                  <c:v>-8.236266225977559</c:v>
                </c:pt>
                <c:pt idx="7">
                  <c:v>-5.8450169256603743</c:v>
                </c:pt>
                <c:pt idx="8">
                  <c:v>-3.7526321400964946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0FB-224E-B1F6-668841C5B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1043472"/>
        <c:axId val="551044256"/>
      </c:lineChart>
      <c:catAx>
        <c:axId val="55104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551044256"/>
        <c:crosses val="autoZero"/>
        <c:auto val="1"/>
        <c:lblAlgn val="ctr"/>
        <c:lblOffset val="100"/>
        <c:noMultiLvlLbl val="0"/>
      </c:catAx>
      <c:valAx>
        <c:axId val="551044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55104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4" Type="http://schemas.openxmlformats.org/officeDocument/2006/relationships/chart" Target="../charts/chart44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9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5.xml"/><Relationship Id="rId1" Type="http://schemas.openxmlformats.org/officeDocument/2006/relationships/chart" Target="../charts/chart54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7.xml"/><Relationship Id="rId1" Type="http://schemas.openxmlformats.org/officeDocument/2006/relationships/chart" Target="../charts/chart56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11" Type="http://schemas.openxmlformats.org/officeDocument/2006/relationships/chart" Target="../charts/chart13.xml"/><Relationship Id="rId5" Type="http://schemas.openxmlformats.org/officeDocument/2006/relationships/chart" Target="../charts/chart7.xml"/><Relationship Id="rId10" Type="http://schemas.openxmlformats.org/officeDocument/2006/relationships/chart" Target="../charts/chart12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3" Type="http://schemas.openxmlformats.org/officeDocument/2006/relationships/chart" Target="../charts/chart16.xml"/><Relationship Id="rId7" Type="http://schemas.openxmlformats.org/officeDocument/2006/relationships/chart" Target="../charts/chart20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10" Type="http://schemas.openxmlformats.org/officeDocument/2006/relationships/chart" Target="../charts/chart23.xml"/><Relationship Id="rId4" Type="http://schemas.openxmlformats.org/officeDocument/2006/relationships/chart" Target="../charts/chart17.xml"/><Relationship Id="rId9" Type="http://schemas.openxmlformats.org/officeDocument/2006/relationships/chart" Target="../charts/chart2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4" Type="http://schemas.openxmlformats.org/officeDocument/2006/relationships/chart" Target="../charts/chart3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327025</xdr:colOff>
      <xdr:row>23</xdr:row>
      <xdr:rowOff>13228</xdr:rowOff>
    </xdr:from>
    <xdr:to>
      <xdr:col>11</xdr:col>
      <xdr:colOff>592666</xdr:colOff>
      <xdr:row>42</xdr:row>
      <xdr:rowOff>84666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6A90B13-949B-6744-9B01-B45899ABC0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16933</xdr:rowOff>
    </xdr:from>
    <xdr:to>
      <xdr:col>6</xdr:col>
      <xdr:colOff>184150</xdr:colOff>
      <xdr:row>42</xdr:row>
      <xdr:rowOff>175683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8F25624-2632-F548-BD04-660E557B8A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482600</xdr:colOff>
      <xdr:row>17</xdr:row>
      <xdr:rowOff>12700</xdr:rowOff>
    </xdr:from>
    <xdr:to>
      <xdr:col>12</xdr:col>
      <xdr:colOff>558799</xdr:colOff>
      <xdr:row>38</xdr:row>
      <xdr:rowOff>12700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6F19C36-F5AD-4C1C-8F88-FFEC3AC546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609598</xdr:colOff>
      <xdr:row>0</xdr:row>
      <xdr:rowOff>95249</xdr:rowOff>
    </xdr:from>
    <xdr:to>
      <xdr:col>15</xdr:col>
      <xdr:colOff>152400</xdr:colOff>
      <xdr:row>17</xdr:row>
      <xdr:rowOff>76200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EE40A0A-FC0C-473A-B9E7-FBD9FBDABF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1386417</xdr:colOff>
      <xdr:row>4</xdr:row>
      <xdr:rowOff>31750</xdr:rowOff>
    </xdr:from>
    <xdr:to>
      <xdr:col>5</xdr:col>
      <xdr:colOff>1722967</xdr:colOff>
      <xdr:row>26</xdr:row>
      <xdr:rowOff>118534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4CDDCE5-4481-EE41-AFF0-AD66A94F46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237067</xdr:colOff>
      <xdr:row>4</xdr:row>
      <xdr:rowOff>16933</xdr:rowOff>
    </xdr:from>
    <xdr:to>
      <xdr:col>14</xdr:col>
      <xdr:colOff>180692</xdr:colOff>
      <xdr:row>26</xdr:row>
      <xdr:rowOff>104750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8494B98-EDA8-9B4F-BB86-A05FEC8361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1540933</xdr:colOff>
      <xdr:row>27</xdr:row>
      <xdr:rowOff>67732</xdr:rowOff>
    </xdr:from>
    <xdr:to>
      <xdr:col>6</xdr:col>
      <xdr:colOff>722558</xdr:colOff>
      <xdr:row>49</xdr:row>
      <xdr:rowOff>155549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B2A7D19-2DFC-E94C-9173-63F1B83112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558799</xdr:colOff>
      <xdr:row>27</xdr:row>
      <xdr:rowOff>135466</xdr:rowOff>
    </xdr:from>
    <xdr:to>
      <xdr:col>14</xdr:col>
      <xdr:colOff>502424</xdr:colOff>
      <xdr:row>50</xdr:row>
      <xdr:rowOff>53950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A3D052F-60BE-6542-B19E-D6DA75AB18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6</xdr:col>
      <xdr:colOff>33867</xdr:colOff>
      <xdr:row>68</xdr:row>
      <xdr:rowOff>124552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52C996-8D2C-6A46-9036-93B6D532EB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524933</xdr:colOff>
      <xdr:row>35</xdr:row>
      <xdr:rowOff>118533</xdr:rowOff>
    </xdr:from>
    <xdr:to>
      <xdr:col>12</xdr:col>
      <xdr:colOff>152400</xdr:colOff>
      <xdr:row>69</xdr:row>
      <xdr:rowOff>73751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4DD1FF64-8836-7942-94B2-8B0B8C1CC6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11</xdr:col>
      <xdr:colOff>0</xdr:colOff>
      <xdr:row>18</xdr:row>
      <xdr:rowOff>76200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C6F7D213-0735-4B3C-A5EC-7D6856959A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12700</xdr:colOff>
      <xdr:row>3</xdr:row>
      <xdr:rowOff>152400</xdr:rowOff>
    </xdr:from>
    <xdr:to>
      <xdr:col>18</xdr:col>
      <xdr:colOff>12700</xdr:colOff>
      <xdr:row>18</xdr:row>
      <xdr:rowOff>38100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4368FB16-BC0C-4428-A44D-8918B1E5B0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762000</xdr:colOff>
      <xdr:row>12</xdr:row>
      <xdr:rowOff>50800</xdr:rowOff>
    </xdr:from>
    <xdr:to>
      <xdr:col>15</xdr:col>
      <xdr:colOff>431800</xdr:colOff>
      <xdr:row>39</xdr:row>
      <xdr:rowOff>127000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A6383BA-EF8F-0A4C-9D6A-F2F7F8552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2</xdr:col>
      <xdr:colOff>406400</xdr:colOff>
      <xdr:row>28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29AEFE-FA73-9D4A-AC09-D036DA7624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0</xdr:rowOff>
    </xdr:from>
    <xdr:to>
      <xdr:col>11</xdr:col>
      <xdr:colOff>0</xdr:colOff>
      <xdr:row>34</xdr:row>
      <xdr:rowOff>76200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45F6722B-3008-4746-9F57-D100FA6116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</xdr:row>
      <xdr:rowOff>0</xdr:rowOff>
    </xdr:from>
    <xdr:to>
      <xdr:col>11</xdr:col>
      <xdr:colOff>0</xdr:colOff>
      <xdr:row>17</xdr:row>
      <xdr:rowOff>76200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2559ECFD-55BE-43C0-9F45-9898914752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36</xdr:row>
      <xdr:rowOff>0</xdr:rowOff>
    </xdr:from>
    <xdr:to>
      <xdr:col>11</xdr:col>
      <xdr:colOff>0</xdr:colOff>
      <xdr:row>50</xdr:row>
      <xdr:rowOff>76200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9E1AADE4-32A5-4FF1-811E-2DD3D5BCB3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383118</xdr:colOff>
      <xdr:row>0</xdr:row>
      <xdr:rowOff>80433</xdr:rowOff>
    </xdr:from>
    <xdr:to>
      <xdr:col>16</xdr:col>
      <xdr:colOff>59268</xdr:colOff>
      <xdr:row>17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A5ADEF5-A370-96C5-1AF0-86167F0B32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762000</xdr:colOff>
      <xdr:row>28</xdr:row>
      <xdr:rowOff>33866</xdr:rowOff>
    </xdr:from>
    <xdr:to>
      <xdr:col>10</xdr:col>
      <xdr:colOff>440267</xdr:colOff>
      <xdr:row>43</xdr:row>
      <xdr:rowOff>169333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942C9C6-5E68-0449-B085-2446D4ED18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44659</xdr:colOff>
      <xdr:row>32</xdr:row>
      <xdr:rowOff>135651</xdr:rowOff>
    </xdr:from>
    <xdr:to>
      <xdr:col>7</xdr:col>
      <xdr:colOff>13956</xdr:colOff>
      <xdr:row>53</xdr:row>
      <xdr:rowOff>125604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48E649F-24A1-63FA-FCED-00187F2523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13956</xdr:colOff>
      <xdr:row>32</xdr:row>
      <xdr:rowOff>97692</xdr:rowOff>
    </xdr:from>
    <xdr:to>
      <xdr:col>12</xdr:col>
      <xdr:colOff>806659</xdr:colOff>
      <xdr:row>53</xdr:row>
      <xdr:rowOff>87645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CD4D9CA-8826-ED4D-A5B9-C95916D0A9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16</xdr:col>
      <xdr:colOff>0</xdr:colOff>
      <xdr:row>15</xdr:row>
      <xdr:rowOff>76200</xdr:rowOff>
    </xdr:to>
    <xdr:graphicFrame macro="">
      <xdr:nvGraphicFramePr>
        <xdr:cNvPr id="2" name="Graphique 2">
          <a:extLst>
            <a:ext uri="{FF2B5EF4-FFF2-40B4-BE49-F238E27FC236}">
              <a16:creationId xmlns:a16="http://schemas.microsoft.com/office/drawing/2014/main" id="{918D216C-0436-D047-9CD6-D40A1D2E82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16</xdr:row>
      <xdr:rowOff>0</xdr:rowOff>
    </xdr:from>
    <xdr:to>
      <xdr:col>16</xdr:col>
      <xdr:colOff>0</xdr:colOff>
      <xdr:row>30</xdr:row>
      <xdr:rowOff>76200</xdr:rowOff>
    </xdr:to>
    <xdr:graphicFrame macro="">
      <xdr:nvGraphicFramePr>
        <xdr:cNvPr id="3" name="Graphique 3">
          <a:extLst>
            <a:ext uri="{FF2B5EF4-FFF2-40B4-BE49-F238E27FC236}">
              <a16:creationId xmlns:a16="http://schemas.microsoft.com/office/drawing/2014/main" id="{C6A1F16A-DB86-5744-ACCD-C78A982002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16</xdr:col>
      <xdr:colOff>0</xdr:colOff>
      <xdr:row>45</xdr:row>
      <xdr:rowOff>76200</xdr:rowOff>
    </xdr:to>
    <xdr:graphicFrame macro="">
      <xdr:nvGraphicFramePr>
        <xdr:cNvPr id="4" name="Graphique 4">
          <a:extLst>
            <a:ext uri="{FF2B5EF4-FFF2-40B4-BE49-F238E27FC236}">
              <a16:creationId xmlns:a16="http://schemas.microsoft.com/office/drawing/2014/main" id="{ED826EC7-89CB-4949-87DD-ABB407680F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46</xdr:row>
      <xdr:rowOff>0</xdr:rowOff>
    </xdr:from>
    <xdr:to>
      <xdr:col>16</xdr:col>
      <xdr:colOff>0</xdr:colOff>
      <xdr:row>60</xdr:row>
      <xdr:rowOff>76200</xdr:rowOff>
    </xdr:to>
    <xdr:graphicFrame macro="">
      <xdr:nvGraphicFramePr>
        <xdr:cNvPr id="5" name="Graphique 5">
          <a:extLst>
            <a:ext uri="{FF2B5EF4-FFF2-40B4-BE49-F238E27FC236}">
              <a16:creationId xmlns:a16="http://schemas.microsoft.com/office/drawing/2014/main" id="{ABD57E1A-6B3E-7F4F-B63B-85F1EC9BD5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61</xdr:row>
      <xdr:rowOff>0</xdr:rowOff>
    </xdr:from>
    <xdr:to>
      <xdr:col>16</xdr:col>
      <xdr:colOff>0</xdr:colOff>
      <xdr:row>75</xdr:row>
      <xdr:rowOff>76200</xdr:rowOff>
    </xdr:to>
    <xdr:graphicFrame macro="">
      <xdr:nvGraphicFramePr>
        <xdr:cNvPr id="6" name="Graphique 6">
          <a:extLst>
            <a:ext uri="{FF2B5EF4-FFF2-40B4-BE49-F238E27FC236}">
              <a16:creationId xmlns:a16="http://schemas.microsoft.com/office/drawing/2014/main" id="{C3319488-671F-0541-A435-8AB7B408CA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76</xdr:row>
      <xdr:rowOff>0</xdr:rowOff>
    </xdr:from>
    <xdr:to>
      <xdr:col>16</xdr:col>
      <xdr:colOff>0</xdr:colOff>
      <xdr:row>90</xdr:row>
      <xdr:rowOff>76200</xdr:rowOff>
    </xdr:to>
    <xdr:graphicFrame macro="">
      <xdr:nvGraphicFramePr>
        <xdr:cNvPr id="7" name="Graphique 7">
          <a:extLst>
            <a:ext uri="{FF2B5EF4-FFF2-40B4-BE49-F238E27FC236}">
              <a16:creationId xmlns:a16="http://schemas.microsoft.com/office/drawing/2014/main" id="{E8301757-BBFA-1D42-A983-487A4B8648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0</xdr:colOff>
      <xdr:row>91</xdr:row>
      <xdr:rowOff>0</xdr:rowOff>
    </xdr:from>
    <xdr:to>
      <xdr:col>16</xdr:col>
      <xdr:colOff>0</xdr:colOff>
      <xdr:row>105</xdr:row>
      <xdr:rowOff>76200</xdr:rowOff>
    </xdr:to>
    <xdr:graphicFrame macro="">
      <xdr:nvGraphicFramePr>
        <xdr:cNvPr id="8" name="Graphique 8">
          <a:extLst>
            <a:ext uri="{FF2B5EF4-FFF2-40B4-BE49-F238E27FC236}">
              <a16:creationId xmlns:a16="http://schemas.microsoft.com/office/drawing/2014/main" id="{278B8F87-033A-3744-A768-80D5FD841C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106</xdr:row>
      <xdr:rowOff>0</xdr:rowOff>
    </xdr:from>
    <xdr:to>
      <xdr:col>16</xdr:col>
      <xdr:colOff>0</xdr:colOff>
      <xdr:row>120</xdr:row>
      <xdr:rowOff>76200</xdr:rowOff>
    </xdr:to>
    <xdr:graphicFrame macro="">
      <xdr:nvGraphicFramePr>
        <xdr:cNvPr id="9" name="Graphique 9">
          <a:extLst>
            <a:ext uri="{FF2B5EF4-FFF2-40B4-BE49-F238E27FC236}">
              <a16:creationId xmlns:a16="http://schemas.microsoft.com/office/drawing/2014/main" id="{0DDD0138-E429-D249-B210-9E4BBB91C1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121</xdr:row>
      <xdr:rowOff>0</xdr:rowOff>
    </xdr:from>
    <xdr:to>
      <xdr:col>16</xdr:col>
      <xdr:colOff>0</xdr:colOff>
      <xdr:row>135</xdr:row>
      <xdr:rowOff>76200</xdr:rowOff>
    </xdr:to>
    <xdr:graphicFrame macro="">
      <xdr:nvGraphicFramePr>
        <xdr:cNvPr id="10" name="Graphique 10">
          <a:extLst>
            <a:ext uri="{FF2B5EF4-FFF2-40B4-BE49-F238E27FC236}">
              <a16:creationId xmlns:a16="http://schemas.microsoft.com/office/drawing/2014/main" id="{9A2459B2-F6E9-814B-A235-6A1DD13318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0</xdr:colOff>
      <xdr:row>136</xdr:row>
      <xdr:rowOff>0</xdr:rowOff>
    </xdr:from>
    <xdr:to>
      <xdr:col>16</xdr:col>
      <xdr:colOff>0</xdr:colOff>
      <xdr:row>150</xdr:row>
      <xdr:rowOff>76200</xdr:rowOff>
    </xdr:to>
    <xdr:graphicFrame macro="">
      <xdr:nvGraphicFramePr>
        <xdr:cNvPr id="11" name="Graphique 11">
          <a:extLst>
            <a:ext uri="{FF2B5EF4-FFF2-40B4-BE49-F238E27FC236}">
              <a16:creationId xmlns:a16="http://schemas.microsoft.com/office/drawing/2014/main" id="{8BE6E92D-45D2-D749-9B37-666EFA74FF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0</xdr:colOff>
      <xdr:row>151</xdr:row>
      <xdr:rowOff>0</xdr:rowOff>
    </xdr:from>
    <xdr:to>
      <xdr:col>16</xdr:col>
      <xdr:colOff>0</xdr:colOff>
      <xdr:row>165</xdr:row>
      <xdr:rowOff>76200</xdr:rowOff>
    </xdr:to>
    <xdr:graphicFrame macro="">
      <xdr:nvGraphicFramePr>
        <xdr:cNvPr id="12" name="Graphique 12">
          <a:extLst>
            <a:ext uri="{FF2B5EF4-FFF2-40B4-BE49-F238E27FC236}">
              <a16:creationId xmlns:a16="http://schemas.microsoft.com/office/drawing/2014/main" id="{FEC7465D-AFAD-924D-8CE7-3CEDC154D7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45</xdr:row>
      <xdr:rowOff>0</xdr:rowOff>
    </xdr:from>
    <xdr:to>
      <xdr:col>8</xdr:col>
      <xdr:colOff>0</xdr:colOff>
      <xdr:row>61</xdr:row>
      <xdr:rowOff>152400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D6E2426D-A1C1-9747-8904-F18764399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46</xdr:row>
      <xdr:rowOff>0</xdr:rowOff>
    </xdr:from>
    <xdr:to>
      <xdr:col>15</xdr:col>
      <xdr:colOff>0</xdr:colOff>
      <xdr:row>62</xdr:row>
      <xdr:rowOff>152400</xdr:rowOff>
    </xdr:to>
    <xdr:graphicFrame macro="">
      <xdr:nvGraphicFramePr>
        <xdr:cNvPr id="3" name="Graphique 4">
          <a:extLst>
            <a:ext uri="{FF2B5EF4-FFF2-40B4-BE49-F238E27FC236}">
              <a16:creationId xmlns:a16="http://schemas.microsoft.com/office/drawing/2014/main" id="{D2D456D3-E1A8-4E40-A10D-EC942650B8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787400</xdr:colOff>
      <xdr:row>63</xdr:row>
      <xdr:rowOff>152400</xdr:rowOff>
    </xdr:from>
    <xdr:to>
      <xdr:col>7</xdr:col>
      <xdr:colOff>787400</xdr:colOff>
      <xdr:row>80</xdr:row>
      <xdr:rowOff>127000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B24F0221-0204-004B-BFEE-B5EFF0BC39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64</xdr:row>
      <xdr:rowOff>0</xdr:rowOff>
    </xdr:from>
    <xdr:to>
      <xdr:col>15</xdr:col>
      <xdr:colOff>0</xdr:colOff>
      <xdr:row>80</xdr:row>
      <xdr:rowOff>147781</xdr:rowOff>
    </xdr:to>
    <xdr:graphicFrame macro="">
      <xdr:nvGraphicFramePr>
        <xdr:cNvPr id="5" name="Graphique 3">
          <a:extLst>
            <a:ext uri="{FF2B5EF4-FFF2-40B4-BE49-F238E27FC236}">
              <a16:creationId xmlns:a16="http://schemas.microsoft.com/office/drawing/2014/main" id="{19E7BDB1-A080-F140-BD83-A5FBC1413C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84</xdr:row>
      <xdr:rowOff>0</xdr:rowOff>
    </xdr:from>
    <xdr:to>
      <xdr:col>8</xdr:col>
      <xdr:colOff>0</xdr:colOff>
      <xdr:row>100</xdr:row>
      <xdr:rowOff>147781</xdr:rowOff>
    </xdr:to>
    <xdr:graphicFrame macro="">
      <xdr:nvGraphicFramePr>
        <xdr:cNvPr id="6" name="Graphique 3">
          <a:extLst>
            <a:ext uri="{FF2B5EF4-FFF2-40B4-BE49-F238E27FC236}">
              <a16:creationId xmlns:a16="http://schemas.microsoft.com/office/drawing/2014/main" id="{F7798675-2119-774D-A69B-F7D3976C2C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85</xdr:row>
      <xdr:rowOff>0</xdr:rowOff>
    </xdr:from>
    <xdr:to>
      <xdr:col>14</xdr:col>
      <xdr:colOff>1</xdr:colOff>
      <xdr:row>101</xdr:row>
      <xdr:rowOff>147781</xdr:rowOff>
    </xdr:to>
    <xdr:graphicFrame macro="">
      <xdr:nvGraphicFramePr>
        <xdr:cNvPr id="7" name="Graphique 3">
          <a:extLst>
            <a:ext uri="{FF2B5EF4-FFF2-40B4-BE49-F238E27FC236}">
              <a16:creationId xmlns:a16="http://schemas.microsoft.com/office/drawing/2014/main" id="{C43ACEBA-79A2-8542-8022-9D71DCF201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105</xdr:row>
      <xdr:rowOff>0</xdr:rowOff>
    </xdr:from>
    <xdr:to>
      <xdr:col>8</xdr:col>
      <xdr:colOff>0</xdr:colOff>
      <xdr:row>121</xdr:row>
      <xdr:rowOff>147781</xdr:rowOff>
    </xdr:to>
    <xdr:graphicFrame macro="">
      <xdr:nvGraphicFramePr>
        <xdr:cNvPr id="8" name="Graphique 3">
          <a:extLst>
            <a:ext uri="{FF2B5EF4-FFF2-40B4-BE49-F238E27FC236}">
              <a16:creationId xmlns:a16="http://schemas.microsoft.com/office/drawing/2014/main" id="{340B6D7F-BE3F-3949-B420-1365C779DB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105</xdr:row>
      <xdr:rowOff>0</xdr:rowOff>
    </xdr:from>
    <xdr:to>
      <xdr:col>13</xdr:col>
      <xdr:colOff>827423</xdr:colOff>
      <xdr:row>121</xdr:row>
      <xdr:rowOff>147781</xdr:rowOff>
    </xdr:to>
    <xdr:graphicFrame macro="">
      <xdr:nvGraphicFramePr>
        <xdr:cNvPr id="9" name="Graphique 3">
          <a:extLst>
            <a:ext uri="{FF2B5EF4-FFF2-40B4-BE49-F238E27FC236}">
              <a16:creationId xmlns:a16="http://schemas.microsoft.com/office/drawing/2014/main" id="{6B907692-6887-634D-8250-3338C53C98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125</xdr:row>
      <xdr:rowOff>0</xdr:rowOff>
    </xdr:from>
    <xdr:to>
      <xdr:col>8</xdr:col>
      <xdr:colOff>0</xdr:colOff>
      <xdr:row>141</xdr:row>
      <xdr:rowOff>147781</xdr:rowOff>
    </xdr:to>
    <xdr:graphicFrame macro="">
      <xdr:nvGraphicFramePr>
        <xdr:cNvPr id="10" name="Graphique 3">
          <a:extLst>
            <a:ext uri="{FF2B5EF4-FFF2-40B4-BE49-F238E27FC236}">
              <a16:creationId xmlns:a16="http://schemas.microsoft.com/office/drawing/2014/main" id="{A2F2AFE0-0D00-5F43-96CD-7814A2D365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481062</xdr:colOff>
      <xdr:row>125</xdr:row>
      <xdr:rowOff>76971</xdr:rowOff>
    </xdr:from>
    <xdr:to>
      <xdr:col>14</xdr:col>
      <xdr:colOff>481061</xdr:colOff>
      <xdr:row>142</xdr:row>
      <xdr:rowOff>51570</xdr:rowOff>
    </xdr:to>
    <xdr:graphicFrame macro="">
      <xdr:nvGraphicFramePr>
        <xdr:cNvPr id="11" name="Graphique 3">
          <a:extLst>
            <a:ext uri="{FF2B5EF4-FFF2-40B4-BE49-F238E27FC236}">
              <a16:creationId xmlns:a16="http://schemas.microsoft.com/office/drawing/2014/main" id="{E3D9454A-7465-944B-A313-3416B4A5E0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39612</xdr:colOff>
      <xdr:row>15</xdr:row>
      <xdr:rowOff>181124</xdr:rowOff>
    </xdr:from>
    <xdr:to>
      <xdr:col>8</xdr:col>
      <xdr:colOff>389467</xdr:colOff>
      <xdr:row>37</xdr:row>
      <xdr:rowOff>84665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4CA3641-648A-EB48-A395-C3884C6D57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867834</xdr:colOff>
      <xdr:row>3</xdr:row>
      <xdr:rowOff>152400</xdr:rowOff>
    </xdr:from>
    <xdr:to>
      <xdr:col>16</xdr:col>
      <xdr:colOff>529167</xdr:colOff>
      <xdr:row>20</xdr:row>
      <xdr:rowOff>275167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5A6893DE-5708-415F-859A-2157EB07EC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16</xdr:col>
      <xdr:colOff>0</xdr:colOff>
      <xdr:row>38</xdr:row>
      <xdr:rowOff>152400</xdr:rowOff>
    </xdr:to>
    <xdr:graphicFrame macro="">
      <xdr:nvGraphicFramePr>
        <xdr:cNvPr id="8" name="Graphique 1">
          <a:extLst>
            <a:ext uri="{FF2B5EF4-FFF2-40B4-BE49-F238E27FC236}">
              <a16:creationId xmlns:a16="http://schemas.microsoft.com/office/drawing/2014/main" id="{1DE92AE5-8BF3-4B41-9C48-CBEC094B1F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16</xdr:col>
      <xdr:colOff>0</xdr:colOff>
      <xdr:row>56</xdr:row>
      <xdr:rowOff>152400</xdr:rowOff>
    </xdr:to>
    <xdr:graphicFrame macro="">
      <xdr:nvGraphicFramePr>
        <xdr:cNvPr id="9" name="Graphique 3">
          <a:extLst>
            <a:ext uri="{FF2B5EF4-FFF2-40B4-BE49-F238E27FC236}">
              <a16:creationId xmlns:a16="http://schemas.microsoft.com/office/drawing/2014/main" id="{F6EDEC98-1F6E-9D43-AD23-5F7749C1A9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58</xdr:row>
      <xdr:rowOff>0</xdr:rowOff>
    </xdr:from>
    <xdr:to>
      <xdr:col>16</xdr:col>
      <xdr:colOff>0</xdr:colOff>
      <xdr:row>74</xdr:row>
      <xdr:rowOff>152400</xdr:rowOff>
    </xdr:to>
    <xdr:graphicFrame macro="">
      <xdr:nvGraphicFramePr>
        <xdr:cNvPr id="10" name="Graphique 4">
          <a:extLst>
            <a:ext uri="{FF2B5EF4-FFF2-40B4-BE49-F238E27FC236}">
              <a16:creationId xmlns:a16="http://schemas.microsoft.com/office/drawing/2014/main" id="{1C8BD9E3-DC1C-C342-BAFA-A43ABD4801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76</xdr:row>
      <xdr:rowOff>0</xdr:rowOff>
    </xdr:from>
    <xdr:to>
      <xdr:col>16</xdr:col>
      <xdr:colOff>0</xdr:colOff>
      <xdr:row>92</xdr:row>
      <xdr:rowOff>152400</xdr:rowOff>
    </xdr:to>
    <xdr:graphicFrame macro="">
      <xdr:nvGraphicFramePr>
        <xdr:cNvPr id="11" name="Graphique 5">
          <a:extLst>
            <a:ext uri="{FF2B5EF4-FFF2-40B4-BE49-F238E27FC236}">
              <a16:creationId xmlns:a16="http://schemas.microsoft.com/office/drawing/2014/main" id="{172B6708-1734-8445-BB72-6D936D9DA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94</xdr:row>
      <xdr:rowOff>0</xdr:rowOff>
    </xdr:from>
    <xdr:to>
      <xdr:col>16</xdr:col>
      <xdr:colOff>0</xdr:colOff>
      <xdr:row>110</xdr:row>
      <xdr:rowOff>152400</xdr:rowOff>
    </xdr:to>
    <xdr:graphicFrame macro="">
      <xdr:nvGraphicFramePr>
        <xdr:cNvPr id="12" name="Graphique 6">
          <a:extLst>
            <a:ext uri="{FF2B5EF4-FFF2-40B4-BE49-F238E27FC236}">
              <a16:creationId xmlns:a16="http://schemas.microsoft.com/office/drawing/2014/main" id="{A7DE121F-6310-DC47-9A7F-8A5398398B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749300</xdr:colOff>
      <xdr:row>5</xdr:row>
      <xdr:rowOff>101600</xdr:rowOff>
    </xdr:from>
    <xdr:to>
      <xdr:col>11</xdr:col>
      <xdr:colOff>749300</xdr:colOff>
      <xdr:row>19</xdr:row>
      <xdr:rowOff>177800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97A9428-B63D-DD4A-BA47-FE73DF9D24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9</xdr:col>
      <xdr:colOff>419100</xdr:colOff>
      <xdr:row>102</xdr:row>
      <xdr:rowOff>19051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AC9AC04-755B-D14E-BF2B-F7C253D14C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101</xdr:row>
      <xdr:rowOff>28223</xdr:rowOff>
    </xdr:from>
    <xdr:to>
      <xdr:col>8</xdr:col>
      <xdr:colOff>444499</xdr:colOff>
      <xdr:row>117</xdr:row>
      <xdr:rowOff>134057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D0B3DDA-B3DE-414C-B45B-AEAD299C86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451556</xdr:colOff>
      <xdr:row>101</xdr:row>
      <xdr:rowOff>0</xdr:rowOff>
    </xdr:from>
    <xdr:to>
      <xdr:col>14</xdr:col>
      <xdr:colOff>451556</xdr:colOff>
      <xdr:row>117</xdr:row>
      <xdr:rowOff>159809</xdr:rowOff>
    </xdr:to>
    <xdr:graphicFrame macro="">
      <xdr:nvGraphicFramePr>
        <xdr:cNvPr id="9" name="Graphique 1">
          <a:extLst>
            <a:ext uri="{FF2B5EF4-FFF2-40B4-BE49-F238E27FC236}">
              <a16:creationId xmlns:a16="http://schemas.microsoft.com/office/drawing/2014/main" id="{E1CCD5A3-F765-3B40-807F-AF0ECCFC11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33</xdr:row>
      <xdr:rowOff>0</xdr:rowOff>
    </xdr:from>
    <xdr:to>
      <xdr:col>13</xdr:col>
      <xdr:colOff>515056</xdr:colOff>
      <xdr:row>49</xdr:row>
      <xdr:rowOff>159808</xdr:rowOff>
    </xdr:to>
    <xdr:graphicFrame macro="">
      <xdr:nvGraphicFramePr>
        <xdr:cNvPr id="10" name="Graphique 1">
          <a:extLst>
            <a:ext uri="{FF2B5EF4-FFF2-40B4-BE49-F238E27FC236}">
              <a16:creationId xmlns:a16="http://schemas.microsoft.com/office/drawing/2014/main" id="{D396EB4F-88CF-CE42-94AE-B25403D3FA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63500</xdr:colOff>
      <xdr:row>33</xdr:row>
      <xdr:rowOff>28223</xdr:rowOff>
    </xdr:from>
    <xdr:to>
      <xdr:col>7</xdr:col>
      <xdr:colOff>507999</xdr:colOff>
      <xdr:row>48</xdr:row>
      <xdr:rowOff>14111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2B54A685-2E03-1942-96F1-5A5D88C75C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9</xdr:row>
      <xdr:rowOff>157162</xdr:rowOff>
    </xdr:from>
    <xdr:to>
      <xdr:col>8</xdr:col>
      <xdr:colOff>485775</xdr:colOff>
      <xdr:row>24</xdr:row>
      <xdr:rowOff>42862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1906166-42FC-47E1-B7A7-A6507142C2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0</xdr:rowOff>
    </xdr:from>
    <xdr:to>
      <xdr:col>10</xdr:col>
      <xdr:colOff>279400</xdr:colOff>
      <xdr:row>36</xdr:row>
      <xdr:rowOff>76200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97211B63-ADEB-4C7D-B241-14B4AC69A0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mi/Dropbox/France%20Strategie/CNP%202021/Chapitre%20Intro/Chap_Conj_Eco/PIBPotentiel_OCDE_Pre&#769;v_0301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FranceStrat&#233;gie/CNP/Chap_Conj_Eco/QNA_OCDE_0301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ECD.Stat export"/>
      <sheetName val="OECD.Stat export (2)"/>
      <sheetName val="Feuil3"/>
    </sheetNames>
    <sheetDataSet>
      <sheetData sheetId="0">
        <row r="6">
          <cell r="J6">
            <v>1643973250000</v>
          </cell>
          <cell r="K6">
            <v>1687280500000</v>
          </cell>
          <cell r="L6">
            <v>1722238000000</v>
          </cell>
          <cell r="M6">
            <v>1739534250000</v>
          </cell>
          <cell r="N6">
            <v>1688636250000</v>
          </cell>
          <cell r="O6">
            <v>1740813750000</v>
          </cell>
          <cell r="P6">
            <v>1795581500000</v>
          </cell>
          <cell r="Q6">
            <v>1827201000000</v>
          </cell>
          <cell r="R6">
            <v>1869758750000</v>
          </cell>
          <cell r="S6">
            <v>1923421500000</v>
          </cell>
          <cell r="T6">
            <v>1936100250000</v>
          </cell>
          <cell r="U6">
            <v>1955488250000</v>
          </cell>
          <cell r="V6">
            <v>2014932750000</v>
          </cell>
          <cell r="W6">
            <v>2063886500000</v>
          </cell>
          <cell r="X6">
            <v>2102304000000</v>
          </cell>
          <cell r="Y6">
            <v>1990609750000</v>
          </cell>
          <cell r="Z6">
            <v>2086467289892.8201</v>
          </cell>
          <cell r="AA6">
            <v>2167335268088.49</v>
          </cell>
          <cell r="AB6">
            <v>2227134283087.79</v>
          </cell>
        </row>
        <row r="7">
          <cell r="J7">
            <v>1980546000000</v>
          </cell>
          <cell r="K7">
            <v>2032595000000</v>
          </cell>
          <cell r="L7">
            <v>2081834000000</v>
          </cell>
          <cell r="M7">
            <v>2084211000000</v>
          </cell>
          <cell r="N7">
            <v>2026183000000</v>
          </cell>
          <cell r="O7">
            <v>2063420000000</v>
          </cell>
          <cell r="P7">
            <v>2109581000000</v>
          </cell>
          <cell r="Q7">
            <v>2117459000000</v>
          </cell>
          <cell r="R7">
            <v>2130472000000</v>
          </cell>
          <cell r="S7">
            <v>2151241000000</v>
          </cell>
          <cell r="T7">
            <v>2173667000000</v>
          </cell>
          <cell r="U7">
            <v>2195958000000</v>
          </cell>
          <cell r="V7">
            <v>2249585000000</v>
          </cell>
          <cell r="W7">
            <v>2290990000000</v>
          </cell>
          <cell r="X7">
            <v>2333118000000</v>
          </cell>
          <cell r="Y7">
            <v>2146773000000</v>
          </cell>
          <cell r="Z7">
            <v>2292553933067.9902</v>
          </cell>
          <cell r="AA7">
            <v>2388543097832.9702</v>
          </cell>
          <cell r="AB7">
            <v>2438398616431.3999</v>
          </cell>
        </row>
        <row r="8">
          <cell r="J8">
            <v>2620445000000</v>
          </cell>
          <cell r="K8">
            <v>2725226000000</v>
          </cell>
          <cell r="L8">
            <v>2809506000000</v>
          </cell>
          <cell r="M8">
            <v>2828722000000</v>
          </cell>
          <cell r="N8">
            <v>2669167000000</v>
          </cell>
          <cell r="O8">
            <v>2777050000000</v>
          </cell>
          <cell r="P8">
            <v>2887807000000</v>
          </cell>
          <cell r="Q8">
            <v>2905661000000</v>
          </cell>
          <cell r="R8">
            <v>2921777000000</v>
          </cell>
          <cell r="S8">
            <v>2986159000000</v>
          </cell>
          <cell r="T8">
            <v>3023153000000</v>
          </cell>
          <cell r="U8">
            <v>3087915000000</v>
          </cell>
          <cell r="V8">
            <v>3180212000000</v>
          </cell>
          <cell r="W8">
            <v>3215316000000</v>
          </cell>
          <cell r="X8">
            <v>3250268000000</v>
          </cell>
          <cell r="Y8">
            <v>3090107000000</v>
          </cell>
          <cell r="Z8">
            <v>3178652554283.8198</v>
          </cell>
          <cell r="AA8">
            <v>3307444571461.9102</v>
          </cell>
          <cell r="AB8">
            <v>3385176288021.6299</v>
          </cell>
        </row>
        <row r="9">
          <cell r="J9">
            <v>1738219000000</v>
          </cell>
          <cell r="K9">
            <v>1770929200000</v>
          </cell>
          <cell r="L9">
            <v>1794687800000</v>
          </cell>
          <cell r="M9">
            <v>1777360900000</v>
          </cell>
          <cell r="N9">
            <v>1682861600000</v>
          </cell>
          <cell r="O9">
            <v>1710971600000</v>
          </cell>
          <cell r="P9">
            <v>1725470400000</v>
          </cell>
          <cell r="Q9">
            <v>1673464200000</v>
          </cell>
          <cell r="R9">
            <v>1642352000000</v>
          </cell>
          <cell r="S9">
            <v>1643534600000</v>
          </cell>
          <cell r="T9">
            <v>1654334800000</v>
          </cell>
          <cell r="U9">
            <v>1677565100000</v>
          </cell>
          <cell r="V9">
            <v>1706671300000</v>
          </cell>
          <cell r="W9">
            <v>1720353000000</v>
          </cell>
          <cell r="X9">
            <v>1727366200000</v>
          </cell>
          <cell r="Y9">
            <v>1571929000000</v>
          </cell>
          <cell r="Z9">
            <v>1671167688961.45</v>
          </cell>
          <cell r="AA9">
            <v>1748373318010.3301</v>
          </cell>
          <cell r="AB9">
            <v>1793105731760.23</v>
          </cell>
        </row>
        <row r="10">
          <cell r="J10">
            <v>511953900000000</v>
          </cell>
          <cell r="K10">
            <v>518979700000000</v>
          </cell>
          <cell r="L10">
            <v>526681200000000</v>
          </cell>
          <cell r="M10">
            <v>520233100000000</v>
          </cell>
          <cell r="N10">
            <v>490615000000000</v>
          </cell>
          <cell r="O10">
            <v>510720000000000</v>
          </cell>
          <cell r="P10">
            <v>510841600000000</v>
          </cell>
          <cell r="Q10">
            <v>517864300000000</v>
          </cell>
          <cell r="R10">
            <v>528248100000000</v>
          </cell>
          <cell r="S10">
            <v>529812700000000</v>
          </cell>
          <cell r="T10">
            <v>538081300000000</v>
          </cell>
          <cell r="U10">
            <v>542137500000000</v>
          </cell>
          <cell r="V10">
            <v>551220000000000</v>
          </cell>
          <cell r="W10">
            <v>554300400000000</v>
          </cell>
          <cell r="X10">
            <v>554384300000000</v>
          </cell>
          <cell r="Y10">
            <v>528955400000000</v>
          </cell>
          <cell r="Z10">
            <v>538667933963233</v>
          </cell>
          <cell r="AA10">
            <v>557062860016680</v>
          </cell>
          <cell r="AB10">
            <v>563158610044860</v>
          </cell>
        </row>
        <row r="11">
          <cell r="J11">
            <v>619932000000</v>
          </cell>
          <cell r="K11">
            <v>642358000000</v>
          </cell>
          <cell r="L11">
            <v>666570000000</v>
          </cell>
          <cell r="M11">
            <v>681084000000</v>
          </cell>
          <cell r="N11">
            <v>656067000000</v>
          </cell>
          <cell r="O11">
            <v>664605000000</v>
          </cell>
          <cell r="P11">
            <v>674827000000</v>
          </cell>
          <cell r="Q11">
            <v>667871000000</v>
          </cell>
          <cell r="R11">
            <v>667315000000</v>
          </cell>
          <cell r="S11">
            <v>676869000000</v>
          </cell>
          <cell r="T11">
            <v>690116000000</v>
          </cell>
          <cell r="U11">
            <v>704901000000</v>
          </cell>
          <cell r="V11">
            <v>726147000000</v>
          </cell>
          <cell r="W11">
            <v>742987000000</v>
          </cell>
          <cell r="X11">
            <v>757162000000</v>
          </cell>
          <cell r="Y11">
            <v>728349000000</v>
          </cell>
          <cell r="Z11">
            <v>759918704425.34497</v>
          </cell>
          <cell r="AA11">
            <v>784533864582.25696</v>
          </cell>
          <cell r="AB11">
            <v>798970804256.37305</v>
          </cell>
        </row>
        <row r="12">
          <cell r="J12">
            <v>1028706000000</v>
          </cell>
          <cell r="K12">
            <v>1070912000000</v>
          </cell>
          <cell r="L12">
            <v>1109515000000</v>
          </cell>
          <cell r="M12">
            <v>1119357000000</v>
          </cell>
          <cell r="N12">
            <v>1077234000000</v>
          </cell>
          <cell r="O12">
            <v>1078989000000</v>
          </cell>
          <cell r="P12">
            <v>1070201000000</v>
          </cell>
          <cell r="Q12">
            <v>1038531000000</v>
          </cell>
          <cell r="R12">
            <v>1023622000000</v>
          </cell>
          <cell r="S12">
            <v>1037788000000</v>
          </cell>
          <cell r="T12">
            <v>1077590000000</v>
          </cell>
          <cell r="U12">
            <v>1110255000000</v>
          </cell>
          <cell r="V12">
            <v>1143270000000</v>
          </cell>
          <cell r="W12">
            <v>1169437000000</v>
          </cell>
          <cell r="X12">
            <v>1193823000000</v>
          </cell>
          <cell r="Y12">
            <v>1064616000000</v>
          </cell>
          <cell r="Z12">
            <v>1112127502612.6499</v>
          </cell>
          <cell r="AA12">
            <v>1173534217306.5601</v>
          </cell>
          <cell r="AB12">
            <v>1218679678753.0701</v>
          </cell>
        </row>
        <row r="13">
          <cell r="J13">
            <v>3863403000000</v>
          </cell>
          <cell r="K13">
            <v>4052501000000</v>
          </cell>
          <cell r="L13">
            <v>4196970000000</v>
          </cell>
          <cell r="M13">
            <v>4171455000000</v>
          </cell>
          <cell r="N13">
            <v>3994695000000</v>
          </cell>
          <cell r="O13">
            <v>4220910000000</v>
          </cell>
          <cell r="P13">
            <v>4358218000000</v>
          </cell>
          <cell r="Q13">
            <v>4346307000000</v>
          </cell>
          <cell r="R13">
            <v>4396291000000</v>
          </cell>
          <cell r="S13">
            <v>4517445000000</v>
          </cell>
          <cell r="T13">
            <v>4708885000000</v>
          </cell>
          <cell r="U13">
            <v>4795849000000</v>
          </cell>
          <cell r="V13">
            <v>4930970000000</v>
          </cell>
          <cell r="W13">
            <v>5031601000000</v>
          </cell>
          <cell r="X13">
            <v>5133631000000</v>
          </cell>
          <cell r="Y13">
            <v>4982773000000</v>
          </cell>
          <cell r="Z13">
            <v>5198240288454.9199</v>
          </cell>
          <cell r="AA13">
            <v>5377419795459.0596</v>
          </cell>
          <cell r="AB13">
            <v>5464355225169.2998</v>
          </cell>
        </row>
        <row r="14">
          <cell r="J14">
            <v>1841218000000</v>
          </cell>
          <cell r="K14">
            <v>1888797000000</v>
          </cell>
          <cell r="L14">
            <v>1931663000000</v>
          </cell>
          <cell r="M14">
            <v>1927034000000</v>
          </cell>
          <cell r="N14">
            <v>1845186000000</v>
          </cell>
          <cell r="O14">
            <v>1884515000000</v>
          </cell>
          <cell r="P14">
            <v>1911983000000</v>
          </cell>
          <cell r="Q14">
            <v>1940087000000</v>
          </cell>
          <cell r="R14">
            <v>1976755000000</v>
          </cell>
          <cell r="S14">
            <v>2035883000000</v>
          </cell>
          <cell r="T14">
            <v>2089276000000</v>
          </cell>
          <cell r="U14">
            <v>2136566000000</v>
          </cell>
          <cell r="V14">
            <v>2182170000000</v>
          </cell>
          <cell r="W14">
            <v>2218196000000</v>
          </cell>
          <cell r="X14">
            <v>2255283000000</v>
          </cell>
          <cell r="Y14">
            <v>2036660000000</v>
          </cell>
          <cell r="Z14">
            <v>2177624374793.76</v>
          </cell>
          <cell r="AA14">
            <v>2281037009222.46</v>
          </cell>
          <cell r="AB14">
            <v>2328292667090.5898</v>
          </cell>
        </row>
        <row r="15">
          <cell r="J15">
            <v>14901269000000</v>
          </cell>
          <cell r="K15">
            <v>15315943250000</v>
          </cell>
          <cell r="L15">
            <v>15623871500000</v>
          </cell>
          <cell r="M15">
            <v>15642962000000</v>
          </cell>
          <cell r="N15">
            <v>15236262250000</v>
          </cell>
          <cell r="O15">
            <v>15648991000000</v>
          </cell>
          <cell r="P15">
            <v>15891534000000</v>
          </cell>
          <cell r="Q15">
            <v>16253970000000</v>
          </cell>
          <cell r="R15">
            <v>16553347500000</v>
          </cell>
          <cell r="S15">
            <v>16932051750000</v>
          </cell>
          <cell r="T15">
            <v>17390295250000</v>
          </cell>
          <cell r="U15">
            <v>17680273750000</v>
          </cell>
          <cell r="V15">
            <v>18079084000000</v>
          </cell>
          <cell r="W15">
            <v>18606786500000</v>
          </cell>
          <cell r="X15">
            <v>19032671500000</v>
          </cell>
          <cell r="Y15">
            <v>18384687250000</v>
          </cell>
          <cell r="Z15">
            <v>19406775870431.699</v>
          </cell>
          <cell r="AA15">
            <v>20131245480406.398</v>
          </cell>
          <cell r="AB15">
            <v>20622273351927.898</v>
          </cell>
        </row>
        <row r="16">
          <cell r="J16">
            <v>9685645740574.3203</v>
          </cell>
          <cell r="K16">
            <v>10008835636977.301</v>
          </cell>
          <cell r="L16">
            <v>10307602222449</v>
          </cell>
          <cell r="M16">
            <v>10338733828742.801</v>
          </cell>
          <cell r="N16">
            <v>9876106945574.7305</v>
          </cell>
          <cell r="O16">
            <v>10078283991233.699</v>
          </cell>
          <cell r="P16">
            <v>10251227431422.801</v>
          </cell>
          <cell r="Q16">
            <v>10168071319060.6</v>
          </cell>
          <cell r="R16">
            <v>10149745514343.1</v>
          </cell>
          <cell r="S16">
            <v>10292488149355</v>
          </cell>
          <cell r="T16">
            <v>10490132915068</v>
          </cell>
          <cell r="U16">
            <v>10682788721577.199</v>
          </cell>
          <cell r="V16">
            <v>10976302160306.5</v>
          </cell>
          <cell r="W16">
            <v>11173833740484.4</v>
          </cell>
          <cell r="X16">
            <v>11348536009371.1</v>
          </cell>
          <cell r="Y16">
            <v>10610372599773.5</v>
          </cell>
          <cell r="Z16">
            <v>11158468387194.699</v>
          </cell>
          <cell r="AA16">
            <v>11639991216299.199</v>
          </cell>
          <cell r="AB16">
            <v>11931183006913.1</v>
          </cell>
        </row>
        <row r="17">
          <cell r="J17">
            <v>46105018149519.602</v>
          </cell>
          <cell r="K17">
            <v>47579571627017.203</v>
          </cell>
          <cell r="L17">
            <v>48872758831194.5</v>
          </cell>
          <cell r="M17">
            <v>49075113272899.602</v>
          </cell>
          <cell r="N17">
            <v>47409391421569.297</v>
          </cell>
          <cell r="O17">
            <v>48872119828840</v>
          </cell>
          <cell r="P17">
            <v>49902999615253.797</v>
          </cell>
          <cell r="Q17">
            <v>50610122037918.398</v>
          </cell>
          <cell r="R17">
            <v>51424931052621</v>
          </cell>
          <cell r="S17">
            <v>52519877961749.297</v>
          </cell>
          <cell r="T17">
            <v>53842493928311.602</v>
          </cell>
          <cell r="U17">
            <v>54857785162355.398</v>
          </cell>
          <cell r="V17">
            <v>56319271552490.898</v>
          </cell>
          <cell r="W17">
            <v>57646138327897.797</v>
          </cell>
          <cell r="X17">
            <v>58653642638151.703</v>
          </cell>
          <cell r="Y17">
            <v>55903422206300.898</v>
          </cell>
          <cell r="Z17">
            <v>58846473472318.797</v>
          </cell>
          <cell r="AA17">
            <v>61156625669018.5</v>
          </cell>
          <cell r="AB17">
            <v>62676079572348.297</v>
          </cell>
        </row>
      </sheetData>
      <sheetData sheetId="1">
        <row r="7">
          <cell r="I7">
            <v>1601546282498.03</v>
          </cell>
          <cell r="J7">
            <v>1641874434301.3</v>
          </cell>
          <cell r="K7">
            <v>1681083662625.96</v>
          </cell>
          <cell r="L7">
            <v>1718819695134.98</v>
          </cell>
          <cell r="M7">
            <v>1749278880899.1499</v>
          </cell>
          <cell r="N7">
            <v>1782363402663.75</v>
          </cell>
          <cell r="O7">
            <v>1818978084519.5701</v>
          </cell>
          <cell r="P7">
            <v>1857185566902.6299</v>
          </cell>
          <cell r="Q7">
            <v>1896891421098.6299</v>
          </cell>
          <cell r="R7">
            <v>1937299729287.1299</v>
          </cell>
          <cell r="S7">
            <v>1976177264769.3301</v>
          </cell>
          <cell r="T7">
            <v>2010997694346.02</v>
          </cell>
          <cell r="U7">
            <v>2045580462562.3301</v>
          </cell>
          <cell r="V7">
            <v>2081127718077.72</v>
          </cell>
          <cell r="W7">
            <v>2114520139353.98</v>
          </cell>
          <cell r="X7">
            <v>2146484122959.79</v>
          </cell>
          <cell r="Y7">
            <v>2177584663656.9199</v>
          </cell>
        </row>
        <row r="8">
          <cell r="I8">
            <v>1959487590941.26</v>
          </cell>
          <cell r="J8">
            <v>1990740281352.21</v>
          </cell>
          <cell r="K8">
            <v>2023131410317.6001</v>
          </cell>
          <cell r="L8">
            <v>2055208474404.25</v>
          </cell>
          <cell r="M8">
            <v>2079766207632.3201</v>
          </cell>
          <cell r="N8">
            <v>2103340613829.3799</v>
          </cell>
          <cell r="O8">
            <v>2127449214750.0801</v>
          </cell>
          <cell r="P8">
            <v>2151283348321.1799</v>
          </cell>
          <cell r="Q8">
            <v>2174650488548.1799</v>
          </cell>
          <cell r="R8">
            <v>2198472067312.4099</v>
          </cell>
          <cell r="S8">
            <v>2222188685302.21</v>
          </cell>
          <cell r="T8">
            <v>2247213543122.4902</v>
          </cell>
          <cell r="U8">
            <v>2273274617344.3301</v>
          </cell>
          <cell r="V8">
            <v>2299804975741.2402</v>
          </cell>
          <cell r="W8">
            <v>2328334886947.77</v>
          </cell>
          <cell r="X8">
            <v>2356611701070.21</v>
          </cell>
          <cell r="Y8">
            <v>2384201225612.1299</v>
          </cell>
        </row>
        <row r="9">
          <cell r="I9">
            <v>2655758061389.23</v>
          </cell>
          <cell r="J9">
            <v>2695974530394.04</v>
          </cell>
          <cell r="K9">
            <v>2743246776665.1401</v>
          </cell>
          <cell r="L9">
            <v>2784413806288.8701</v>
          </cell>
          <cell r="M9">
            <v>2801250124499.4302</v>
          </cell>
          <cell r="N9">
            <v>2827097981940.8198</v>
          </cell>
          <cell r="O9">
            <v>2864587899257.9902</v>
          </cell>
          <cell r="P9">
            <v>2901233833063.8999</v>
          </cell>
          <cell r="Q9">
            <v>2937779818882.6099</v>
          </cell>
          <cell r="R9">
            <v>2981056568202.9302</v>
          </cell>
          <cell r="S9">
            <v>3029753257761.71</v>
          </cell>
          <cell r="T9">
            <v>3082223447109.48</v>
          </cell>
          <cell r="U9">
            <v>3133110953521.7002</v>
          </cell>
          <cell r="V9">
            <v>3179906033134.8599</v>
          </cell>
          <cell r="W9">
            <v>3223688331752.98</v>
          </cell>
          <cell r="X9">
            <v>3266761562386.5801</v>
          </cell>
          <cell r="Y9">
            <v>3309271887872.5601</v>
          </cell>
        </row>
        <row r="10">
          <cell r="I10">
            <v>1712637688235.5601</v>
          </cell>
          <cell r="J10">
            <v>1725547198208.6599</v>
          </cell>
          <cell r="K10">
            <v>1737156655153.6101</v>
          </cell>
          <cell r="L10">
            <v>1745757601630.8999</v>
          </cell>
          <cell r="M10">
            <v>1749098846905.6599</v>
          </cell>
          <cell r="N10">
            <v>1750563991819.99</v>
          </cell>
          <cell r="O10">
            <v>1752820440635.6101</v>
          </cell>
          <cell r="P10">
            <v>1752389613781.25</v>
          </cell>
          <cell r="Q10">
            <v>1750423012700.01</v>
          </cell>
          <cell r="R10">
            <v>1749450952038.6101</v>
          </cell>
          <cell r="S10">
            <v>1750566125951.2</v>
          </cell>
          <cell r="T10">
            <v>1752533473419.25</v>
          </cell>
          <cell r="U10">
            <v>1755491923856.04</v>
          </cell>
          <cell r="V10">
            <v>1758472801078.6499</v>
          </cell>
          <cell r="W10">
            <v>1761140025080.98</v>
          </cell>
          <cell r="X10">
            <v>1763705613437.1799</v>
          </cell>
          <cell r="Y10">
            <v>1765906771768.74</v>
          </cell>
        </row>
        <row r="11">
          <cell r="I11">
            <v>489032491392900</v>
          </cell>
          <cell r="J11">
            <v>491942168361878</v>
          </cell>
          <cell r="K11">
            <v>494575700957972</v>
          </cell>
          <cell r="L11">
            <v>496795039484871</v>
          </cell>
          <cell r="M11">
            <v>498334054893226</v>
          </cell>
          <cell r="N11">
            <v>499826847603510</v>
          </cell>
          <cell r="O11">
            <v>501443099894636</v>
          </cell>
          <cell r="P11">
            <v>503471234238266</v>
          </cell>
          <cell r="Q11">
            <v>505804178750951</v>
          </cell>
          <cell r="R11">
            <v>508841523690755</v>
          </cell>
          <cell r="S11">
            <v>512159942619663</v>
          </cell>
          <cell r="T11">
            <v>515650656235103</v>
          </cell>
          <cell r="U11">
            <v>519195563919566</v>
          </cell>
          <cell r="V11">
            <v>522757576518216</v>
          </cell>
          <cell r="W11">
            <v>526382336250021</v>
          </cell>
          <cell r="X11">
            <v>529686815558490</v>
          </cell>
          <cell r="Y11">
            <v>532421948489961</v>
          </cell>
        </row>
        <row r="12">
          <cell r="I12">
            <v>626866844853.146</v>
          </cell>
          <cell r="J12">
            <v>636548913286.79602</v>
          </cell>
          <cell r="K12">
            <v>646752696952.24695</v>
          </cell>
          <cell r="L12">
            <v>656863285597.84094</v>
          </cell>
          <cell r="M12">
            <v>664017134376.927</v>
          </cell>
          <cell r="N12">
            <v>669427820282.047</v>
          </cell>
          <cell r="O12">
            <v>674941469354.07605</v>
          </cell>
          <cell r="P12">
            <v>680460734383.50195</v>
          </cell>
          <cell r="Q12">
            <v>686325384694.39905</v>
          </cell>
          <cell r="R12">
            <v>694032211136.15698</v>
          </cell>
          <cell r="S12">
            <v>706070877197.01001</v>
          </cell>
          <cell r="T12">
            <v>718899891151.82898</v>
          </cell>
          <cell r="U12">
            <v>731086648411.43396</v>
          </cell>
          <cell r="V12">
            <v>743635436626.48706</v>
          </cell>
          <cell r="W12">
            <v>756233043426.19104</v>
          </cell>
          <cell r="X12">
            <v>769234568649.22803</v>
          </cell>
          <cell r="Y12">
            <v>782517139592.04102</v>
          </cell>
        </row>
        <row r="13">
          <cell r="I13">
            <v>1002634133373.97</v>
          </cell>
          <cell r="J13">
            <v>1034607439272.65</v>
          </cell>
          <cell r="K13">
            <v>1066458372211.71</v>
          </cell>
          <cell r="L13">
            <v>1095994674963.21</v>
          </cell>
          <cell r="M13">
            <v>1118462775118.04</v>
          </cell>
          <cell r="N13">
            <v>1135510951501.76</v>
          </cell>
          <cell r="O13">
            <v>1148455022486.77</v>
          </cell>
          <cell r="P13">
            <v>1156912967782.8601</v>
          </cell>
          <cell r="Q13">
            <v>1162131526429.6201</v>
          </cell>
          <cell r="R13">
            <v>1166416409884.6899</v>
          </cell>
          <cell r="S13">
            <v>1171334847574.3</v>
          </cell>
          <cell r="T13">
            <v>1177197801668.3601</v>
          </cell>
          <cell r="U13">
            <v>1184004652114.8601</v>
          </cell>
          <cell r="V13">
            <v>1193587677820.23</v>
          </cell>
          <cell r="W13">
            <v>1204520916956.1299</v>
          </cell>
          <cell r="X13">
            <v>1216400083523.55</v>
          </cell>
          <cell r="Y13">
            <v>1228862898327.8201</v>
          </cell>
        </row>
        <row r="14">
          <cell r="I14">
            <v>3666357367646.3501</v>
          </cell>
          <cell r="J14">
            <v>3766080634935.4902</v>
          </cell>
          <cell r="K14">
            <v>3867026613574.3101</v>
          </cell>
          <cell r="L14">
            <v>3961054349614.6499</v>
          </cell>
          <cell r="M14">
            <v>4031753398670.71</v>
          </cell>
          <cell r="N14">
            <v>4100920576162.27</v>
          </cell>
          <cell r="O14">
            <v>4178065544813.7002</v>
          </cell>
          <cell r="P14">
            <v>4253458928352.7402</v>
          </cell>
          <cell r="Q14">
            <v>4331356383162.21</v>
          </cell>
          <cell r="R14">
            <v>4414506944878.8496</v>
          </cell>
          <cell r="S14">
            <v>4506565028055.7803</v>
          </cell>
          <cell r="T14">
            <v>4600457908769.46</v>
          </cell>
          <cell r="U14">
            <v>4693714454013.9805</v>
          </cell>
          <cell r="V14">
            <v>4790061788049.5596</v>
          </cell>
          <cell r="W14">
            <v>4884105445606.46</v>
          </cell>
          <cell r="X14">
            <v>4975483107110.1904</v>
          </cell>
          <cell r="Y14">
            <v>5066013108398.6104</v>
          </cell>
        </row>
        <row r="15">
          <cell r="I15">
            <v>1700279543998.6699</v>
          </cell>
          <cell r="J15">
            <v>1733224421455.1399</v>
          </cell>
          <cell r="K15">
            <v>1765088292899</v>
          </cell>
          <cell r="L15">
            <v>1792549575810.26</v>
          </cell>
          <cell r="M15">
            <v>1811512962952.6001</v>
          </cell>
          <cell r="N15">
            <v>1829903312115.8799</v>
          </cell>
          <cell r="O15">
            <v>1850707217103.78</v>
          </cell>
          <cell r="P15">
            <v>1875351389803.1599</v>
          </cell>
          <cell r="Q15">
            <v>1903339946853.4199</v>
          </cell>
          <cell r="R15">
            <v>1936631951707.27</v>
          </cell>
          <cell r="S15">
            <v>1971088734687.6799</v>
          </cell>
          <cell r="T15">
            <v>2005178694042.22</v>
          </cell>
          <cell r="U15">
            <v>2039566441975.76</v>
          </cell>
          <cell r="V15">
            <v>2071857065661.8</v>
          </cell>
          <cell r="W15">
            <v>2102722437502.1899</v>
          </cell>
          <cell r="X15">
            <v>2131417341567.8601</v>
          </cell>
          <cell r="Y15">
            <v>2159987646195.0801</v>
          </cell>
        </row>
        <row r="16">
          <cell r="I16">
            <v>14740465138932.6</v>
          </cell>
          <cell r="J16">
            <v>15086948763566.301</v>
          </cell>
          <cell r="K16">
            <v>15430574340847.1</v>
          </cell>
          <cell r="L16">
            <v>15763215617162.9</v>
          </cell>
          <cell r="M16">
            <v>16039227453339.9</v>
          </cell>
          <cell r="N16">
            <v>16289829423825.5</v>
          </cell>
          <cell r="O16">
            <v>16546916564993.801</v>
          </cell>
          <cell r="P16">
            <v>16827784012127.301</v>
          </cell>
          <cell r="Q16">
            <v>17120935041295</v>
          </cell>
          <cell r="R16">
            <v>17435099725132.301</v>
          </cell>
          <cell r="S16">
            <v>17767683672919.602</v>
          </cell>
          <cell r="T16">
            <v>18107036896212</v>
          </cell>
          <cell r="U16">
            <v>18462507584885.801</v>
          </cell>
          <cell r="V16">
            <v>18834581854722.898</v>
          </cell>
          <cell r="W16">
            <v>19218170484242</v>
          </cell>
          <cell r="X16">
            <v>19601973200584.602</v>
          </cell>
          <cell r="Y16">
            <v>19989751039434</v>
          </cell>
        </row>
        <row r="17">
          <cell r="I17">
            <v>9619755502572.7891</v>
          </cell>
          <cell r="J17">
            <v>9784901577598.7598</v>
          </cell>
          <cell r="K17">
            <v>9955300794662.9805</v>
          </cell>
          <cell r="L17">
            <v>10110095636928.301</v>
          </cell>
          <cell r="M17">
            <v>10208169859600</v>
          </cell>
          <cell r="N17">
            <v>10298670955281.5</v>
          </cell>
          <cell r="O17">
            <v>10396727684153.199</v>
          </cell>
          <cell r="P17">
            <v>10486862536543.9</v>
          </cell>
          <cell r="Q17">
            <v>10572833723679.699</v>
          </cell>
          <cell r="R17">
            <v>10672645840454.4</v>
          </cell>
          <cell r="S17">
            <v>10814892310788.199</v>
          </cell>
          <cell r="T17">
            <v>10961452727536.801</v>
          </cell>
          <cell r="U17">
            <v>11099766282428.5</v>
          </cell>
          <cell r="V17">
            <v>11233746160724.9</v>
          </cell>
          <cell r="W17">
            <v>11370614303460.5</v>
          </cell>
          <cell r="X17">
            <v>11506537545297.6</v>
          </cell>
          <cell r="Y17">
            <v>11641238905128.699</v>
          </cell>
        </row>
        <row r="18">
          <cell r="I18">
            <v>45172447725656.602</v>
          </cell>
          <cell r="J18">
            <v>46139662200590.5</v>
          </cell>
          <cell r="K18">
            <v>47116964398395.5</v>
          </cell>
          <cell r="L18">
            <v>48054299878347.398</v>
          </cell>
          <cell r="M18">
            <v>48806725803295.602</v>
          </cell>
          <cell r="N18">
            <v>49534092824231.898</v>
          </cell>
          <cell r="O18">
            <v>50320723619103.5</v>
          </cell>
          <cell r="P18">
            <v>51151200329328.203</v>
          </cell>
          <cell r="Q18">
            <v>52005446893455.898</v>
          </cell>
          <cell r="R18">
            <v>52925427693845.797</v>
          </cell>
          <cell r="S18">
            <v>53939132610365.398</v>
          </cell>
          <cell r="T18">
            <v>54968551035778.203</v>
          </cell>
          <cell r="U18">
            <v>56004785266494.898</v>
          </cell>
          <cell r="V18">
            <v>57052709437689.102</v>
          </cell>
          <cell r="W18">
            <v>58098019885451.102</v>
          </cell>
          <cell r="X18">
            <v>59128548826519.602</v>
          </cell>
          <cell r="Y18">
            <v>60162967724158.602</v>
          </cell>
        </row>
      </sheetData>
      <sheetData sheetId="2">
        <row r="1">
          <cell r="C1" t="str">
            <v>2005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ECD.Stat export"/>
      <sheetName val="VA"/>
      <sheetName val="VA_Graph"/>
      <sheetName val="PIB"/>
      <sheetName val="Heures_Emploi_QNA"/>
      <sheetName val="L_Prév"/>
      <sheetName val="H_Prév"/>
      <sheetName val="H_L_Graph"/>
    </sheetNames>
    <sheetDataSet>
      <sheetData sheetId="0"/>
      <sheetData sheetId="1"/>
      <sheetData sheetId="2">
        <row r="1">
          <cell r="B1" t="str">
            <v>Valeur ajoutée brute totale</v>
          </cell>
        </row>
      </sheetData>
      <sheetData sheetId="3"/>
      <sheetData sheetId="4"/>
      <sheetData sheetId="5"/>
      <sheetData sheetId="6">
        <row r="7">
          <cell r="H7">
            <v>1679.7187575254</v>
          </cell>
          <cell r="J7">
            <v>1624.7341746827001</v>
          </cell>
          <cell r="O7">
            <v>1699.3455245115999</v>
          </cell>
        </row>
        <row r="8">
          <cell r="H8">
            <v>1511.2074844802</v>
          </cell>
          <cell r="J8">
            <v>1258.635791811</v>
          </cell>
          <cell r="O8">
            <v>1497.9882140340001</v>
          </cell>
        </row>
        <row r="9">
          <cell r="H9">
            <v>1381.3000419084001</v>
          </cell>
          <cell r="J9">
            <v>1258.9349535382</v>
          </cell>
          <cell r="O9">
            <v>1373.9853670468999</v>
          </cell>
        </row>
        <row r="10">
          <cell r="H10">
            <v>1699.6031080385001</v>
          </cell>
          <cell r="J10">
            <v>1388.0456522355</v>
          </cell>
          <cell r="O10">
            <v>1643.4404616216</v>
          </cell>
        </row>
        <row r="11">
          <cell r="H11">
            <v>1623.5774940663</v>
          </cell>
          <cell r="J11">
            <v>1599.2750278169999</v>
          </cell>
          <cell r="O11">
            <v>1590.7578389728999</v>
          </cell>
        </row>
        <row r="12">
          <cell r="H12">
            <v>1442.2418266735999</v>
          </cell>
          <cell r="J12">
            <v>1379.3983203997</v>
          </cell>
          <cell r="O12">
            <v>1434.1393735332999</v>
          </cell>
        </row>
        <row r="13">
          <cell r="H13">
            <v>1674.8526323482999</v>
          </cell>
          <cell r="J13">
            <v>1356.8548368229999</v>
          </cell>
          <cell r="O13">
            <v>1644.2192511513001</v>
          </cell>
        </row>
        <row r="14">
          <cell r="H14">
            <v>1607.1370135182001</v>
          </cell>
          <cell r="J14">
            <v>1546.9676724568001</v>
          </cell>
          <cell r="O14">
            <v>1573.3390820366001</v>
          </cell>
        </row>
        <row r="15">
          <cell r="H15">
            <v>1662.5943598909</v>
          </cell>
          <cell r="J15">
            <v>1351.8442465395999</v>
          </cell>
          <cell r="O15">
            <v>1633.8041484104001</v>
          </cell>
        </row>
        <row r="16">
          <cell r="H16">
            <v>1772.5883869671</v>
          </cell>
          <cell r="J16">
            <v>1767.2550920050001</v>
          </cell>
          <cell r="O16">
            <v>1770.3291646578</v>
          </cell>
        </row>
      </sheetData>
      <sheetData sheetId="7">
        <row r="2">
          <cell r="B2" t="str">
            <v>T4-2019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ocalhost/OECDStat_Metadata/ShowMetadata.ashx?Dataset=QNA&amp;Coords=%5bSUBJECT%5d.%5bB1_GE%5d,%5bMEASURE%5d.%5bVPVOBARSA%5d,%5bFREQUENCY%5d.%5bQ%5d,%5bLOCATION%5d.%5bDEU%5d&amp;ShowOnWeb=true&amp;Lang=en" TargetMode="External"/><Relationship Id="rId13" Type="http://schemas.openxmlformats.org/officeDocument/2006/relationships/hyperlink" Target="http://localhost/OECDStat_Metadata/ShowMetadata.ashx?Dataset=QNA&amp;Coords=%5bLOCATION%5d.%5bNLD%5d&amp;ShowOnWeb=true&amp;Lang=en" TargetMode="External"/><Relationship Id="rId18" Type="http://schemas.openxmlformats.org/officeDocument/2006/relationships/hyperlink" Target="http://localhost/OECDStat_Metadata/ShowMetadata.ashx?Dataset=QNA&amp;Coords=%5bSUBJECT%5d.%5bB1_GE%5d,%5bMEASURE%5d.%5bVPVOBARSA%5d,%5bFREQUENCY%5d.%5bQ%5d,%5bLOCATION%5d.%5bSWE%5d&amp;ShowOnWeb=true&amp;Lang=en" TargetMode="External"/><Relationship Id="rId26" Type="http://schemas.openxmlformats.org/officeDocument/2006/relationships/hyperlink" Target="http://localhost/OECDStat_Metadata/ShowMetadata.ashx?Dataset=QNA&amp;Coords=%5bSUBJECT%5d.%5bB1_GE%5d,%5bMEASURE%5d.%5bVPVOBARSA%5d,%5bFREQUENCY%5d.%5bQ%5d,%5bLOCATION%5d.%5bEA19%5d&amp;ShowOnWeb=true&amp;Lang=en" TargetMode="External"/><Relationship Id="rId3" Type="http://schemas.openxmlformats.org/officeDocument/2006/relationships/hyperlink" Target="http://localhost/OECDStat_Metadata/ShowMetadata.ashx?Dataset=QNA&amp;Coords=%5bLOCATION%5d.%5bCAN%5d&amp;ShowOnWeb=true&amp;Lang=en" TargetMode="External"/><Relationship Id="rId21" Type="http://schemas.openxmlformats.org/officeDocument/2006/relationships/hyperlink" Target="http://localhost/OECDStat_Metadata/ShowMetadata.ashx?Dataset=QNA&amp;Coords=%5bLOCATION%5d.%5bGBR%5d&amp;ShowOnWeb=true&amp;Lang=en" TargetMode="External"/><Relationship Id="rId7" Type="http://schemas.openxmlformats.org/officeDocument/2006/relationships/hyperlink" Target="http://localhost/OECDStat_Metadata/ShowMetadata.ashx?Dataset=QNA&amp;Coords=%5bLOCATION%5d.%5bDEU%5d&amp;ShowOnWeb=true&amp;Lang=en" TargetMode="External"/><Relationship Id="rId12" Type="http://schemas.openxmlformats.org/officeDocument/2006/relationships/hyperlink" Target="http://localhost/OECDStat_Metadata/ShowMetadata.ashx?Dataset=QNA&amp;Coords=%5bSUBJECT%5d.%5bB1_GE%5d,%5bMEASURE%5d.%5bVPVOBARSA%5d,%5bFREQUENCY%5d.%5bQ%5d,%5bLOCATION%5d.%5bJPN%5d&amp;ShowOnWeb=true&amp;Lang=en" TargetMode="External"/><Relationship Id="rId17" Type="http://schemas.openxmlformats.org/officeDocument/2006/relationships/hyperlink" Target="http://localhost/OECDStat_Metadata/ShowMetadata.ashx?Dataset=QNA&amp;Coords=%5bLOCATION%5d.%5bSWE%5d&amp;ShowOnWeb=true&amp;Lang=en" TargetMode="External"/><Relationship Id="rId25" Type="http://schemas.openxmlformats.org/officeDocument/2006/relationships/hyperlink" Target="http://localhost/OECDStat_Metadata/ShowMetadata.ashx?Dataset=QNA&amp;Coords=%5bLOCATION%5d.%5bEA19%5d&amp;ShowOnWeb=true&amp;Lang=en" TargetMode="External"/><Relationship Id="rId2" Type="http://schemas.openxmlformats.org/officeDocument/2006/relationships/hyperlink" Target="http://localhost/OECDStat_Metadata/ShowMetadata.ashx?Dataset=QNA&amp;Coords=%5bFREQUENCY%5d&amp;ShowOnWeb=true&amp;Lang=en" TargetMode="External"/><Relationship Id="rId16" Type="http://schemas.openxmlformats.org/officeDocument/2006/relationships/hyperlink" Target="http://localhost/OECDStat_Metadata/ShowMetadata.ashx?Dataset=QNA&amp;Coords=%5bSUBJECT%5d.%5bB1_GE%5d,%5bMEASURE%5d.%5bVPVOBARSA%5d,%5bFREQUENCY%5d.%5bQ%5d,%5bLOCATION%5d.%5bESP%5d&amp;ShowOnWeb=true&amp;Lang=en" TargetMode="External"/><Relationship Id="rId20" Type="http://schemas.openxmlformats.org/officeDocument/2006/relationships/hyperlink" Target="http://localhost/OECDStat_Metadata/ShowMetadata.ashx?Dataset=QNA&amp;Coords=%5bSUBJECT%5d.%5bB1_GE%5d,%5bMEASURE%5d.%5bVPVOBARSA%5d,%5bFREQUENCY%5d.%5bQ%5d,%5bLOCATION%5d.%5bCHE%5d&amp;ShowOnWeb=true&amp;Lang=en" TargetMode="External"/><Relationship Id="rId29" Type="http://schemas.openxmlformats.org/officeDocument/2006/relationships/hyperlink" Target="https://stats-3.oecd.org/index.aspx?DatasetCode=QNA" TargetMode="External"/><Relationship Id="rId1" Type="http://schemas.openxmlformats.org/officeDocument/2006/relationships/hyperlink" Target="http://localhost/OECDStat_Metadata/ShowMetadata.ashx?Dataset=QNA&amp;Coords=%5bMEASURE%5d&amp;ShowOnWeb=true&amp;Lang=en" TargetMode="External"/><Relationship Id="rId6" Type="http://schemas.openxmlformats.org/officeDocument/2006/relationships/hyperlink" Target="http://localhost/OECDStat_Metadata/ShowMetadata.ashx?Dataset=QNA&amp;Coords=%5bSUBJECT%5d.%5bB1_GE%5d,%5bMEASURE%5d.%5bVPVOBARSA%5d,%5bFREQUENCY%5d.%5bQ%5d,%5bLOCATION%5d.%5bFRA%5d&amp;ShowOnWeb=true&amp;Lang=en" TargetMode="External"/><Relationship Id="rId11" Type="http://schemas.openxmlformats.org/officeDocument/2006/relationships/hyperlink" Target="http://localhost/OECDStat_Metadata/ShowMetadata.ashx?Dataset=QNA&amp;Coords=%5bLOCATION%5d.%5bJPN%5d&amp;ShowOnWeb=true&amp;Lang=en" TargetMode="External"/><Relationship Id="rId24" Type="http://schemas.openxmlformats.org/officeDocument/2006/relationships/hyperlink" Target="http://localhost/OECDStat_Metadata/ShowMetadata.ashx?Dataset=QNA&amp;Coords=%5bSUBJECT%5d.%5bB1_GE%5d,%5bMEASURE%5d.%5bVPVOBARSA%5d,%5bFREQUENCY%5d.%5bQ%5d,%5bLOCATION%5d.%5bUSA%5d&amp;ShowOnWeb=true&amp;Lang=en" TargetMode="External"/><Relationship Id="rId32" Type="http://schemas.openxmlformats.org/officeDocument/2006/relationships/comments" Target="../comments1.xml"/><Relationship Id="rId5" Type="http://schemas.openxmlformats.org/officeDocument/2006/relationships/hyperlink" Target="http://localhost/OECDStat_Metadata/ShowMetadata.ashx?Dataset=QNA&amp;Coords=%5bLOCATION%5d.%5bFRA%5d&amp;ShowOnWeb=true&amp;Lang=en" TargetMode="External"/><Relationship Id="rId15" Type="http://schemas.openxmlformats.org/officeDocument/2006/relationships/hyperlink" Target="http://localhost/OECDStat_Metadata/ShowMetadata.ashx?Dataset=QNA&amp;Coords=%5bLOCATION%5d.%5bESP%5d&amp;ShowOnWeb=true&amp;Lang=en" TargetMode="External"/><Relationship Id="rId23" Type="http://schemas.openxmlformats.org/officeDocument/2006/relationships/hyperlink" Target="http://localhost/OECDStat_Metadata/ShowMetadata.ashx?Dataset=QNA&amp;Coords=%5bLOCATION%5d.%5bUSA%5d&amp;ShowOnWeb=true&amp;Lang=en" TargetMode="External"/><Relationship Id="rId28" Type="http://schemas.openxmlformats.org/officeDocument/2006/relationships/hyperlink" Target="http://localhost/OECDStat_Metadata/ShowMetadata.ashx?Dataset=QNA&amp;Coords=%5bSUBJECT%5d.%5bB1_GE%5d,%5bMEASURE%5d.%5bVPVOBARSA%5d,%5bFREQUENCY%5d.%5bQ%5d,%5bLOCATION%5d.%5bOECD%5d&amp;ShowOnWeb=true&amp;Lang=en" TargetMode="External"/><Relationship Id="rId10" Type="http://schemas.openxmlformats.org/officeDocument/2006/relationships/hyperlink" Target="http://localhost/OECDStat_Metadata/ShowMetadata.ashx?Dataset=QNA&amp;Coords=%5bSUBJECT%5d.%5bB1_GE%5d,%5bMEASURE%5d.%5bVPVOBARSA%5d,%5bFREQUENCY%5d.%5bQ%5d,%5bLOCATION%5d.%5bITA%5d&amp;ShowOnWeb=true&amp;Lang=en" TargetMode="External"/><Relationship Id="rId19" Type="http://schemas.openxmlformats.org/officeDocument/2006/relationships/hyperlink" Target="http://localhost/OECDStat_Metadata/ShowMetadata.ashx?Dataset=QNA&amp;Coords=%5bLOCATION%5d.%5bCHE%5d&amp;ShowOnWeb=true&amp;Lang=en" TargetMode="External"/><Relationship Id="rId31" Type="http://schemas.openxmlformats.org/officeDocument/2006/relationships/vmlDrawing" Target="../drawings/vmlDrawing1.vml"/><Relationship Id="rId4" Type="http://schemas.openxmlformats.org/officeDocument/2006/relationships/hyperlink" Target="http://localhost/OECDStat_Metadata/ShowMetadata.ashx?Dataset=QNA&amp;Coords=%5bSUBJECT%5d.%5bB1_GE%5d,%5bMEASURE%5d.%5bVPVOBARSA%5d,%5bFREQUENCY%5d.%5bQ%5d,%5bLOCATION%5d.%5bCAN%5d&amp;ShowOnWeb=true&amp;Lang=en" TargetMode="External"/><Relationship Id="rId9" Type="http://schemas.openxmlformats.org/officeDocument/2006/relationships/hyperlink" Target="http://localhost/OECDStat_Metadata/ShowMetadata.ashx?Dataset=QNA&amp;Coords=%5bLOCATION%5d.%5bITA%5d&amp;ShowOnWeb=true&amp;Lang=en" TargetMode="External"/><Relationship Id="rId14" Type="http://schemas.openxmlformats.org/officeDocument/2006/relationships/hyperlink" Target="http://localhost/OECDStat_Metadata/ShowMetadata.ashx?Dataset=QNA&amp;Coords=%5bSUBJECT%5d.%5bB1_GE%5d,%5bMEASURE%5d.%5bVPVOBARSA%5d,%5bFREQUENCY%5d.%5bQ%5d,%5bLOCATION%5d.%5bNLD%5d&amp;ShowOnWeb=true&amp;Lang=en" TargetMode="External"/><Relationship Id="rId22" Type="http://schemas.openxmlformats.org/officeDocument/2006/relationships/hyperlink" Target="http://localhost/OECDStat_Metadata/ShowMetadata.ashx?Dataset=QNA&amp;Coords=%5bSUBJECT%5d.%5bB1_GE%5d,%5bMEASURE%5d.%5bVPVOBARSA%5d,%5bFREQUENCY%5d.%5bQ%5d,%5bLOCATION%5d.%5bGBR%5d&amp;ShowOnWeb=true&amp;Lang=en" TargetMode="External"/><Relationship Id="rId27" Type="http://schemas.openxmlformats.org/officeDocument/2006/relationships/hyperlink" Target="http://localhost/OECDStat_Metadata/ShowMetadata.ashx?Dataset=QNA&amp;Coords=%5bLOCATION%5d.%5bOECD%5d&amp;ShowOnWeb=true&amp;Lang=en" TargetMode="External"/><Relationship Id="rId30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localhost/OECDStat_Metadata/ShowMetadata.ashx?Dataset=MEI_CLI&amp;Coords=%5bLOCATION%5d.%5bNLD%5d&amp;ShowOnWeb=true&amp;Lang=fr" TargetMode="External"/><Relationship Id="rId13" Type="http://schemas.openxmlformats.org/officeDocument/2006/relationships/hyperlink" Target="http://localhost/OECDStat_Metadata/ShowMetadata.ashx?Dataset=MEI_CLI&amp;Coords=%5bLOCATION%5d.%5bEA19%5d&amp;ShowOnWeb=true&amp;Lang=fr" TargetMode="External"/><Relationship Id="rId3" Type="http://schemas.openxmlformats.org/officeDocument/2006/relationships/hyperlink" Target="http://localhost/OECDStat_Metadata/ShowMetadata.ashx?Dataset=MEI_CLI&amp;Coords=%5bLOCATION%5d.%5bCAN%5d&amp;ShowOnWeb=true&amp;Lang=fr" TargetMode="External"/><Relationship Id="rId7" Type="http://schemas.openxmlformats.org/officeDocument/2006/relationships/hyperlink" Target="http://localhost/OECDStat_Metadata/ShowMetadata.ashx?Dataset=MEI_CLI&amp;Coords=%5bLOCATION%5d.%5bJPN%5d&amp;ShowOnWeb=true&amp;Lang=fr" TargetMode="External"/><Relationship Id="rId12" Type="http://schemas.openxmlformats.org/officeDocument/2006/relationships/hyperlink" Target="http://localhost/OECDStat_Metadata/ShowMetadata.ashx?Dataset=MEI_CLI&amp;Coords=%5bLOCATION%5d.%5bUSA%5d&amp;ShowOnWeb=true&amp;Lang=fr" TargetMode="External"/><Relationship Id="rId2" Type="http://schemas.openxmlformats.org/officeDocument/2006/relationships/hyperlink" Target="http://localhost/OECDStat_Metadata/ShowMetadata.ashx?Dataset=MEI_CLI&amp;Coords=%5bSUBJECT%5d.%5bBSCICP03%5d&amp;ShowOnWeb=true&amp;Lang=fr" TargetMode="External"/><Relationship Id="rId1" Type="http://schemas.openxmlformats.org/officeDocument/2006/relationships/hyperlink" Target="http://localhost/OECDStat_Metadata/ShowMetadata.ashx?Dataset=MEI_CLI&amp;ShowOnWeb=true&amp;Lang=fr" TargetMode="External"/><Relationship Id="rId6" Type="http://schemas.openxmlformats.org/officeDocument/2006/relationships/hyperlink" Target="http://localhost/OECDStat_Metadata/ShowMetadata.ashx?Dataset=MEI_CLI&amp;Coords=%5bLOCATION%5d.%5bITA%5d&amp;ShowOnWeb=true&amp;Lang=fr" TargetMode="External"/><Relationship Id="rId11" Type="http://schemas.openxmlformats.org/officeDocument/2006/relationships/hyperlink" Target="http://localhost/OECDStat_Metadata/ShowMetadata.ashx?Dataset=MEI_CLI&amp;Coords=%5bLOCATION%5d.%5bGBR%5d&amp;ShowOnWeb=true&amp;Lang=fr" TargetMode="External"/><Relationship Id="rId5" Type="http://schemas.openxmlformats.org/officeDocument/2006/relationships/hyperlink" Target="http://localhost/OECDStat_Metadata/ShowMetadata.ashx?Dataset=MEI_CLI&amp;Coords=%5bLOCATION%5d.%5bDEU%5d&amp;ShowOnWeb=true&amp;Lang=fr" TargetMode="External"/><Relationship Id="rId15" Type="http://schemas.openxmlformats.org/officeDocument/2006/relationships/drawing" Target="../drawings/drawing9.xml"/><Relationship Id="rId10" Type="http://schemas.openxmlformats.org/officeDocument/2006/relationships/hyperlink" Target="http://localhost/OECDStat_Metadata/ShowMetadata.ashx?Dataset=MEI_CLI&amp;Coords=%5bLOCATION%5d.%5bSWE%5d&amp;ShowOnWeb=true&amp;Lang=fr" TargetMode="External"/><Relationship Id="rId4" Type="http://schemas.openxmlformats.org/officeDocument/2006/relationships/hyperlink" Target="http://localhost/OECDStat_Metadata/ShowMetadata.ashx?Dataset=MEI_CLI&amp;Coords=%5bLOCATION%5d.%5bFRA%5d&amp;ShowOnWeb=true&amp;Lang=fr" TargetMode="External"/><Relationship Id="rId9" Type="http://schemas.openxmlformats.org/officeDocument/2006/relationships/hyperlink" Target="http://localhost/OECDStat_Metadata/ShowMetadata.ashx?Dataset=MEI_CLI&amp;Coords=%5bLOCATION%5d.%5bESP%5d&amp;ShowOnWeb=true&amp;Lang=fr" TargetMode="External"/><Relationship Id="rId14" Type="http://schemas.openxmlformats.org/officeDocument/2006/relationships/hyperlink" Target="https://stats-3.oecd.org/index.aspx?DatasetCode=MEI_CLI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stats.oecd.org/OECDStat_Metadata/ShowMetadata.ashx?Dataset=MEI_CLI&amp;Coords=%5bLOCATION%5d.%5bESP%5d&amp;ShowOnWeb=true&amp;Lang=en" TargetMode="External"/><Relationship Id="rId13" Type="http://schemas.openxmlformats.org/officeDocument/2006/relationships/hyperlink" Target="http://stats.oecd.org/OECDStat_Metadata/ShowMetadata.ashx?Dataset=MEI_CLI&amp;Coords=%5bSUBJECT%5d.%5bCSCICP03%5d,%5bFREQUENCY%5d.%5bM%5d,%5bLOCATION%5d.%5bEA19%5d&amp;ShowOnWeb=true&amp;Lang=en" TargetMode="External"/><Relationship Id="rId3" Type="http://schemas.openxmlformats.org/officeDocument/2006/relationships/hyperlink" Target="http://stats.oecd.org/OECDStat_Metadata/ShowMetadata.ashx?Dataset=MEI_CLI&amp;Coords=%5bLOCATION%5d.%5bFRA%5d&amp;ShowOnWeb=true&amp;Lang=en" TargetMode="External"/><Relationship Id="rId7" Type="http://schemas.openxmlformats.org/officeDocument/2006/relationships/hyperlink" Target="http://stats.oecd.org/OECDStat_Metadata/ShowMetadata.ashx?Dataset=MEI_CLI&amp;Coords=%5bLOCATION%5d.%5bNLD%5d&amp;ShowOnWeb=true&amp;Lang=en" TargetMode="External"/><Relationship Id="rId12" Type="http://schemas.openxmlformats.org/officeDocument/2006/relationships/hyperlink" Target="http://stats.oecd.org/OECDStat_Metadata/ShowMetadata.ashx?Dataset=MEI_CLI&amp;Coords=%5bLOCATION%5d.%5bEA19%5d&amp;ShowOnWeb=true&amp;Lang=en" TargetMode="External"/><Relationship Id="rId2" Type="http://schemas.openxmlformats.org/officeDocument/2006/relationships/hyperlink" Target="http://stats.oecd.org/OECDStat_Metadata/ShowMetadata.ashx?Dataset=MEI_CLI&amp;Coords=%5bSUBJECT%5d.%5bCSCICP03%5d&amp;ShowOnWeb=true&amp;Lang=en" TargetMode="External"/><Relationship Id="rId1" Type="http://schemas.openxmlformats.org/officeDocument/2006/relationships/hyperlink" Target="http://stats.oecd.org/OECDStat_Metadata/ShowMetadata.ashx?Dataset=MEI_CLI&amp;ShowOnWeb=true&amp;Lang=en" TargetMode="External"/><Relationship Id="rId6" Type="http://schemas.openxmlformats.org/officeDocument/2006/relationships/hyperlink" Target="http://stats.oecd.org/OECDStat_Metadata/ShowMetadata.ashx?Dataset=MEI_CLI&amp;Coords=%5bLOCATION%5d.%5bJPN%5d&amp;ShowOnWeb=true&amp;Lang=en" TargetMode="External"/><Relationship Id="rId11" Type="http://schemas.openxmlformats.org/officeDocument/2006/relationships/hyperlink" Target="http://stats.oecd.org/OECDStat_Metadata/ShowMetadata.ashx?Dataset=MEI_CLI&amp;Coords=%5bLOCATION%5d.%5bUSA%5d&amp;ShowOnWeb=true&amp;Lang=en" TargetMode="External"/><Relationship Id="rId5" Type="http://schemas.openxmlformats.org/officeDocument/2006/relationships/hyperlink" Target="http://stats.oecd.org/OECDStat_Metadata/ShowMetadata.ashx?Dataset=MEI_CLI&amp;Coords=%5bLOCATION%5d.%5bITA%5d&amp;ShowOnWeb=true&amp;Lang=en" TargetMode="External"/><Relationship Id="rId15" Type="http://schemas.openxmlformats.org/officeDocument/2006/relationships/drawing" Target="../drawings/drawing10.xml"/><Relationship Id="rId10" Type="http://schemas.openxmlformats.org/officeDocument/2006/relationships/hyperlink" Target="http://stats.oecd.org/OECDStat_Metadata/ShowMetadata.ashx?Dataset=MEI_CLI&amp;Coords=%5bLOCATION%5d.%5bGBR%5d&amp;ShowOnWeb=true&amp;Lang=en" TargetMode="External"/><Relationship Id="rId4" Type="http://schemas.openxmlformats.org/officeDocument/2006/relationships/hyperlink" Target="http://stats.oecd.org/OECDStat_Metadata/ShowMetadata.ashx?Dataset=MEI_CLI&amp;Coords=%5bLOCATION%5d.%5bDEU%5d&amp;ShowOnWeb=true&amp;Lang=en" TargetMode="External"/><Relationship Id="rId9" Type="http://schemas.openxmlformats.org/officeDocument/2006/relationships/hyperlink" Target="http://stats.oecd.org/OECDStat_Metadata/ShowMetadata.ashx?Dataset=MEI_CLI&amp;Coords=%5bLOCATION%5d.%5bSWE%5d&amp;ShowOnWeb=true&amp;Lang=en" TargetMode="External"/><Relationship Id="rId14" Type="http://schemas.openxmlformats.org/officeDocument/2006/relationships/hyperlink" Target="https://stats-1.oecd.org/index.aspx?DatasetCode=MEI_CLI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3" Type="http://schemas.openxmlformats.org/officeDocument/2006/relationships/hyperlink" Target="http://stats.oecd.org/OECDStat_Metadata/ShowMetadata.ashx?Dataset=MEI_BTS_COS&amp;Coords=%5bFREQUENCY%5d.%5bM%5d,%5bSUBJECT%5d.%5bBSCI%5d,%5bMEASURE%5d.%5bBLSA%5d,%5bLOCATION%5d.%5bEA19%5d&amp;ShowOnWeb=true&amp;Lang=en" TargetMode="External"/><Relationship Id="rId18" Type="http://schemas.openxmlformats.org/officeDocument/2006/relationships/hyperlink" Target="http://stats.oecd.org/OECDStat_Metadata/ShowMetadata.ashx?Dataset=MEI_BTS_COS&amp;Coords=%5bFREQUENCY%5d.%5bM%5d,%5bSUBJECT%5d.%5bBRCI%5d,%5bMEASURE%5d.%5bBLSA%5d,%5bLOCATION%5d.%5bITA%5d&amp;ShowOnWeb=true&amp;Lang=en" TargetMode="External"/><Relationship Id="rId26" Type="http://schemas.openxmlformats.org/officeDocument/2006/relationships/hyperlink" Target="http://stats.oecd.org/OECDStat_Metadata/ShowMetadata.ashx?Dataset=MEI_BTS_COS&amp;Coords=%5bLOCATION%5d.%5bDEU%5d&amp;ShowOnWeb=true&amp;Lang=en" TargetMode="External"/><Relationship Id="rId39" Type="http://schemas.openxmlformats.org/officeDocument/2006/relationships/hyperlink" Target="http://stats.oecd.org/OECDStat_Metadata/ShowMetadata.ashx?Dataset=MEI_BTS_COS&amp;Coords=%5bFREQUENCY%5d.%5bM%5d,%5bSUBJECT%5d.%5bCSCICP02%5d,%5bMEASURE%5d.%5bBLSA%5d,%5bLOCATION%5d.%5bJPN%5d&amp;ShowOnWeb=true&amp;Lang=en" TargetMode="External"/><Relationship Id="rId21" Type="http://schemas.openxmlformats.org/officeDocument/2006/relationships/hyperlink" Target="http://stats.oecd.org/OECDStat_Metadata/ShowMetadata.ashx?Dataset=MEI_BTS_COS&amp;Coords=%5bFREQUENCY%5d.%5bM%5d,%5bSUBJECT%5d.%5bBRCI%5d,%5bMEASURE%5d.%5bBLSA%5d,%5bLOCATION%5d.%5bSWE%5d&amp;ShowOnWeb=true&amp;Lang=en" TargetMode="External"/><Relationship Id="rId34" Type="http://schemas.openxmlformats.org/officeDocument/2006/relationships/hyperlink" Target="http://stats.oecd.org/OECDStat_Metadata/ShowMetadata.ashx?Dataset=MEI_BTS_COS&amp;Coords=%5bSUBJECT%5d.%5bCS%5d&amp;ShowOnWeb=true&amp;Lang=en" TargetMode="External"/><Relationship Id="rId42" Type="http://schemas.openxmlformats.org/officeDocument/2006/relationships/hyperlink" Target="http://stats.oecd.org/OECDStat_Metadata/ShowMetadata.ashx?Dataset=MEI_BTS_COS&amp;Coords=%5bFREQUENCY%5d.%5bM%5d,%5bSUBJECT%5d.%5bCSCICP02%5d,%5bMEASURE%5d.%5bBLSA%5d,%5bLOCATION%5d.%5bSWE%5d&amp;ShowOnWeb=true&amp;Lang=en" TargetMode="External"/><Relationship Id="rId47" Type="http://schemas.openxmlformats.org/officeDocument/2006/relationships/hyperlink" Target="http://stats.oecd.org/OECDStat_Metadata/ShowMetadata.ashx?Dataset=MEI&amp;Coords=%5bMEASURE%5d.%5bSTSA%5d,%5bSUBJECT%5d.%5bBCCICP02%5d,%5bLOCATION%5d.%5bFRA%5d&amp;ShowOnWeb=true&amp;Lang=en" TargetMode="External"/><Relationship Id="rId50" Type="http://schemas.openxmlformats.org/officeDocument/2006/relationships/hyperlink" Target="http://stats.oecd.org/OECDStat_Metadata/ShowMetadata.ashx?Dataset=MEI&amp;Coords=%5bMEASURE%5d.%5bSTSA%5d,%5bSUBJECT%5d.%5bBCCICP02%5d,%5bLOCATION%5d.%5bITA%5d&amp;ShowOnWeb=true&amp;Lang=en" TargetMode="External"/><Relationship Id="rId55" Type="http://schemas.openxmlformats.org/officeDocument/2006/relationships/hyperlink" Target="http://stats.oecd.org/OECDStat_Metadata/ShowMetadata.ashx?Dataset=MEI&amp;Coords=%5bMEASURE%5d.%5bSTSA%5d,%5bSUBJECT%5d.%5bBCCICP02%5d,%5bLOCATION%5d.%5bEA19%5d&amp;ShowOnWeb=true&amp;Lang=en" TargetMode="External"/><Relationship Id="rId7" Type="http://schemas.openxmlformats.org/officeDocument/2006/relationships/hyperlink" Target="http://stats.oecd.org/OECDStat_Metadata/ShowMetadata.ashx?Dataset=MEI_BTS_COS&amp;Coords=%5bFREQUENCY%5d.%5bM%5d,%5bSUBJECT%5d.%5bBSCI%5d,%5bMEASURE%5d.%5bBLSA%5d,%5bLOCATION%5d.%5bITA%5d&amp;ShowOnWeb=true&amp;Lang=en" TargetMode="External"/><Relationship Id="rId2" Type="http://schemas.openxmlformats.org/officeDocument/2006/relationships/hyperlink" Target="http://stats.oecd.org/OECDStat_Metadata/ShowMetadata.ashx?Dataset=MEI_BTS_COS&amp;Coords=%5bSUBJECT%5d.%5bBS%5d&amp;ShowOnWeb=true&amp;Lang=en" TargetMode="External"/><Relationship Id="rId16" Type="http://schemas.openxmlformats.org/officeDocument/2006/relationships/hyperlink" Target="http://stats.oecd.org/OECDStat_Metadata/ShowMetadata.ashx?Dataset=MEI_BTS_COS&amp;Coords=%5bLOCATION%5d.%5bDEU%5d&amp;ShowOnWeb=true&amp;Lang=en" TargetMode="External"/><Relationship Id="rId29" Type="http://schemas.openxmlformats.org/officeDocument/2006/relationships/hyperlink" Target="http://stats.oecd.org/OECDStat_Metadata/ShowMetadata.ashx?Dataset=MEI_BTS_COS&amp;Coords=%5bFREQUENCY%5d.%5bM%5d,%5bSUBJECT%5d.%5bBVCI%5d,%5bMEASURE%5d.%5bBLSA%5d,%5bLOCATION%5d.%5bNLD%5d&amp;ShowOnWeb=true&amp;Lang=en" TargetMode="External"/><Relationship Id="rId11" Type="http://schemas.openxmlformats.org/officeDocument/2006/relationships/hyperlink" Target="http://stats.oecd.org/OECDStat_Metadata/ShowMetadata.ashx?Dataset=MEI_BTS_COS&amp;Coords=%5bFREQUENCY%5d.%5bM%5d,%5bSUBJECT%5d.%5bBSCI%5d,%5bMEASURE%5d.%5bBLSA%5d,%5bLOCATION%5d.%5bGBR%5d&amp;ShowOnWeb=true&amp;Lang=en" TargetMode="External"/><Relationship Id="rId24" Type="http://schemas.openxmlformats.org/officeDocument/2006/relationships/hyperlink" Target="http://stats.oecd.org/OECDStat_Metadata/ShowMetadata.ashx?Dataset=MEI_BTS_COS&amp;Coords=%5bSUBJECT%5d.%5bBV%5d&amp;ShowOnWeb=true&amp;Lang=en" TargetMode="External"/><Relationship Id="rId32" Type="http://schemas.openxmlformats.org/officeDocument/2006/relationships/hyperlink" Target="http://stats.oecd.org/OECDStat_Metadata/ShowMetadata.ashx?Dataset=MEI_BTS_COS&amp;Coords=%5bFREQUENCY%5d.%5bM%5d,%5bSUBJECT%5d.%5bBVCI%5d,%5bMEASURE%5d.%5bBLSA%5d,%5bLOCATION%5d.%5bGBR%5d&amp;ShowOnWeb=true&amp;Lang=en" TargetMode="External"/><Relationship Id="rId37" Type="http://schemas.openxmlformats.org/officeDocument/2006/relationships/hyperlink" Target="http://stats.oecd.org/OECDStat_Metadata/ShowMetadata.ashx?Dataset=MEI_BTS_COS&amp;Coords=%5bFREQUENCY%5d.%5bM%5d,%5bSUBJECT%5d.%5bCSCICP02%5d,%5bMEASURE%5d.%5bBLSA%5d,%5bLOCATION%5d.%5bDEU%5d&amp;ShowOnWeb=true&amp;Lang=en" TargetMode="External"/><Relationship Id="rId40" Type="http://schemas.openxmlformats.org/officeDocument/2006/relationships/hyperlink" Target="http://stats.oecd.org/OECDStat_Metadata/ShowMetadata.ashx?Dataset=MEI_BTS_COS&amp;Coords=%5bFREQUENCY%5d.%5bM%5d,%5bSUBJECT%5d.%5bCSCICP02%5d,%5bMEASURE%5d.%5bBLSA%5d,%5bLOCATION%5d.%5bNLD%5d&amp;ShowOnWeb=true&amp;Lang=en" TargetMode="External"/><Relationship Id="rId45" Type="http://schemas.openxmlformats.org/officeDocument/2006/relationships/hyperlink" Target="http://stats.oecd.org/OECDStat_Metadata/ShowMetadata.ashx?Dataset=MEI_BTS_COS&amp;Coords=%5bFREQUENCY%5d.%5bM%5d,%5bSUBJECT%5d.%5bCSCICP02%5d,%5bMEASURE%5d.%5bBLSA%5d,%5bLOCATION%5d.%5bEA19%5d&amp;ShowOnWeb=true&amp;Lang=en" TargetMode="External"/><Relationship Id="rId53" Type="http://schemas.openxmlformats.org/officeDocument/2006/relationships/hyperlink" Target="http://stats.oecd.org/OECDStat_Metadata/ShowMetadata.ashx?Dataset=MEI&amp;Coords=%5bMEASURE%5d.%5bSTSA%5d,%5bSUBJECT%5d.%5bBCCICP02%5d,%5bLOCATION%5d.%5bSWE%5d&amp;ShowOnWeb=true&amp;Lang=en" TargetMode="External"/><Relationship Id="rId58" Type="http://schemas.openxmlformats.org/officeDocument/2006/relationships/comments" Target="../comments4.xml"/><Relationship Id="rId5" Type="http://schemas.openxmlformats.org/officeDocument/2006/relationships/hyperlink" Target="http://stats.oecd.org/OECDStat_Metadata/ShowMetadata.ashx?Dataset=MEI_BTS_COS&amp;Coords=%5bLOCATION%5d.%5bDEU%5d&amp;ShowOnWeb=true&amp;Lang=en" TargetMode="External"/><Relationship Id="rId19" Type="http://schemas.openxmlformats.org/officeDocument/2006/relationships/hyperlink" Target="http://stats.oecd.org/OECDStat_Metadata/ShowMetadata.ashx?Dataset=MEI_BTS_COS&amp;Coords=%5bFREQUENCY%5d.%5bM%5d,%5bSUBJECT%5d.%5bBRCI%5d,%5bMEASURE%5d.%5bBLSA%5d,%5bLOCATION%5d.%5bNLD%5d&amp;ShowOnWeb=true&amp;Lang=en" TargetMode="External"/><Relationship Id="rId4" Type="http://schemas.openxmlformats.org/officeDocument/2006/relationships/hyperlink" Target="http://stats.oecd.org/OECDStat_Metadata/ShowMetadata.ashx?Dataset=MEI_BTS_COS&amp;Coords=%5bFREQUENCY%5d.%5bM%5d,%5bSUBJECT%5d.%5bBSCI%5d,%5bMEASURE%5d.%5bBLSA%5d,%5bLOCATION%5d.%5bFRA%5d&amp;ShowOnWeb=true&amp;Lang=en" TargetMode="External"/><Relationship Id="rId9" Type="http://schemas.openxmlformats.org/officeDocument/2006/relationships/hyperlink" Target="http://stats.oecd.org/OECDStat_Metadata/ShowMetadata.ashx?Dataset=MEI_BTS_COS&amp;Coords=%5bFREQUENCY%5d.%5bM%5d,%5bSUBJECT%5d.%5bBSCI%5d,%5bMEASURE%5d.%5bBLSA%5d,%5bLOCATION%5d.%5bESP%5d&amp;ShowOnWeb=true&amp;Lang=en" TargetMode="External"/><Relationship Id="rId14" Type="http://schemas.openxmlformats.org/officeDocument/2006/relationships/hyperlink" Target="http://stats.oecd.org/OECDStat_Metadata/ShowMetadata.ashx?Dataset=MEI_BTS_COS&amp;Coords=%5bSUBJECT%5d.%5bBR%5d&amp;ShowOnWeb=true&amp;Lang=en" TargetMode="External"/><Relationship Id="rId22" Type="http://schemas.openxmlformats.org/officeDocument/2006/relationships/hyperlink" Target="http://stats.oecd.org/OECDStat_Metadata/ShowMetadata.ashx?Dataset=MEI_BTS_COS&amp;Coords=%5bFREQUENCY%5d.%5bM%5d,%5bSUBJECT%5d.%5bBRCI%5d,%5bMEASURE%5d.%5bBLSA%5d,%5bLOCATION%5d.%5bGBR%5d&amp;ShowOnWeb=true&amp;Lang=en" TargetMode="External"/><Relationship Id="rId27" Type="http://schemas.openxmlformats.org/officeDocument/2006/relationships/hyperlink" Target="http://stats.oecd.org/OECDStat_Metadata/ShowMetadata.ashx?Dataset=MEI_BTS_COS&amp;Coords=%5bFREQUENCY%5d.%5bM%5d,%5bSUBJECT%5d.%5bBVCI%5d,%5bMEASURE%5d.%5bBLSA%5d,%5bLOCATION%5d.%5bDEU%5d&amp;ShowOnWeb=true&amp;Lang=en" TargetMode="External"/><Relationship Id="rId30" Type="http://schemas.openxmlformats.org/officeDocument/2006/relationships/hyperlink" Target="http://stats.oecd.org/OECDStat_Metadata/ShowMetadata.ashx?Dataset=MEI_BTS_COS&amp;Coords=%5bFREQUENCY%5d.%5bM%5d,%5bSUBJECT%5d.%5bBVCI%5d,%5bMEASURE%5d.%5bBLSA%5d,%5bLOCATION%5d.%5bESP%5d&amp;ShowOnWeb=true&amp;Lang=en" TargetMode="External"/><Relationship Id="rId35" Type="http://schemas.openxmlformats.org/officeDocument/2006/relationships/hyperlink" Target="http://stats.oecd.org/OECDStat_Metadata/ShowMetadata.ashx?Dataset=MEI_BTS_COS&amp;Coords=%5bFREQUENCY%5d.%5bM%5d,%5bSUBJECT%5d.%5bCSCICP02%5d,%5bMEASURE%5d.%5bBLSA%5d,%5bLOCATION%5d.%5bFRA%5d&amp;ShowOnWeb=true&amp;Lang=en" TargetMode="External"/><Relationship Id="rId43" Type="http://schemas.openxmlformats.org/officeDocument/2006/relationships/hyperlink" Target="http://stats.oecd.org/OECDStat_Metadata/ShowMetadata.ashx?Dataset=MEI_BTS_COS&amp;Coords=%5bFREQUENCY%5d.%5bM%5d,%5bSUBJECT%5d.%5bCSCICP02%5d,%5bMEASURE%5d.%5bBLSA%5d,%5bLOCATION%5d.%5bGBR%5d&amp;ShowOnWeb=true&amp;Lang=en" TargetMode="External"/><Relationship Id="rId48" Type="http://schemas.openxmlformats.org/officeDocument/2006/relationships/hyperlink" Target="http://stats.oecd.org/OECDStat_Metadata/ShowMetadata.ashx?Dataset=MEI&amp;Coords=%5bLOCATION%5d.%5bDEU%5d&amp;ShowOnWeb=true&amp;Lang=en" TargetMode="External"/><Relationship Id="rId56" Type="http://schemas.openxmlformats.org/officeDocument/2006/relationships/drawing" Target="../drawings/drawing12.xml"/><Relationship Id="rId8" Type="http://schemas.openxmlformats.org/officeDocument/2006/relationships/hyperlink" Target="http://stats.oecd.org/OECDStat_Metadata/ShowMetadata.ashx?Dataset=MEI_BTS_COS&amp;Coords=%5bFREQUENCY%5d.%5bM%5d,%5bSUBJECT%5d.%5bBSCI%5d,%5bMEASURE%5d.%5bBLSA%5d,%5bLOCATION%5d.%5bNLD%5d&amp;ShowOnWeb=true&amp;Lang=en" TargetMode="External"/><Relationship Id="rId51" Type="http://schemas.openxmlformats.org/officeDocument/2006/relationships/hyperlink" Target="http://stats.oecd.org/OECDStat_Metadata/ShowMetadata.ashx?Dataset=MEI&amp;Coords=%5bMEASURE%5d.%5bSTSA%5d,%5bSUBJECT%5d.%5bBCCICP02%5d,%5bLOCATION%5d.%5bNLD%5d&amp;ShowOnWeb=true&amp;Lang=en" TargetMode="External"/><Relationship Id="rId3" Type="http://schemas.openxmlformats.org/officeDocument/2006/relationships/hyperlink" Target="http://stats.oecd.org/OECDStat_Metadata/ShowMetadata.ashx?Dataset=MEI_BTS_COS&amp;Coords=%5bSUBJECT%5d.%5bBSCI%5d&amp;ShowOnWeb=true&amp;Lang=en" TargetMode="External"/><Relationship Id="rId12" Type="http://schemas.openxmlformats.org/officeDocument/2006/relationships/hyperlink" Target="http://stats.oecd.org/OECDStat_Metadata/ShowMetadata.ashx?Dataset=MEI_BTS_COS&amp;Coords=%5bFREQUENCY%5d.%5bM%5d,%5bSUBJECT%5d.%5bBSCI%5d,%5bMEASURE%5d.%5bBLSA%5d,%5bLOCATION%5d.%5bUSA%5d&amp;ShowOnWeb=true&amp;Lang=en" TargetMode="External"/><Relationship Id="rId17" Type="http://schemas.openxmlformats.org/officeDocument/2006/relationships/hyperlink" Target="http://stats.oecd.org/OECDStat_Metadata/ShowMetadata.ashx?Dataset=MEI_BTS_COS&amp;Coords=%5bFREQUENCY%5d.%5bM%5d,%5bSUBJECT%5d.%5bBRCI%5d,%5bMEASURE%5d.%5bBLSA%5d,%5bLOCATION%5d.%5bDEU%5d&amp;ShowOnWeb=true&amp;Lang=en" TargetMode="External"/><Relationship Id="rId25" Type="http://schemas.openxmlformats.org/officeDocument/2006/relationships/hyperlink" Target="http://stats.oecd.org/OECDStat_Metadata/ShowMetadata.ashx?Dataset=MEI_BTS_COS&amp;Coords=%5bFREQUENCY%5d.%5bM%5d,%5bSUBJECT%5d.%5bBVCI%5d,%5bMEASURE%5d.%5bBLSA%5d,%5bLOCATION%5d.%5bFRA%5d&amp;ShowOnWeb=true&amp;Lang=en" TargetMode="External"/><Relationship Id="rId33" Type="http://schemas.openxmlformats.org/officeDocument/2006/relationships/hyperlink" Target="http://stats.oecd.org/OECDStat_Metadata/ShowMetadata.ashx?Dataset=MEI_BTS_COS&amp;Coords=%5bFREQUENCY%5d.%5bM%5d,%5bSUBJECT%5d.%5bBVCI%5d,%5bMEASURE%5d.%5bBLSA%5d,%5bLOCATION%5d.%5bEA19%5d&amp;ShowOnWeb=true&amp;Lang=en" TargetMode="External"/><Relationship Id="rId38" Type="http://schemas.openxmlformats.org/officeDocument/2006/relationships/hyperlink" Target="http://stats.oecd.org/OECDStat_Metadata/ShowMetadata.ashx?Dataset=MEI_BTS_COS&amp;Coords=%5bFREQUENCY%5d.%5bM%5d,%5bSUBJECT%5d.%5bCSCICP02%5d,%5bMEASURE%5d.%5bBLSA%5d,%5bLOCATION%5d.%5bITA%5d&amp;ShowOnWeb=true&amp;Lang=en" TargetMode="External"/><Relationship Id="rId46" Type="http://schemas.openxmlformats.org/officeDocument/2006/relationships/hyperlink" Target="https://stats-1.oecd.org/index.aspx?DatasetCode=MEI_BTS_COS" TargetMode="External"/><Relationship Id="rId20" Type="http://schemas.openxmlformats.org/officeDocument/2006/relationships/hyperlink" Target="http://stats.oecd.org/OECDStat_Metadata/ShowMetadata.ashx?Dataset=MEI_BTS_COS&amp;Coords=%5bFREQUENCY%5d.%5bM%5d,%5bSUBJECT%5d.%5bBRCI%5d,%5bMEASURE%5d.%5bBLSA%5d,%5bLOCATION%5d.%5bESP%5d&amp;ShowOnWeb=true&amp;Lang=en" TargetMode="External"/><Relationship Id="rId41" Type="http://schemas.openxmlformats.org/officeDocument/2006/relationships/hyperlink" Target="http://stats.oecd.org/OECDStat_Metadata/ShowMetadata.ashx?Dataset=MEI_BTS_COS&amp;Coords=%5bFREQUENCY%5d.%5bM%5d,%5bSUBJECT%5d.%5bCSCICP02%5d,%5bMEASURE%5d.%5bBLSA%5d,%5bLOCATION%5d.%5bESP%5d&amp;ShowOnWeb=true&amp;Lang=en" TargetMode="External"/><Relationship Id="rId54" Type="http://schemas.openxmlformats.org/officeDocument/2006/relationships/hyperlink" Target="http://stats.oecd.org/OECDStat_Metadata/ShowMetadata.ashx?Dataset=MEI&amp;Coords=%5bMEASURE%5d.%5bSTSA%5d,%5bSUBJECT%5d.%5bBCCICP02%5d,%5bLOCATION%5d.%5bGBR%5d&amp;ShowOnWeb=true&amp;Lang=en" TargetMode="External"/><Relationship Id="rId1" Type="http://schemas.openxmlformats.org/officeDocument/2006/relationships/hyperlink" Target="http://stats.oecd.org/OECDStat_Metadata/ShowMetadata.ashx?Dataset=MEI_BTS_COS&amp;ShowOnWeb=true&amp;Lang=en" TargetMode="External"/><Relationship Id="rId6" Type="http://schemas.openxmlformats.org/officeDocument/2006/relationships/hyperlink" Target="http://stats.oecd.org/OECDStat_Metadata/ShowMetadata.ashx?Dataset=MEI_BTS_COS&amp;Coords=%5bFREQUENCY%5d.%5bM%5d,%5bSUBJECT%5d.%5bBSCI%5d,%5bMEASURE%5d.%5bBLSA%5d,%5bLOCATION%5d.%5bDEU%5d&amp;ShowOnWeb=true&amp;Lang=en" TargetMode="External"/><Relationship Id="rId15" Type="http://schemas.openxmlformats.org/officeDocument/2006/relationships/hyperlink" Target="http://stats.oecd.org/OECDStat_Metadata/ShowMetadata.ashx?Dataset=MEI_BTS_COS&amp;Coords=%5bFREQUENCY%5d.%5bM%5d,%5bSUBJECT%5d.%5bBRCI%5d,%5bMEASURE%5d.%5bBLSA%5d,%5bLOCATION%5d.%5bFRA%5d&amp;ShowOnWeb=true&amp;Lang=en" TargetMode="External"/><Relationship Id="rId23" Type="http://schemas.openxmlformats.org/officeDocument/2006/relationships/hyperlink" Target="http://stats.oecd.org/OECDStat_Metadata/ShowMetadata.ashx?Dataset=MEI_BTS_COS&amp;Coords=%5bFREQUENCY%5d.%5bM%5d,%5bSUBJECT%5d.%5bBRCI%5d,%5bMEASURE%5d.%5bBLSA%5d,%5bLOCATION%5d.%5bEA19%5d&amp;ShowOnWeb=true&amp;Lang=en" TargetMode="External"/><Relationship Id="rId28" Type="http://schemas.openxmlformats.org/officeDocument/2006/relationships/hyperlink" Target="http://stats.oecd.org/OECDStat_Metadata/ShowMetadata.ashx?Dataset=MEI_BTS_COS&amp;Coords=%5bFREQUENCY%5d.%5bM%5d,%5bSUBJECT%5d.%5bBVCI%5d,%5bMEASURE%5d.%5bBLSA%5d,%5bLOCATION%5d.%5bITA%5d&amp;ShowOnWeb=true&amp;Lang=en" TargetMode="External"/><Relationship Id="rId36" Type="http://schemas.openxmlformats.org/officeDocument/2006/relationships/hyperlink" Target="http://stats.oecd.org/OECDStat_Metadata/ShowMetadata.ashx?Dataset=MEI_BTS_COS&amp;Coords=%5bLOCATION%5d.%5bDEU%5d&amp;ShowOnWeb=true&amp;Lang=en" TargetMode="External"/><Relationship Id="rId49" Type="http://schemas.openxmlformats.org/officeDocument/2006/relationships/hyperlink" Target="http://stats.oecd.org/OECDStat_Metadata/ShowMetadata.ashx?Dataset=MEI&amp;Coords=%5bMEASURE%5d.%5bSTSA%5d,%5bSUBJECT%5d.%5bBCCICP02%5d,%5bLOCATION%5d.%5bDEU%5d&amp;ShowOnWeb=true&amp;Lang=en" TargetMode="External"/><Relationship Id="rId57" Type="http://schemas.openxmlformats.org/officeDocument/2006/relationships/vmlDrawing" Target="../drawings/vmlDrawing4.vml"/><Relationship Id="rId10" Type="http://schemas.openxmlformats.org/officeDocument/2006/relationships/hyperlink" Target="http://stats.oecd.org/OECDStat_Metadata/ShowMetadata.ashx?Dataset=MEI_BTS_COS&amp;Coords=%5bFREQUENCY%5d.%5bM%5d,%5bSUBJECT%5d.%5bBSCI%5d,%5bMEASURE%5d.%5bBLSA%5d,%5bLOCATION%5d.%5bSWE%5d&amp;ShowOnWeb=true&amp;Lang=en" TargetMode="External"/><Relationship Id="rId31" Type="http://schemas.openxmlformats.org/officeDocument/2006/relationships/hyperlink" Target="http://stats.oecd.org/OECDStat_Metadata/ShowMetadata.ashx?Dataset=MEI_BTS_COS&amp;Coords=%5bFREQUENCY%5d.%5bM%5d,%5bSUBJECT%5d.%5bBVCI%5d,%5bMEASURE%5d.%5bBLSA%5d,%5bLOCATION%5d.%5bSWE%5d&amp;ShowOnWeb=true&amp;Lang=en" TargetMode="External"/><Relationship Id="rId44" Type="http://schemas.openxmlformats.org/officeDocument/2006/relationships/hyperlink" Target="http://stats.oecd.org/OECDStat_Metadata/ShowMetadata.ashx?Dataset=MEI_BTS_COS&amp;Coords=%5bFREQUENCY%5d.%5bM%5d,%5bSUBJECT%5d.%5bCSCICP02%5d,%5bMEASURE%5d.%5bBLSA%5d,%5bLOCATION%5d.%5bUSA%5d&amp;ShowOnWeb=true&amp;Lang=en" TargetMode="External"/><Relationship Id="rId52" Type="http://schemas.openxmlformats.org/officeDocument/2006/relationships/hyperlink" Target="http://stats.oecd.org/OECDStat_Metadata/ShowMetadata.ashx?Dataset=MEI&amp;Coords=%5bMEASURE%5d.%5bSTSA%5d,%5bSUBJECT%5d.%5bBCCICP02%5d,%5bLOCATION%5d.%5bESP%5d&amp;ShowOnWeb=true&amp;Lang=en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3" Type="http://schemas.openxmlformats.org/officeDocument/2006/relationships/hyperlink" Target="http://stats.oecd.org/OECDStat_Metadata/ShowMetadata.ashx?Dataset=MEI_PRICES_PPI&amp;Coords=%5bLOCATION%5d.%5bDEU%5d&amp;ShowOnWeb=true&amp;Lang=fr" TargetMode="External"/><Relationship Id="rId18" Type="http://schemas.openxmlformats.org/officeDocument/2006/relationships/hyperlink" Target="http://stats.oecd.org/OECDStat_Metadata/ShowMetadata.ashx?Dataset=MEI_PRICES_PPI&amp;Coords=%5bSUBJECT%5d.%5bPIEATI01%5d,%5bMEASURE%5d.%5bGY%5d,%5bLOCATION%5d.%5bNLD%5d&amp;ShowOnWeb=true&amp;Lang=fr" TargetMode="External"/><Relationship Id="rId26" Type="http://schemas.openxmlformats.org/officeDocument/2006/relationships/hyperlink" Target="http://stats.oecd.org/OECDStat_Metadata/ShowMetadata.ashx?Dataset=MEI_PRICES_PPI&amp;Coords=%5bSUBJECT%5d.%5bPIEATI01%5d,%5bMEASURE%5d.%5bGY%5d,%5bLOCATION%5d.%5bEU27_2020%5d&amp;ShowOnWeb=true&amp;Lang=fr" TargetMode="External"/><Relationship Id="rId39" Type="http://schemas.openxmlformats.org/officeDocument/2006/relationships/hyperlink" Target="http://stats.oecd.org/OECDStat_Metadata/ShowMetadata.ashx?Dataset=MEI_PRICES_PPI&amp;Coords=%5bLOCATION%5d.%5bUSA%5d&amp;ShowOnWeb=true&amp;Lang=fr" TargetMode="External"/><Relationship Id="rId21" Type="http://schemas.openxmlformats.org/officeDocument/2006/relationships/hyperlink" Target="http://stats.oecd.org/OECDStat_Metadata/ShowMetadata.ashx?Dataset=MEI_PRICES_PPI&amp;Coords=%5bLOCATION%5d.%5bGBR%5d&amp;ShowOnWeb=true&amp;Lang=fr" TargetMode="External"/><Relationship Id="rId34" Type="http://schemas.openxmlformats.org/officeDocument/2006/relationships/hyperlink" Target="http://stats.oecd.org/OECDStat_Metadata/ShowMetadata.ashx?Dataset=MEI_PRICES_PPI&amp;Coords=%5bSUBJECT%5d.%5bPIEAEN01%5d,%5bMEASURE%5d.%5bGY%5d,%5bLOCATION%5d.%5bNLD%5d&amp;ShowOnWeb=true&amp;Lang=fr" TargetMode="External"/><Relationship Id="rId42" Type="http://schemas.openxmlformats.org/officeDocument/2006/relationships/hyperlink" Target="http://stats.oecd.org/OECDStat_Metadata/ShowMetadata.ashx?Dataset=MEI_PRICES_PPI&amp;Coords=%5bSUBJECT%5d.%5bPIEAEN01%5d,%5bMEASURE%5d.%5bGY%5d,%5bLOCATION%5d.%5bEA19%5d&amp;ShowOnWeb=true&amp;Lang=fr" TargetMode="External"/><Relationship Id="rId47" Type="http://schemas.openxmlformats.org/officeDocument/2006/relationships/hyperlink" Target="http://stats.oecd.org/OECDStat_Metadata/ShowMetadata.ashx?Dataset=MEI_PRICES_PPI&amp;Coords=%5bLOCATION%5d.%5bDEU%5d&amp;ShowOnWeb=true&amp;Lang=fr" TargetMode="External"/><Relationship Id="rId50" Type="http://schemas.openxmlformats.org/officeDocument/2006/relationships/hyperlink" Target="http://stats.oecd.org/OECDStat_Metadata/ShowMetadata.ashx?Dataset=MEI_PRICES_PPI&amp;Coords=%5bLOCATION%5d.%5bESP%5d&amp;ShowOnWeb=true&amp;Lang=fr" TargetMode="External"/><Relationship Id="rId55" Type="http://schemas.openxmlformats.org/officeDocument/2006/relationships/drawing" Target="../drawings/drawing14.xml"/><Relationship Id="rId7" Type="http://schemas.openxmlformats.org/officeDocument/2006/relationships/hyperlink" Target="http://stats.oecd.org/OECDStat_Metadata/ShowMetadata.ashx?Dataset=MEI_PRICES_PPI&amp;Coords=%5bLOCATION%5d.%5bGBR%5d&amp;ShowOnWeb=true&amp;Lang=fr" TargetMode="External"/><Relationship Id="rId2" Type="http://schemas.openxmlformats.org/officeDocument/2006/relationships/hyperlink" Target="http://stats.oecd.org/OECDStat_Metadata/ShowMetadata.ashx?Dataset=MEI_PRICES_PPI&amp;Coords=%5bLOCATION%5d.%5bFRA%5d&amp;ShowOnWeb=true&amp;Lang=fr" TargetMode="External"/><Relationship Id="rId16" Type="http://schemas.openxmlformats.org/officeDocument/2006/relationships/hyperlink" Target="http://stats.oecd.org/OECDStat_Metadata/ShowMetadata.ashx?Dataset=MEI_PRICES_PPI&amp;Coords=%5bSUBJECT%5d.%5bPIEATI01%5d,%5bMEASURE%5d.%5bGY%5d,%5bLOCATION%5d.%5bITA%5d&amp;ShowOnWeb=true&amp;Lang=fr" TargetMode="External"/><Relationship Id="rId29" Type="http://schemas.openxmlformats.org/officeDocument/2006/relationships/hyperlink" Target="http://stats.oecd.org/OECDStat_Metadata/ShowMetadata.ashx?Dataset=MEI_PRICES_PPI&amp;Coords=%5bLOCATION%5d.%5bDEU%5d&amp;ShowOnWeb=true&amp;Lang=fr" TargetMode="External"/><Relationship Id="rId11" Type="http://schemas.openxmlformats.org/officeDocument/2006/relationships/hyperlink" Target="http://stats.oecd.org/OECDStat_Metadata/ShowMetadata.ashx?Dataset=MEI_PRICES_PPI&amp;Coords=%5bLOCATION%5d.%5bFRA%5d&amp;ShowOnWeb=true&amp;Lang=fr" TargetMode="External"/><Relationship Id="rId24" Type="http://schemas.openxmlformats.org/officeDocument/2006/relationships/hyperlink" Target="http://stats.oecd.org/OECDStat_Metadata/ShowMetadata.ashx?Dataset=MEI_PRICES_PPI&amp;Coords=%5bSUBJECT%5d.%5bPIEATI01%5d,%5bMEASURE%5d.%5bGY%5d,%5bLOCATION%5d.%5bEA19%5d&amp;ShowOnWeb=true&amp;Lang=fr" TargetMode="External"/><Relationship Id="rId32" Type="http://schemas.openxmlformats.org/officeDocument/2006/relationships/hyperlink" Target="http://stats.oecd.org/OECDStat_Metadata/ShowMetadata.ashx?Dataset=MEI_PRICES_PPI&amp;Coords=%5bSUBJECT%5d.%5bPIEAEN01%5d,%5bMEASURE%5d.%5bGY%5d,%5bLOCATION%5d.%5bITA%5d&amp;ShowOnWeb=true&amp;Lang=fr" TargetMode="External"/><Relationship Id="rId37" Type="http://schemas.openxmlformats.org/officeDocument/2006/relationships/hyperlink" Target="http://stats.oecd.org/OECDStat_Metadata/ShowMetadata.ashx?Dataset=MEI_PRICES_PPI&amp;Coords=%5bLOCATION%5d.%5bGBR%5d&amp;ShowOnWeb=true&amp;Lang=fr" TargetMode="External"/><Relationship Id="rId40" Type="http://schemas.openxmlformats.org/officeDocument/2006/relationships/hyperlink" Target="http://stats.oecd.org/OECDStat_Metadata/ShowMetadata.ashx?Dataset=MEI_PRICES_PPI&amp;Coords=%5bSUBJECT%5d.%5bPIEAEN01%5d,%5bMEASURE%5d.%5bGY%5d,%5bLOCATION%5d.%5bUSA%5d&amp;ShowOnWeb=true&amp;Lang=fr" TargetMode="External"/><Relationship Id="rId45" Type="http://schemas.openxmlformats.org/officeDocument/2006/relationships/hyperlink" Target="http://stats.oecd.org/OECDStat_Metadata/ShowMetadata.ashx?Dataset=MEI_PRICES_PPI&amp;Coords=%5bLOCATION%5d.%5bCAN%5d&amp;ShowOnWeb=true&amp;Lang=fr" TargetMode="External"/><Relationship Id="rId53" Type="http://schemas.openxmlformats.org/officeDocument/2006/relationships/hyperlink" Target="http://stats.oecd.org/OECDStat_Metadata/ShowMetadata.ashx?Dataset=MEI_PRICES_PPI&amp;Coords=%5bLOCATION%5d.%5bEA19%5d&amp;ShowOnWeb=true&amp;Lang=fr" TargetMode="External"/><Relationship Id="rId5" Type="http://schemas.openxmlformats.org/officeDocument/2006/relationships/hyperlink" Target="http://stats.oecd.org/OECDStat_Metadata/ShowMetadata.ashx?Dataset=MEI_PRICES_PPI&amp;Coords=%5bLOCATION%5d.%5bNLD%5d&amp;ShowOnWeb=true&amp;Lang=fr" TargetMode="External"/><Relationship Id="rId10" Type="http://schemas.openxmlformats.org/officeDocument/2006/relationships/hyperlink" Target="http://stats.oecd.org/OECDStat_Metadata/ShowMetadata.ashx?Dataset=MEI_PRICES_PPI&amp;Coords=%5bLOCATION%5d.%5bEU27_2020%5d&amp;ShowOnWeb=true&amp;Lang=fr" TargetMode="External"/><Relationship Id="rId19" Type="http://schemas.openxmlformats.org/officeDocument/2006/relationships/hyperlink" Target="http://stats.oecd.org/OECDStat_Metadata/ShowMetadata.ashx?Dataset=MEI_PRICES_PPI&amp;Coords=%5bLOCATION%5d.%5bESP%5d&amp;ShowOnWeb=true&amp;Lang=fr" TargetMode="External"/><Relationship Id="rId31" Type="http://schemas.openxmlformats.org/officeDocument/2006/relationships/hyperlink" Target="http://stats.oecd.org/OECDStat_Metadata/ShowMetadata.ashx?Dataset=MEI_PRICES_PPI&amp;Coords=%5bLOCATION%5d.%5bITA%5d&amp;ShowOnWeb=true&amp;Lang=fr" TargetMode="External"/><Relationship Id="rId44" Type="http://schemas.openxmlformats.org/officeDocument/2006/relationships/hyperlink" Target="http://stats.oecd.org/OECDStat_Metadata/ShowMetadata.ashx?Dataset=MEI_PRICES_PPI&amp;Coords=%5bSUBJECT%5d.%5bPIEAEN01%5d,%5bMEASURE%5d.%5bGY%5d,%5bLOCATION%5d.%5bEU27_2020%5d&amp;ShowOnWeb=true&amp;Lang=fr" TargetMode="External"/><Relationship Id="rId52" Type="http://schemas.openxmlformats.org/officeDocument/2006/relationships/hyperlink" Target="http://stats.oecd.org/OECDStat_Metadata/ShowMetadata.ashx?Dataset=MEI_PRICES_PPI&amp;Coords=%5bLOCATION%5d.%5bUSA%5d&amp;ShowOnWeb=true&amp;Lang=fr" TargetMode="External"/><Relationship Id="rId4" Type="http://schemas.openxmlformats.org/officeDocument/2006/relationships/hyperlink" Target="http://stats.oecd.org/OECDStat_Metadata/ShowMetadata.ashx?Dataset=MEI_PRICES_PPI&amp;Coords=%5bLOCATION%5d.%5bITA%5d&amp;ShowOnWeb=true&amp;Lang=fr" TargetMode="External"/><Relationship Id="rId9" Type="http://schemas.openxmlformats.org/officeDocument/2006/relationships/hyperlink" Target="http://stats.oecd.org/OECDStat_Metadata/ShowMetadata.ashx?Dataset=MEI_PRICES_PPI&amp;Coords=%5bLOCATION%5d.%5bEA19%5d&amp;ShowOnWeb=true&amp;Lang=fr" TargetMode="External"/><Relationship Id="rId14" Type="http://schemas.openxmlformats.org/officeDocument/2006/relationships/hyperlink" Target="http://stats.oecd.org/OECDStat_Metadata/ShowMetadata.ashx?Dataset=MEI_PRICES_PPI&amp;Coords=%5bSUBJECT%5d.%5bPIEATI01%5d,%5bMEASURE%5d.%5bGY%5d,%5bLOCATION%5d.%5bDEU%5d&amp;ShowOnWeb=true&amp;Lang=fr" TargetMode="External"/><Relationship Id="rId22" Type="http://schemas.openxmlformats.org/officeDocument/2006/relationships/hyperlink" Target="http://stats.oecd.org/OECDStat_Metadata/ShowMetadata.ashx?Dataset=MEI_PRICES_PPI&amp;Coords=%5bSUBJECT%5d.%5bPIEATI01%5d,%5bMEASURE%5d.%5bGY%5d,%5bLOCATION%5d.%5bGBR%5d&amp;ShowOnWeb=true&amp;Lang=fr" TargetMode="External"/><Relationship Id="rId27" Type="http://schemas.openxmlformats.org/officeDocument/2006/relationships/hyperlink" Target="http://stats.oecd.org/OECDStat_Metadata/ShowMetadata.ashx?Dataset=MEI_PRICES_PPI&amp;Coords=%5bLOCATION%5d.%5bFRA%5d&amp;ShowOnWeb=true&amp;Lang=fr" TargetMode="External"/><Relationship Id="rId30" Type="http://schemas.openxmlformats.org/officeDocument/2006/relationships/hyperlink" Target="http://stats.oecd.org/OECDStat_Metadata/ShowMetadata.ashx?Dataset=MEI_PRICES_PPI&amp;Coords=%5bSUBJECT%5d.%5bPIEAEN01%5d,%5bMEASURE%5d.%5bGY%5d,%5bLOCATION%5d.%5bDEU%5d&amp;ShowOnWeb=true&amp;Lang=fr" TargetMode="External"/><Relationship Id="rId35" Type="http://schemas.openxmlformats.org/officeDocument/2006/relationships/hyperlink" Target="http://stats.oecd.org/OECDStat_Metadata/ShowMetadata.ashx?Dataset=MEI_PRICES_PPI&amp;Coords=%5bLOCATION%5d.%5bESP%5d&amp;ShowOnWeb=true&amp;Lang=fr" TargetMode="External"/><Relationship Id="rId43" Type="http://schemas.openxmlformats.org/officeDocument/2006/relationships/hyperlink" Target="http://stats.oecd.org/OECDStat_Metadata/ShowMetadata.ashx?Dataset=MEI_PRICES_PPI&amp;Coords=%5bLOCATION%5d.%5bEU27_2020%5d&amp;ShowOnWeb=true&amp;Lang=fr" TargetMode="External"/><Relationship Id="rId48" Type="http://schemas.openxmlformats.org/officeDocument/2006/relationships/hyperlink" Target="http://stats.oecd.org/OECDStat_Metadata/ShowMetadata.ashx?Dataset=MEI_PRICES_PPI&amp;Coords=%5bLOCATION%5d.%5bITA%5d&amp;ShowOnWeb=true&amp;Lang=fr" TargetMode="External"/><Relationship Id="rId8" Type="http://schemas.openxmlformats.org/officeDocument/2006/relationships/hyperlink" Target="http://stats.oecd.org/OECDStat_Metadata/ShowMetadata.ashx?Dataset=MEI_PRICES_PPI&amp;Coords=%5bLOCATION%5d.%5bUSA%5d&amp;ShowOnWeb=true&amp;Lang=fr" TargetMode="External"/><Relationship Id="rId51" Type="http://schemas.openxmlformats.org/officeDocument/2006/relationships/hyperlink" Target="http://stats.oecd.org/OECDStat_Metadata/ShowMetadata.ashx?Dataset=MEI_PRICES_PPI&amp;Coords=%5bLOCATION%5d.%5bGBR%5d&amp;ShowOnWeb=true&amp;Lang=fr" TargetMode="External"/><Relationship Id="rId3" Type="http://schemas.openxmlformats.org/officeDocument/2006/relationships/hyperlink" Target="http://stats.oecd.org/OECDStat_Metadata/ShowMetadata.ashx?Dataset=MEI_PRICES_PPI&amp;Coords=%5bLOCATION%5d.%5bDEU%5d&amp;ShowOnWeb=true&amp;Lang=fr" TargetMode="External"/><Relationship Id="rId12" Type="http://schemas.openxmlformats.org/officeDocument/2006/relationships/hyperlink" Target="http://stats.oecd.org/OECDStat_Metadata/ShowMetadata.ashx?Dataset=MEI_PRICES_PPI&amp;Coords=%5bSUBJECT%5d.%5bPIEATI01%5d,%5bMEASURE%5d.%5bGY%5d,%5bLOCATION%5d.%5bFRA%5d&amp;ShowOnWeb=true&amp;Lang=fr" TargetMode="External"/><Relationship Id="rId17" Type="http://schemas.openxmlformats.org/officeDocument/2006/relationships/hyperlink" Target="http://stats.oecd.org/OECDStat_Metadata/ShowMetadata.ashx?Dataset=MEI_PRICES_PPI&amp;Coords=%5bLOCATION%5d.%5bNLD%5d&amp;ShowOnWeb=true&amp;Lang=fr" TargetMode="External"/><Relationship Id="rId25" Type="http://schemas.openxmlformats.org/officeDocument/2006/relationships/hyperlink" Target="http://stats.oecd.org/OECDStat_Metadata/ShowMetadata.ashx?Dataset=MEI_PRICES_PPI&amp;Coords=%5bLOCATION%5d.%5bEU27_2020%5d&amp;ShowOnWeb=true&amp;Lang=fr" TargetMode="External"/><Relationship Id="rId33" Type="http://schemas.openxmlformats.org/officeDocument/2006/relationships/hyperlink" Target="http://stats.oecd.org/OECDStat_Metadata/ShowMetadata.ashx?Dataset=MEI_PRICES_PPI&amp;Coords=%5bLOCATION%5d.%5bNLD%5d&amp;ShowOnWeb=true&amp;Lang=fr" TargetMode="External"/><Relationship Id="rId38" Type="http://schemas.openxmlformats.org/officeDocument/2006/relationships/hyperlink" Target="http://stats.oecd.org/OECDStat_Metadata/ShowMetadata.ashx?Dataset=MEI_PRICES_PPI&amp;Coords=%5bSUBJECT%5d.%5bPIEAEN01%5d,%5bMEASURE%5d.%5bGY%5d,%5bLOCATION%5d.%5bGBR%5d&amp;ShowOnWeb=true&amp;Lang=fr" TargetMode="External"/><Relationship Id="rId46" Type="http://schemas.openxmlformats.org/officeDocument/2006/relationships/hyperlink" Target="http://stats.oecd.org/OECDStat_Metadata/ShowMetadata.ashx?Dataset=MEI_PRICES_PPI&amp;Coords=%5bLOCATION%5d.%5bFRA%5d&amp;ShowOnWeb=true&amp;Lang=fr" TargetMode="External"/><Relationship Id="rId20" Type="http://schemas.openxmlformats.org/officeDocument/2006/relationships/hyperlink" Target="http://stats.oecd.org/OECDStat_Metadata/ShowMetadata.ashx?Dataset=MEI_PRICES_PPI&amp;Coords=%5bSUBJECT%5d.%5bPIEATI01%5d,%5bMEASURE%5d.%5bGY%5d,%5bLOCATION%5d.%5bESP%5d&amp;ShowOnWeb=true&amp;Lang=fr" TargetMode="External"/><Relationship Id="rId41" Type="http://schemas.openxmlformats.org/officeDocument/2006/relationships/hyperlink" Target="http://stats.oecd.org/OECDStat_Metadata/ShowMetadata.ashx?Dataset=MEI_PRICES_PPI&amp;Coords=%5bLOCATION%5d.%5bEA19%5d&amp;ShowOnWeb=true&amp;Lang=fr" TargetMode="External"/><Relationship Id="rId54" Type="http://schemas.openxmlformats.org/officeDocument/2006/relationships/hyperlink" Target="http://stats.oecd.org/OECDStat_Metadata/ShowMetadata.ashx?Dataset=MEI_PRICES_PPI&amp;Coords=%5bLOCATION%5d.%5bEU27_2020%5d&amp;ShowOnWeb=true&amp;Lang=fr" TargetMode="External"/><Relationship Id="rId1" Type="http://schemas.openxmlformats.org/officeDocument/2006/relationships/hyperlink" Target="http://stats.oecd.org/OECDStat_Metadata/ShowMetadata.ashx?Dataset=MEI_PRICES_PPI&amp;Coords=%5bLOCATION%5d.%5bCAN%5d&amp;ShowOnWeb=true&amp;Lang=fr" TargetMode="External"/><Relationship Id="rId6" Type="http://schemas.openxmlformats.org/officeDocument/2006/relationships/hyperlink" Target="http://stats.oecd.org/OECDStat_Metadata/ShowMetadata.ashx?Dataset=MEI_PRICES_PPI&amp;Coords=%5bLOCATION%5d.%5bESP%5d&amp;ShowOnWeb=true&amp;Lang=fr" TargetMode="External"/><Relationship Id="rId15" Type="http://schemas.openxmlformats.org/officeDocument/2006/relationships/hyperlink" Target="http://stats.oecd.org/OECDStat_Metadata/ShowMetadata.ashx?Dataset=MEI_PRICES_PPI&amp;Coords=%5bLOCATION%5d.%5bITA%5d&amp;ShowOnWeb=true&amp;Lang=fr" TargetMode="External"/><Relationship Id="rId23" Type="http://schemas.openxmlformats.org/officeDocument/2006/relationships/hyperlink" Target="http://stats.oecd.org/OECDStat_Metadata/ShowMetadata.ashx?Dataset=MEI_PRICES_PPI&amp;Coords=%5bLOCATION%5d.%5bEA19%5d&amp;ShowOnWeb=true&amp;Lang=fr" TargetMode="External"/><Relationship Id="rId28" Type="http://schemas.openxmlformats.org/officeDocument/2006/relationships/hyperlink" Target="http://stats.oecd.org/OECDStat_Metadata/ShowMetadata.ashx?Dataset=MEI_PRICES_PPI&amp;Coords=%5bSUBJECT%5d.%5bPIEAEN01%5d,%5bMEASURE%5d.%5bGY%5d,%5bLOCATION%5d.%5bFRA%5d&amp;ShowOnWeb=true&amp;Lang=fr" TargetMode="External"/><Relationship Id="rId36" Type="http://schemas.openxmlformats.org/officeDocument/2006/relationships/hyperlink" Target="http://stats.oecd.org/OECDStat_Metadata/ShowMetadata.ashx?Dataset=MEI_PRICES_PPI&amp;Coords=%5bSUBJECT%5d.%5bPIEAEN01%5d,%5bMEASURE%5d.%5bGY%5d,%5bLOCATION%5d.%5bESP%5d&amp;ShowOnWeb=true&amp;Lang=fr" TargetMode="External"/><Relationship Id="rId49" Type="http://schemas.openxmlformats.org/officeDocument/2006/relationships/hyperlink" Target="http://stats.oecd.org/OECDStat_Metadata/ShowMetadata.ashx?Dataset=MEI_PRICES_PPI&amp;Coords=%5bLOCATION%5d.%5bNLD%5d&amp;ShowOnWeb=true&amp;Lang=fr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stats.oecd.org/OECDStat_Metadata/ShowMetadata.ashx?Dataset=KEI&amp;Coords=%5bSUBJECT%5d.%5bLRHUTTTT%5d,%5bMEASURE%5d.%5bST%5d,%5bLOCATION%5d.%5bNLD%5d&amp;ShowOnWeb=true&amp;Lang=en" TargetMode="External"/><Relationship Id="rId13" Type="http://schemas.openxmlformats.org/officeDocument/2006/relationships/hyperlink" Target="http://stats.oecd.org/OECDStat_Metadata/ShowMetadata.ashx?Dataset=KEI&amp;Coords=%5bSUBJECT%5d.%5bLRHUTTTT%5d,%5bMEASURE%5d.%5bST%5d,%5bLOCATION%5d.%5bEA19%5d&amp;ShowOnWeb=true&amp;Lang=en" TargetMode="External"/><Relationship Id="rId3" Type="http://schemas.openxmlformats.org/officeDocument/2006/relationships/hyperlink" Target="http://stats.oecd.org/OECDStat_Metadata/ShowMetadata.ashx?Dataset=KEI&amp;Coords=%5bSUBJECT%5d.%5bLRHUTTTT%5d,%5bMEASURE%5d.%5bST%5d,%5bLOCATION%5d.%5bFRA%5d&amp;ShowOnWeb=true&amp;Lang=en" TargetMode="External"/><Relationship Id="rId7" Type="http://schemas.openxmlformats.org/officeDocument/2006/relationships/hyperlink" Target="http://stats.oecd.org/OECDStat_Metadata/ShowMetadata.ashx?Dataset=KEI&amp;Coords=%5bSUBJECT%5d.%5bLRHUTTTT%5d,%5bMEASURE%5d.%5bST%5d,%5bLOCATION%5d.%5bJPN%5d&amp;ShowOnWeb=true&amp;Lang=en" TargetMode="External"/><Relationship Id="rId12" Type="http://schemas.openxmlformats.org/officeDocument/2006/relationships/hyperlink" Target="http://stats.oecd.org/OECDStat_Metadata/ShowMetadata.ashx?Dataset=KEI&amp;Coords=%5bSUBJECT%5d.%5bLRHUTTTT%5d,%5bMEASURE%5d.%5bST%5d,%5bLOCATION%5d.%5bUSA%5d&amp;ShowOnWeb=true&amp;Lang=en" TargetMode="External"/><Relationship Id="rId17" Type="http://schemas.openxmlformats.org/officeDocument/2006/relationships/comments" Target="../comments2.xml"/><Relationship Id="rId2" Type="http://schemas.openxmlformats.org/officeDocument/2006/relationships/hyperlink" Target="http://stats.oecd.org/OECDStat_Metadata/ShowMetadata.ashx?Dataset=KEI&amp;Coords=%5bSUBJECT%5d.%5bLRHUTTTT%5d,%5bMEASURE%5d.%5bST%5d,%5bLOCATION%5d.%5bCAN%5d&amp;ShowOnWeb=true&amp;Lang=en" TargetMode="External"/><Relationship Id="rId16" Type="http://schemas.openxmlformats.org/officeDocument/2006/relationships/vmlDrawing" Target="../drawings/vmlDrawing2.vml"/><Relationship Id="rId1" Type="http://schemas.openxmlformats.org/officeDocument/2006/relationships/hyperlink" Target="http://stats.oecd.org/OECDStat_Metadata/ShowMetadata.ashx?Dataset=KEI&amp;Coords=%5bMEASURE%5d&amp;ShowOnWeb=true&amp;Lang=en" TargetMode="External"/><Relationship Id="rId6" Type="http://schemas.openxmlformats.org/officeDocument/2006/relationships/hyperlink" Target="http://stats.oecd.org/OECDStat_Metadata/ShowMetadata.ashx?Dataset=KEI&amp;Coords=%5bSUBJECT%5d.%5bLRHUTTTT%5d,%5bMEASURE%5d.%5bST%5d,%5bLOCATION%5d.%5bITA%5d&amp;ShowOnWeb=true&amp;Lang=en" TargetMode="External"/><Relationship Id="rId11" Type="http://schemas.openxmlformats.org/officeDocument/2006/relationships/hyperlink" Target="http://stats.oecd.org/OECDStat_Metadata/ShowMetadata.ashx?Dataset=KEI&amp;Coords=%5bSUBJECT%5d.%5bLRHUTTTT%5d,%5bMEASURE%5d.%5bST%5d,%5bLOCATION%5d.%5bGBR%5d&amp;ShowOnWeb=true&amp;Lang=en" TargetMode="External"/><Relationship Id="rId5" Type="http://schemas.openxmlformats.org/officeDocument/2006/relationships/hyperlink" Target="http://stats.oecd.org/OECDStat_Metadata/ShowMetadata.ashx?Dataset=KEI&amp;Coords=%5bSUBJECT%5d.%5bLRHUTTTT%5d,%5bMEASURE%5d.%5bST%5d,%5bLOCATION%5d.%5bDEU%5d&amp;ShowOnWeb=true&amp;Lang=en" TargetMode="External"/><Relationship Id="rId15" Type="http://schemas.openxmlformats.org/officeDocument/2006/relationships/drawing" Target="../drawings/drawing4.xml"/><Relationship Id="rId10" Type="http://schemas.openxmlformats.org/officeDocument/2006/relationships/hyperlink" Target="http://stats.oecd.org/OECDStat_Metadata/ShowMetadata.ashx?Dataset=KEI&amp;Coords=%5bSUBJECT%5d.%5bLRHUTTTT%5d,%5bMEASURE%5d.%5bST%5d,%5bLOCATION%5d.%5bSWE%5d&amp;ShowOnWeb=true&amp;Lang=en" TargetMode="External"/><Relationship Id="rId4" Type="http://schemas.openxmlformats.org/officeDocument/2006/relationships/hyperlink" Target="http://stats.oecd.org/OECDStat_Metadata/ShowMetadata.ashx?Dataset=KEI&amp;Coords=%5bLOCATION%5d.%5bDEU%5d&amp;ShowOnWeb=true&amp;Lang=en" TargetMode="External"/><Relationship Id="rId9" Type="http://schemas.openxmlformats.org/officeDocument/2006/relationships/hyperlink" Target="http://stats.oecd.org/OECDStat_Metadata/ShowMetadata.ashx?Dataset=KEI&amp;Coords=%5bSUBJECT%5d.%5bLRHUTTTT%5d,%5bMEASURE%5d.%5bST%5d,%5bLOCATION%5d.%5bESP%5d&amp;ShowOnWeb=true&amp;Lang=en" TargetMode="External"/><Relationship Id="rId14" Type="http://schemas.openxmlformats.org/officeDocument/2006/relationships/hyperlink" Target="https://stats-2.oecd.org/index.aspx?DatasetCode=KEI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stats.oecd.org/OECDStat_Metadata/ShowMetadata.ashx?Dataset=STLABOUR&amp;Coords=%5bSUBJECT%5d.%5bLFEMTTTT%5d,%5bMEASURE%5d.%5bSTSA%5d,%5bFREQUENCY%5d.%5bQ%5d,%5bLOCATION%5d.%5bSWE%5d&amp;ShowOnWeb=true&amp;Lang=en" TargetMode="External"/><Relationship Id="rId21" Type="http://schemas.openxmlformats.org/officeDocument/2006/relationships/hyperlink" Target="http://stats.oecd.org/OECDStat_Metadata/ShowMetadata.ashx?Dataset=STLABOUR&amp;Coords=%5bSUBJECT%5d.%5bLFEMTTTT%5d,%5bMEASURE%5d.%5bSTSA%5d,%5bFREQUENCY%5d.%5bQ%5d,%5bLOCATION%5d.%5bDEU%5d&amp;ShowOnWeb=true&amp;Lang=en" TargetMode="External"/><Relationship Id="rId42" Type="http://schemas.openxmlformats.org/officeDocument/2006/relationships/hyperlink" Target="http://stats.oecd.org/OECDStat_Metadata/ShowMetadata.ashx?Dataset=STLABOUR&amp;Coords=%5bSUBJECT%5d.%5bLFESEETT%5d,%5bMEASURE%5d.%5bSTSA%5d,%5bFREQUENCY%5d.%5bQ%5d,%5bLOCATION%5d.%5bESP%5d&amp;ShowOnWeb=true&amp;Lang=en" TargetMode="External"/><Relationship Id="rId47" Type="http://schemas.openxmlformats.org/officeDocument/2006/relationships/hyperlink" Target="http://stats.oecd.org/OECDStat_Metadata/ShowMetadata.ashx?Dataset=STLABOUR&amp;Coords=%5bSUBJECT%5d.%5bLFESEETT%5d,%5bMEASURE%5d.%5bSTSA%5d,%5bFREQUENCY%5d.%5bQ%5d,%5bLOCATION%5d.%5bEA19%5d&amp;ShowOnWeb=true&amp;Lang=en" TargetMode="External"/><Relationship Id="rId63" Type="http://schemas.openxmlformats.org/officeDocument/2006/relationships/hyperlink" Target="http://stats.oecd.org/OECDStat_Metadata/ShowMetadata.ashx?Dataset=QNA&amp;Coords=%5bLOCATION%5d.%5bESP%5d&amp;ShowOnWeb=true&amp;Lang=en" TargetMode="External"/><Relationship Id="rId68" Type="http://schemas.openxmlformats.org/officeDocument/2006/relationships/hyperlink" Target="http://stats.oecd.org/OECDStat_Metadata/ShowMetadata.ashx?Dataset=QNA&amp;Coords=%5bLOCATION%5d.%5bCAN%5d&amp;ShowOnWeb=true&amp;Lang=en" TargetMode="External"/><Relationship Id="rId84" Type="http://schemas.openxmlformats.org/officeDocument/2006/relationships/hyperlink" Target="http://stats.oecd.org/OECDStat_Metadata/ShowMetadata.ashx?Dataset=QNA&amp;Coords=%5bLOCATION%5d.%5bCAN%5d&amp;ShowOnWeb=true&amp;Lang=en" TargetMode="External"/><Relationship Id="rId89" Type="http://schemas.openxmlformats.org/officeDocument/2006/relationships/hyperlink" Target="http://stats.oecd.org/OECDStat_Metadata/ShowMetadata.ashx?Dataset=QNA&amp;Coords=%5bLOCATION%5d.%5bESP%5d&amp;ShowOnWeb=true&amp;Lang=en" TargetMode="External"/><Relationship Id="rId16" Type="http://schemas.openxmlformats.org/officeDocument/2006/relationships/hyperlink" Target="http://stats.oecd.org/OECDStat_Metadata/ShowMetadata.ashx?Dataset=STLABOUR&amp;ShowOnWeb=true&amp;Lang=en" TargetMode="External"/><Relationship Id="rId11" Type="http://schemas.openxmlformats.org/officeDocument/2006/relationships/hyperlink" Target="http://stats.oecd.org/OECDStat_Metadata/ShowMetadata.ashx?Dataset=STLABOUR&amp;Coords=%5bSUBJECT%5d.%5bLREM64TT%5d,%5bMEASURE%5d.%5bSTSA%5d,%5bFREQUENCY%5d.%5bQ%5d,%5bLOCATION%5d.%5bCHE%5d&amp;ShowOnWeb=true&amp;Lang=en" TargetMode="External"/><Relationship Id="rId32" Type="http://schemas.openxmlformats.org/officeDocument/2006/relationships/hyperlink" Target="http://stats.oecd.org/OECDStat_Metadata/ShowMetadata.ashx?Dataset=STLABOUR&amp;Coords=%5bLOCATION%5d.%5bDEU%5d&amp;ShowOnWeb=true&amp;Lang=en" TargetMode="External"/><Relationship Id="rId37" Type="http://schemas.openxmlformats.org/officeDocument/2006/relationships/hyperlink" Target="http://stats.oecd.org/OECDStat_Metadata/ShowMetadata.ashx?Dataset=STLABOUR&amp;Coords=%5bLOCATION%5d.%5bDEU%5d&amp;ShowOnWeb=true&amp;Lang=en" TargetMode="External"/><Relationship Id="rId53" Type="http://schemas.openxmlformats.org/officeDocument/2006/relationships/hyperlink" Target="http://stats.oecd.org/OECDStat_Metadata/ShowMetadata.ashx?Dataset=QNA&amp;Coords=%5bLOCATION%5d.%5bCAN%5d&amp;ShowOnWeb=true&amp;Lang=en" TargetMode="External"/><Relationship Id="rId58" Type="http://schemas.openxmlformats.org/officeDocument/2006/relationships/hyperlink" Target="http://stats.oecd.org/OECDStat_Metadata/ShowMetadata.ashx?Dataset=QNA&amp;Coords=%5bMEASURE%5d.%5bPER%5d,%5bFREQUENCY%5d.%5bQ%5d,%5bLOCATION%5d.%5bDEU%5d,%5bSUBJECT%5d.%5bEEMNC%5d&amp;ShowOnWeb=true" TargetMode="External"/><Relationship Id="rId74" Type="http://schemas.openxmlformats.org/officeDocument/2006/relationships/hyperlink" Target="http://stats.oecd.org/OECDStat_Metadata/ShowMetadata.ashx?Dataset=QNA&amp;Coords=%5bLOCATION%5d.%5bITA%5d&amp;ShowOnWeb=true&amp;Lang=en" TargetMode="External"/><Relationship Id="rId79" Type="http://schemas.openxmlformats.org/officeDocument/2006/relationships/hyperlink" Target="http://stats.oecd.org/OECDStat_Metadata/ShowMetadata.ashx?Dataset=QNA&amp;Coords=%5bMEASURE%5d.%5bPER%5d,%5bFREQUENCY%5d.%5bQ%5d,%5bLOCATION%5d.%5bESP%5d,%5bSUBJECT%5d.%5bESENC%5d&amp;ShowOnWeb=true" TargetMode="External"/><Relationship Id="rId102" Type="http://schemas.openxmlformats.org/officeDocument/2006/relationships/comments" Target="../comments3.xml"/><Relationship Id="rId5" Type="http://schemas.openxmlformats.org/officeDocument/2006/relationships/hyperlink" Target="http://stats.oecd.org/OECDStat_Metadata/ShowMetadata.ashx?Dataset=STLABOUR&amp;Coords=%5bSUBJECT%5d.%5bLREM64TT%5d,%5bMEASURE%5d.%5bSTSA%5d,%5bFREQUENCY%5d.%5bQ%5d,%5bLOCATION%5d.%5bDEU%5d&amp;ShowOnWeb=true&amp;Lang=en" TargetMode="External"/><Relationship Id="rId90" Type="http://schemas.openxmlformats.org/officeDocument/2006/relationships/hyperlink" Target="http://stats.oecd.org/OECDStat_Metadata/ShowMetadata.ashx?Dataset=QNA&amp;Coords=%5bLOCATION%5d.%5bSWE%5d&amp;ShowOnWeb=true&amp;Lang=en" TargetMode="External"/><Relationship Id="rId95" Type="http://schemas.openxmlformats.org/officeDocument/2006/relationships/hyperlink" Target="http://stats.oecd.org/OECDStat_Metadata/ShowMetadata.ashx?Dataset=QNA&amp;Coords=%5bLOCATION%5d.%5bITA%5d&amp;ShowOnWeb=true&amp;Lang=en" TargetMode="External"/><Relationship Id="rId22" Type="http://schemas.openxmlformats.org/officeDocument/2006/relationships/hyperlink" Target="http://stats.oecd.org/OECDStat_Metadata/ShowMetadata.ashx?Dataset=STLABOUR&amp;Coords=%5bSUBJECT%5d.%5bLFEMTTTT%5d,%5bMEASURE%5d.%5bSTSA%5d,%5bFREQUENCY%5d.%5bQ%5d,%5bLOCATION%5d.%5bITA%5d&amp;ShowOnWeb=true&amp;Lang=en" TargetMode="External"/><Relationship Id="rId27" Type="http://schemas.openxmlformats.org/officeDocument/2006/relationships/hyperlink" Target="http://stats.oecd.org/OECDStat_Metadata/ShowMetadata.ashx?Dataset=STLABOUR&amp;Coords=%5bSUBJECT%5d.%5bLFEMTTTT%5d,%5bMEASURE%5d.%5bSTSA%5d,%5bFREQUENCY%5d.%5bQ%5d,%5bLOCATION%5d.%5bCHE%5d&amp;ShowOnWeb=true&amp;Lang=en" TargetMode="External"/><Relationship Id="rId43" Type="http://schemas.openxmlformats.org/officeDocument/2006/relationships/hyperlink" Target="http://stats.oecd.org/OECDStat_Metadata/ShowMetadata.ashx?Dataset=STLABOUR&amp;Coords=%5bSUBJECT%5d.%5bLFESEETT%5d,%5bMEASURE%5d.%5bSTSA%5d,%5bFREQUENCY%5d.%5bQ%5d,%5bLOCATION%5d.%5bSWE%5d&amp;ShowOnWeb=true&amp;Lang=en" TargetMode="External"/><Relationship Id="rId48" Type="http://schemas.openxmlformats.org/officeDocument/2006/relationships/hyperlink" Target="https://stats-2.oecd.org/index.aspx?DatasetCode=STLABOUR" TargetMode="External"/><Relationship Id="rId64" Type="http://schemas.openxmlformats.org/officeDocument/2006/relationships/hyperlink" Target="http://stats.oecd.org/OECDStat_Metadata/ShowMetadata.ashx?Dataset=QNA&amp;Coords=%5bMEASURE%5d.%5bPER%5d,%5bFREQUENCY%5d.%5bQ%5d,%5bLOCATION%5d.%5bESP%5d,%5bSUBJECT%5d.%5bEEMNC%5d&amp;ShowOnWeb=true" TargetMode="External"/><Relationship Id="rId69" Type="http://schemas.openxmlformats.org/officeDocument/2006/relationships/hyperlink" Target="http://stats.oecd.org/OECDStat_Metadata/ShowMetadata.ashx?Dataset=QNA&amp;Coords=%5bMEASURE%5d.%5bPER%5d,%5bFREQUENCY%5d.%5bQ%5d,%5bLOCATION%5d.%5bCAN%5d,%5bSUBJECT%5d.%5bESENC%5d&amp;ShowOnWeb=true" TargetMode="External"/><Relationship Id="rId80" Type="http://schemas.openxmlformats.org/officeDocument/2006/relationships/hyperlink" Target="http://stats.oecd.org/OECDStat_Metadata/ShowMetadata.ashx?Dataset=QNA&amp;Coords=%5bLOCATION%5d.%5bSWE%5d&amp;ShowOnWeb=true&amp;Lang=en" TargetMode="External"/><Relationship Id="rId85" Type="http://schemas.openxmlformats.org/officeDocument/2006/relationships/hyperlink" Target="http://stats.oecd.org/OECDStat_Metadata/ShowMetadata.ashx?Dataset=QNA&amp;Coords=%5bLOCATION%5d.%5bFRA%5d&amp;ShowOnWeb=true&amp;Lang=en" TargetMode="External"/><Relationship Id="rId12" Type="http://schemas.openxmlformats.org/officeDocument/2006/relationships/hyperlink" Target="http://stats.oecd.org/OECDStat_Metadata/ShowMetadata.ashx?Dataset=STLABOUR&amp;Coords=%5bSUBJECT%5d.%5bLREM64TT%5d,%5bMEASURE%5d.%5bSTSA%5d,%5bFREQUENCY%5d.%5bQ%5d,%5bLOCATION%5d.%5bGBR%5d&amp;ShowOnWeb=true&amp;Lang=en" TargetMode="External"/><Relationship Id="rId17" Type="http://schemas.openxmlformats.org/officeDocument/2006/relationships/hyperlink" Target="http://stats.oecd.org/OECDStat_Metadata/ShowMetadata.ashx?Dataset=STLABOUR&amp;Coords=%5bSUBJECT%5d.%5bLFEMTTTT%5d,%5bMEASURE%5d.%5bSTSA%5d,%5bFREQUENCY%5d.%5bQ%5d&amp;ShowOnWeb=true&amp;Lang=en" TargetMode="External"/><Relationship Id="rId25" Type="http://schemas.openxmlformats.org/officeDocument/2006/relationships/hyperlink" Target="http://stats.oecd.org/OECDStat_Metadata/ShowMetadata.ashx?Dataset=STLABOUR&amp;Coords=%5bSUBJECT%5d.%5bLFEMTTTT%5d,%5bMEASURE%5d.%5bSTSA%5d,%5bFREQUENCY%5d.%5bQ%5d,%5bLOCATION%5d.%5bESP%5d&amp;ShowOnWeb=true&amp;Lang=en" TargetMode="External"/><Relationship Id="rId33" Type="http://schemas.openxmlformats.org/officeDocument/2006/relationships/hyperlink" Target="http://stats.oecd.org/OECDStat_Metadata/ShowMetadata.ashx?Dataset=STLABOUR&amp;ShowOnWeb=true&amp;Lang=en" TargetMode="External"/><Relationship Id="rId38" Type="http://schemas.openxmlformats.org/officeDocument/2006/relationships/hyperlink" Target="http://stats.oecd.org/OECDStat_Metadata/ShowMetadata.ashx?Dataset=STLABOUR&amp;Coords=%5bSUBJECT%5d.%5bLFESEETT%5d,%5bMEASURE%5d.%5bSTSA%5d,%5bFREQUENCY%5d.%5bQ%5d,%5bLOCATION%5d.%5bDEU%5d&amp;ShowOnWeb=true&amp;Lang=en" TargetMode="External"/><Relationship Id="rId46" Type="http://schemas.openxmlformats.org/officeDocument/2006/relationships/hyperlink" Target="http://stats.oecd.org/OECDStat_Metadata/ShowMetadata.ashx?Dataset=STLABOUR&amp;Coords=%5bSUBJECT%5d.%5bLFESEETT%5d,%5bMEASURE%5d.%5bSTSA%5d,%5bFREQUENCY%5d.%5bQ%5d,%5bLOCATION%5d.%5bUSA%5d&amp;ShowOnWeb=true&amp;Lang=en" TargetMode="External"/><Relationship Id="rId59" Type="http://schemas.openxmlformats.org/officeDocument/2006/relationships/hyperlink" Target="http://stats.oecd.org/OECDStat_Metadata/ShowMetadata.ashx?Dataset=QNA&amp;Coords=%5bLOCATION%5d.%5bITA%5d&amp;ShowOnWeb=true&amp;Lang=en" TargetMode="External"/><Relationship Id="rId67" Type="http://schemas.openxmlformats.org/officeDocument/2006/relationships/hyperlink" Target="http://stats.oecd.org/OECDStat_Metadata/ShowMetadata.ashx?Dataset=QNA&amp;Coords=%5bLOCATION%5d.%5bGBR%5d&amp;ShowOnWeb=true&amp;Lang=en" TargetMode="External"/><Relationship Id="rId20" Type="http://schemas.openxmlformats.org/officeDocument/2006/relationships/hyperlink" Target="http://stats.oecd.org/OECDStat_Metadata/ShowMetadata.ashx?Dataset=STLABOUR&amp;Coords=%5bLOCATION%5d.%5bDEU%5d&amp;ShowOnWeb=true&amp;Lang=en" TargetMode="External"/><Relationship Id="rId41" Type="http://schemas.openxmlformats.org/officeDocument/2006/relationships/hyperlink" Target="http://stats.oecd.org/OECDStat_Metadata/ShowMetadata.ashx?Dataset=STLABOUR&amp;Coords=%5bSUBJECT%5d.%5bLFESEETT%5d,%5bMEASURE%5d.%5bSTSA%5d,%5bFREQUENCY%5d.%5bQ%5d,%5bLOCATION%5d.%5bNLD%5d&amp;ShowOnWeb=true&amp;Lang=en" TargetMode="External"/><Relationship Id="rId54" Type="http://schemas.openxmlformats.org/officeDocument/2006/relationships/hyperlink" Target="http://stats.oecd.org/OECDStat_Metadata/ShowMetadata.ashx?Dataset=QNA&amp;Coords=%5bMEASURE%5d.%5bPER%5d,%5bFREQUENCY%5d.%5bQ%5d,%5bLOCATION%5d.%5bCAN%5d,%5bSUBJECT%5d.%5bEEMNC%5d&amp;ShowOnWeb=true" TargetMode="External"/><Relationship Id="rId62" Type="http://schemas.openxmlformats.org/officeDocument/2006/relationships/hyperlink" Target="http://stats.oecd.org/OECDStat_Metadata/ShowMetadata.ashx?Dataset=QNA&amp;Coords=%5bMEASURE%5d.%5bPER%5d,%5bFREQUENCY%5d.%5bQ%5d,%5bLOCATION%5d.%5bNLD%5d,%5bSUBJECT%5d.%5bEEMNC%5d&amp;ShowOnWeb=true" TargetMode="External"/><Relationship Id="rId70" Type="http://schemas.openxmlformats.org/officeDocument/2006/relationships/hyperlink" Target="http://stats.oecd.org/OECDStat_Metadata/ShowMetadata.ashx?Dataset=QNA&amp;Coords=%5bLOCATION%5d.%5bFRA%5d&amp;ShowOnWeb=true&amp;Lang=en" TargetMode="External"/><Relationship Id="rId75" Type="http://schemas.openxmlformats.org/officeDocument/2006/relationships/hyperlink" Target="http://stats.oecd.org/OECDStat_Metadata/ShowMetadata.ashx?Dataset=QNA&amp;Coords=%5bMEASURE%5d.%5bPER%5d,%5bFREQUENCY%5d.%5bQ%5d,%5bLOCATION%5d.%5bITA%5d,%5bSUBJECT%5d.%5bESENC%5d&amp;ShowOnWeb=true" TargetMode="External"/><Relationship Id="rId83" Type="http://schemas.openxmlformats.org/officeDocument/2006/relationships/hyperlink" Target="https://stats-2.oecd.org/" TargetMode="External"/><Relationship Id="rId88" Type="http://schemas.openxmlformats.org/officeDocument/2006/relationships/hyperlink" Target="http://stats.oecd.org/OECDStat_Metadata/ShowMetadata.ashx?Dataset=QNA&amp;Coords=%5bLOCATION%5d.%5bNLD%5d&amp;ShowOnWeb=true&amp;Lang=en" TargetMode="External"/><Relationship Id="rId91" Type="http://schemas.openxmlformats.org/officeDocument/2006/relationships/hyperlink" Target="http://stats.oecd.org/OECDStat_Metadata/ShowMetadata.ashx?Dataset=QNA&amp;Coords=%5bLOCATION%5d.%5bGBR%5d&amp;ShowOnWeb=true&amp;Lang=en" TargetMode="External"/><Relationship Id="rId96" Type="http://schemas.openxmlformats.org/officeDocument/2006/relationships/hyperlink" Target="http://stats.oecd.org/OECDStat_Metadata/ShowMetadata.ashx?Dataset=QNA&amp;Coords=%5bLOCATION%5d.%5bNLD%5d&amp;ShowOnWeb=true&amp;Lang=en" TargetMode="External"/><Relationship Id="rId1" Type="http://schemas.openxmlformats.org/officeDocument/2006/relationships/hyperlink" Target="http://stats.oecd.org/OECDStat_Metadata/ShowMetadata.ashx?Dataset=STLABOUR&amp;Coords=%5bSUBJECT%5d.%5bLREM64TT%5d,%5bMEASURE%5d.%5bSTSA%5d,%5bFREQUENCY%5d.%5bQ%5d&amp;ShowOnWeb=true&amp;Lang=en" TargetMode="External"/><Relationship Id="rId6" Type="http://schemas.openxmlformats.org/officeDocument/2006/relationships/hyperlink" Target="http://stats.oecd.org/OECDStat_Metadata/ShowMetadata.ashx?Dataset=STLABOUR&amp;Coords=%5bSUBJECT%5d.%5bLREM64TT%5d,%5bMEASURE%5d.%5bSTSA%5d,%5bFREQUENCY%5d.%5bQ%5d,%5bLOCATION%5d.%5bITA%5d&amp;ShowOnWeb=true&amp;Lang=en" TargetMode="External"/><Relationship Id="rId15" Type="http://schemas.openxmlformats.org/officeDocument/2006/relationships/hyperlink" Target="https://stats-2.oecd.org/index.aspx?DatasetCode=STLABOUR" TargetMode="External"/><Relationship Id="rId23" Type="http://schemas.openxmlformats.org/officeDocument/2006/relationships/hyperlink" Target="http://stats.oecd.org/OECDStat_Metadata/ShowMetadata.ashx?Dataset=STLABOUR&amp;Coords=%5bSUBJECT%5d.%5bLFEMTTTT%5d,%5bMEASURE%5d.%5bSTSA%5d,%5bFREQUENCY%5d.%5bQ%5d,%5bLOCATION%5d.%5bJPN%5d&amp;ShowOnWeb=true&amp;Lang=en" TargetMode="External"/><Relationship Id="rId28" Type="http://schemas.openxmlformats.org/officeDocument/2006/relationships/hyperlink" Target="http://stats.oecd.org/OECDStat_Metadata/ShowMetadata.ashx?Dataset=STLABOUR&amp;Coords=%5bSUBJECT%5d.%5bLFEMTTTT%5d,%5bMEASURE%5d.%5bSTSA%5d,%5bFREQUENCY%5d.%5bQ%5d,%5bLOCATION%5d.%5bGBR%5d&amp;ShowOnWeb=true&amp;Lang=en" TargetMode="External"/><Relationship Id="rId36" Type="http://schemas.openxmlformats.org/officeDocument/2006/relationships/hyperlink" Target="http://stats.oecd.org/OECDStat_Metadata/ShowMetadata.ashx?Dataset=STLABOUR&amp;Coords=%5bSUBJECT%5d.%5bLFESEETT%5d,%5bMEASURE%5d.%5bSTSA%5d,%5bFREQUENCY%5d.%5bQ%5d,%5bLOCATION%5d.%5bFRA%5d&amp;ShowOnWeb=true&amp;Lang=en" TargetMode="External"/><Relationship Id="rId49" Type="http://schemas.openxmlformats.org/officeDocument/2006/relationships/hyperlink" Target="http://stats.oecd.org/OECDStat_Metadata/ShowMetadata.ashx?Dataset=STLABOUR&amp;Coords=%5bLOCATION%5d.%5bDEU%5d&amp;ShowOnWeb=true&amp;Lang=en" TargetMode="External"/><Relationship Id="rId57" Type="http://schemas.openxmlformats.org/officeDocument/2006/relationships/hyperlink" Target="http://stats.oecd.org/OECDStat_Metadata/ShowMetadata.ashx?Dataset=QNA&amp;Coords=%5bLOCATION%5d.%5bDEU%5d&amp;ShowOnWeb=true&amp;Lang=en" TargetMode="External"/><Relationship Id="rId10" Type="http://schemas.openxmlformats.org/officeDocument/2006/relationships/hyperlink" Target="http://stats.oecd.org/OECDStat_Metadata/ShowMetadata.ashx?Dataset=STLABOUR&amp;Coords=%5bSUBJECT%5d.%5bLREM64TT%5d,%5bMEASURE%5d.%5bSTSA%5d,%5bFREQUENCY%5d.%5bQ%5d,%5bLOCATION%5d.%5bSWE%5d&amp;ShowOnWeb=true&amp;Lang=en" TargetMode="External"/><Relationship Id="rId31" Type="http://schemas.openxmlformats.org/officeDocument/2006/relationships/hyperlink" Target="https://stats-1.oecd.org/index.aspx?DatasetCode=STLABOUR" TargetMode="External"/><Relationship Id="rId44" Type="http://schemas.openxmlformats.org/officeDocument/2006/relationships/hyperlink" Target="http://stats.oecd.org/OECDStat_Metadata/ShowMetadata.ashx?Dataset=STLABOUR&amp;Coords=%5bSUBJECT%5d.%5bLFESEETT%5d,%5bMEASURE%5d.%5bSTSA%5d,%5bFREQUENCY%5d.%5bQ%5d,%5bLOCATION%5d.%5bCHE%5d&amp;ShowOnWeb=true&amp;Lang=en" TargetMode="External"/><Relationship Id="rId52" Type="http://schemas.openxmlformats.org/officeDocument/2006/relationships/hyperlink" Target="http://stats.oecd.org/OECDStat_Metadata/ShowMetadata.ashx?Dataset=QNA&amp;Coords=%5bFREQUENCY%5d&amp;ShowOnWeb=true&amp;Lang=en" TargetMode="External"/><Relationship Id="rId60" Type="http://schemas.openxmlformats.org/officeDocument/2006/relationships/hyperlink" Target="http://stats.oecd.org/OECDStat_Metadata/ShowMetadata.ashx?Dataset=QNA&amp;Coords=%5bMEASURE%5d.%5bPER%5d,%5bFREQUENCY%5d.%5bQ%5d,%5bLOCATION%5d.%5bITA%5d,%5bSUBJECT%5d.%5bEEMNC%5d&amp;ShowOnWeb=true" TargetMode="External"/><Relationship Id="rId65" Type="http://schemas.openxmlformats.org/officeDocument/2006/relationships/hyperlink" Target="http://stats.oecd.org/OECDStat_Metadata/ShowMetadata.ashx?Dataset=QNA&amp;Coords=%5bLOCATION%5d.%5bSWE%5d&amp;ShowOnWeb=true&amp;Lang=en" TargetMode="External"/><Relationship Id="rId73" Type="http://schemas.openxmlformats.org/officeDocument/2006/relationships/hyperlink" Target="http://stats.oecd.org/OECDStat_Metadata/ShowMetadata.ashx?Dataset=QNA&amp;Coords=%5bMEASURE%5d.%5bPER%5d,%5bFREQUENCY%5d.%5bQ%5d,%5bLOCATION%5d.%5bDEU%5d,%5bSUBJECT%5d.%5bESENC%5d&amp;ShowOnWeb=true" TargetMode="External"/><Relationship Id="rId78" Type="http://schemas.openxmlformats.org/officeDocument/2006/relationships/hyperlink" Target="http://stats.oecd.org/OECDStat_Metadata/ShowMetadata.ashx?Dataset=QNA&amp;Coords=%5bLOCATION%5d.%5bESP%5d&amp;ShowOnWeb=true&amp;Lang=en" TargetMode="External"/><Relationship Id="rId81" Type="http://schemas.openxmlformats.org/officeDocument/2006/relationships/hyperlink" Target="http://stats.oecd.org/OECDStat_Metadata/ShowMetadata.ashx?Dataset=QNA&amp;Coords=%5bMEASURE%5d.%5bPER%5d,%5bFREQUENCY%5d.%5bQ%5d,%5bLOCATION%5d.%5bSWE%5d,%5bSUBJECT%5d.%5bESENC%5d&amp;ShowOnWeb=true" TargetMode="External"/><Relationship Id="rId86" Type="http://schemas.openxmlformats.org/officeDocument/2006/relationships/hyperlink" Target="http://stats.oecd.org/OECDStat_Metadata/ShowMetadata.ashx?Dataset=QNA&amp;Coords=%5bLOCATION%5d.%5bDEU%5d&amp;ShowOnWeb=true&amp;Lang=en" TargetMode="External"/><Relationship Id="rId94" Type="http://schemas.openxmlformats.org/officeDocument/2006/relationships/hyperlink" Target="http://stats.oecd.org/OECDStat_Metadata/ShowMetadata.ashx?Dataset=QNA&amp;Coords=%5bLOCATION%5d.%5bDEU%5d&amp;ShowOnWeb=true&amp;Lang=en" TargetMode="External"/><Relationship Id="rId99" Type="http://schemas.openxmlformats.org/officeDocument/2006/relationships/hyperlink" Target="http://stats.oecd.org/OECDStat_Metadata/ShowMetadata.ashx?Dataset=QNA&amp;Coords=%5bLOCATION%5d.%5bGBR%5d&amp;ShowOnWeb=true&amp;Lang=en" TargetMode="External"/><Relationship Id="rId101" Type="http://schemas.openxmlformats.org/officeDocument/2006/relationships/vmlDrawing" Target="../drawings/vmlDrawing3.vml"/><Relationship Id="rId4" Type="http://schemas.openxmlformats.org/officeDocument/2006/relationships/hyperlink" Target="http://stats.oecd.org/OECDStat_Metadata/ShowMetadata.ashx?Dataset=STLABOUR&amp;Coords=%5bLOCATION%5d.%5bDEU%5d&amp;ShowOnWeb=true&amp;Lang=en" TargetMode="External"/><Relationship Id="rId9" Type="http://schemas.openxmlformats.org/officeDocument/2006/relationships/hyperlink" Target="http://stats.oecd.org/OECDStat_Metadata/ShowMetadata.ashx?Dataset=STLABOUR&amp;Coords=%5bSUBJECT%5d.%5bLREM64TT%5d,%5bMEASURE%5d.%5bSTSA%5d,%5bFREQUENCY%5d.%5bQ%5d,%5bLOCATION%5d.%5bESP%5d&amp;ShowOnWeb=true&amp;Lang=en" TargetMode="External"/><Relationship Id="rId13" Type="http://schemas.openxmlformats.org/officeDocument/2006/relationships/hyperlink" Target="http://stats.oecd.org/OECDStat_Metadata/ShowMetadata.ashx?Dataset=STLABOUR&amp;Coords=%5bSUBJECT%5d.%5bLREM64TT%5d,%5bMEASURE%5d.%5bSTSA%5d,%5bFREQUENCY%5d.%5bQ%5d,%5bLOCATION%5d.%5bUSA%5d&amp;ShowOnWeb=true&amp;Lang=en" TargetMode="External"/><Relationship Id="rId18" Type="http://schemas.openxmlformats.org/officeDocument/2006/relationships/hyperlink" Target="http://stats.oecd.org/OECDStat_Metadata/ShowMetadata.ashx?Dataset=STLABOUR&amp;Coords=%5bSUBJECT%5d.%5bLFEMTTTT%5d,%5bMEASURE%5d.%5bSTSA%5d,%5bFREQUENCY%5d.%5bQ%5d,%5bLOCATION%5d.%5bCAN%5d&amp;ShowOnWeb=true&amp;Lang=en" TargetMode="External"/><Relationship Id="rId39" Type="http://schemas.openxmlformats.org/officeDocument/2006/relationships/hyperlink" Target="http://stats.oecd.org/OECDStat_Metadata/ShowMetadata.ashx?Dataset=STLABOUR&amp;Coords=%5bSUBJECT%5d.%5bLFESEETT%5d,%5bMEASURE%5d.%5bSTSA%5d,%5bFREQUENCY%5d.%5bQ%5d,%5bLOCATION%5d.%5bITA%5d&amp;ShowOnWeb=true&amp;Lang=en" TargetMode="External"/><Relationship Id="rId34" Type="http://schemas.openxmlformats.org/officeDocument/2006/relationships/hyperlink" Target="http://stats.oecd.org/OECDStat_Metadata/ShowMetadata.ashx?Dataset=STLABOUR&amp;Coords=%5bSUBJECT%5d.%5bLFESEETT%5d,%5bMEASURE%5d.%5bSTSA%5d,%5bFREQUENCY%5d.%5bQ%5d&amp;ShowOnWeb=true&amp;Lang=en" TargetMode="External"/><Relationship Id="rId50" Type="http://schemas.openxmlformats.org/officeDocument/2006/relationships/hyperlink" Target="http://stats.oecd.org/OECDStat_Metadata/ShowMetadata.ashx?Dataset=QNA&amp;ShowOnWeb=true&amp;Lang=en" TargetMode="External"/><Relationship Id="rId55" Type="http://schemas.openxmlformats.org/officeDocument/2006/relationships/hyperlink" Target="http://stats.oecd.org/OECDStat_Metadata/ShowMetadata.ashx?Dataset=QNA&amp;Coords=%5bLOCATION%5d.%5bFRA%5d&amp;ShowOnWeb=true&amp;Lang=en" TargetMode="External"/><Relationship Id="rId76" Type="http://schemas.openxmlformats.org/officeDocument/2006/relationships/hyperlink" Target="http://stats.oecd.org/OECDStat_Metadata/ShowMetadata.ashx?Dataset=QNA&amp;Coords=%5bLOCATION%5d.%5bNLD%5d&amp;ShowOnWeb=true&amp;Lang=en" TargetMode="External"/><Relationship Id="rId97" Type="http://schemas.openxmlformats.org/officeDocument/2006/relationships/hyperlink" Target="http://stats.oecd.org/OECDStat_Metadata/ShowMetadata.ashx?Dataset=QNA&amp;Coords=%5bLOCATION%5d.%5bESP%5d&amp;ShowOnWeb=true&amp;Lang=en" TargetMode="External"/><Relationship Id="rId7" Type="http://schemas.openxmlformats.org/officeDocument/2006/relationships/hyperlink" Target="http://stats.oecd.org/OECDStat_Metadata/ShowMetadata.ashx?Dataset=STLABOUR&amp;Coords=%5bSUBJECT%5d.%5bLREM64TT%5d,%5bMEASURE%5d.%5bSTSA%5d,%5bFREQUENCY%5d.%5bQ%5d,%5bLOCATION%5d.%5bJPN%5d&amp;ShowOnWeb=true&amp;Lang=en" TargetMode="External"/><Relationship Id="rId71" Type="http://schemas.openxmlformats.org/officeDocument/2006/relationships/hyperlink" Target="http://stats.oecd.org/OECDStat_Metadata/ShowMetadata.ashx?Dataset=QNA&amp;Coords=%5bMEASURE%5d.%5bPER%5d,%5bFREQUENCY%5d.%5bQ%5d,%5bLOCATION%5d.%5bFRA%5d,%5bSUBJECT%5d.%5bESENC%5d&amp;ShowOnWeb=true" TargetMode="External"/><Relationship Id="rId92" Type="http://schemas.openxmlformats.org/officeDocument/2006/relationships/hyperlink" Target="http://stats.oecd.org/OECDStat_Metadata/ShowMetadata.ashx?Dataset=QNA&amp;Coords=%5bLOCATION%5d.%5bCAN%5d&amp;ShowOnWeb=true&amp;Lang=en" TargetMode="External"/><Relationship Id="rId2" Type="http://schemas.openxmlformats.org/officeDocument/2006/relationships/hyperlink" Target="http://stats.oecd.org/OECDStat_Metadata/ShowMetadata.ashx?Dataset=STLABOUR&amp;Coords=%5bSUBJECT%5d.%5bLREM64TT%5d,%5bMEASURE%5d.%5bSTSA%5d,%5bFREQUENCY%5d.%5bQ%5d,%5bLOCATION%5d.%5bCAN%5d&amp;ShowOnWeb=true&amp;Lang=en" TargetMode="External"/><Relationship Id="rId29" Type="http://schemas.openxmlformats.org/officeDocument/2006/relationships/hyperlink" Target="http://stats.oecd.org/OECDStat_Metadata/ShowMetadata.ashx?Dataset=STLABOUR&amp;Coords=%5bSUBJECT%5d.%5bLFEMTTTT%5d,%5bMEASURE%5d.%5bSTSA%5d,%5bFREQUENCY%5d.%5bQ%5d,%5bLOCATION%5d.%5bUSA%5d&amp;ShowOnWeb=true&amp;Lang=en" TargetMode="External"/><Relationship Id="rId24" Type="http://schemas.openxmlformats.org/officeDocument/2006/relationships/hyperlink" Target="http://stats.oecd.org/OECDStat_Metadata/ShowMetadata.ashx?Dataset=STLABOUR&amp;Coords=%5bSUBJECT%5d.%5bLFEMTTTT%5d,%5bMEASURE%5d.%5bSTSA%5d,%5bFREQUENCY%5d.%5bQ%5d,%5bLOCATION%5d.%5bNLD%5d&amp;ShowOnWeb=true&amp;Lang=en" TargetMode="External"/><Relationship Id="rId40" Type="http://schemas.openxmlformats.org/officeDocument/2006/relationships/hyperlink" Target="http://stats.oecd.org/OECDStat_Metadata/ShowMetadata.ashx?Dataset=STLABOUR&amp;Coords=%5bSUBJECT%5d.%5bLFESEETT%5d,%5bMEASURE%5d.%5bSTSA%5d,%5bFREQUENCY%5d.%5bQ%5d,%5bLOCATION%5d.%5bJPN%5d&amp;ShowOnWeb=true&amp;Lang=en" TargetMode="External"/><Relationship Id="rId45" Type="http://schemas.openxmlformats.org/officeDocument/2006/relationships/hyperlink" Target="http://stats.oecd.org/OECDStat_Metadata/ShowMetadata.ashx?Dataset=STLABOUR&amp;Coords=%5bSUBJECT%5d.%5bLFESEETT%5d,%5bMEASURE%5d.%5bSTSA%5d,%5bFREQUENCY%5d.%5bQ%5d,%5bLOCATION%5d.%5bGBR%5d&amp;ShowOnWeb=true&amp;Lang=en" TargetMode="External"/><Relationship Id="rId66" Type="http://schemas.openxmlformats.org/officeDocument/2006/relationships/hyperlink" Target="http://stats.oecd.org/OECDStat_Metadata/ShowMetadata.ashx?Dataset=QNA&amp;Coords=%5bMEASURE%5d.%5bPER%5d,%5bFREQUENCY%5d.%5bQ%5d,%5bLOCATION%5d.%5bSWE%5d,%5bSUBJECT%5d.%5bEEMNC%5d&amp;ShowOnWeb=true" TargetMode="External"/><Relationship Id="rId87" Type="http://schemas.openxmlformats.org/officeDocument/2006/relationships/hyperlink" Target="http://stats.oecd.org/OECDStat_Metadata/ShowMetadata.ashx?Dataset=QNA&amp;Coords=%5bLOCATION%5d.%5bITA%5d&amp;ShowOnWeb=true&amp;Lang=en" TargetMode="External"/><Relationship Id="rId61" Type="http://schemas.openxmlformats.org/officeDocument/2006/relationships/hyperlink" Target="http://stats.oecd.org/OECDStat_Metadata/ShowMetadata.ashx?Dataset=QNA&amp;Coords=%5bLOCATION%5d.%5bNLD%5d&amp;ShowOnWeb=true&amp;Lang=en" TargetMode="External"/><Relationship Id="rId82" Type="http://schemas.openxmlformats.org/officeDocument/2006/relationships/hyperlink" Target="http://stats.oecd.org/OECDStat_Metadata/ShowMetadata.ashx?Dataset=QNA&amp;Coords=%5bLOCATION%5d.%5bGBR%5d&amp;ShowOnWeb=true&amp;Lang=en" TargetMode="External"/><Relationship Id="rId19" Type="http://schemas.openxmlformats.org/officeDocument/2006/relationships/hyperlink" Target="http://stats.oecd.org/OECDStat_Metadata/ShowMetadata.ashx?Dataset=STLABOUR&amp;Coords=%5bSUBJECT%5d.%5bLFEMTTTT%5d,%5bMEASURE%5d.%5bSTSA%5d,%5bFREQUENCY%5d.%5bQ%5d,%5bLOCATION%5d.%5bFRA%5d&amp;ShowOnWeb=true&amp;Lang=en" TargetMode="External"/><Relationship Id="rId14" Type="http://schemas.openxmlformats.org/officeDocument/2006/relationships/hyperlink" Target="http://stats.oecd.org/OECDStat_Metadata/ShowMetadata.ashx?Dataset=STLABOUR&amp;Coords=%5bSUBJECT%5d.%5bLREM64TT%5d,%5bMEASURE%5d.%5bSTSA%5d,%5bFREQUENCY%5d.%5bQ%5d,%5bLOCATION%5d.%5bEA19%5d&amp;ShowOnWeb=true&amp;Lang=en" TargetMode="External"/><Relationship Id="rId30" Type="http://schemas.openxmlformats.org/officeDocument/2006/relationships/hyperlink" Target="http://stats.oecd.org/OECDStat_Metadata/ShowMetadata.ashx?Dataset=STLABOUR&amp;Coords=%5bSUBJECT%5d.%5bLFEMTTTT%5d,%5bMEASURE%5d.%5bSTSA%5d,%5bFREQUENCY%5d.%5bQ%5d,%5bLOCATION%5d.%5bEA19%5d&amp;ShowOnWeb=true&amp;Lang=en" TargetMode="External"/><Relationship Id="rId35" Type="http://schemas.openxmlformats.org/officeDocument/2006/relationships/hyperlink" Target="http://stats.oecd.org/OECDStat_Metadata/ShowMetadata.ashx?Dataset=STLABOUR&amp;Coords=%5bSUBJECT%5d.%5bLFESEETT%5d,%5bMEASURE%5d.%5bSTSA%5d,%5bFREQUENCY%5d.%5bQ%5d,%5bLOCATION%5d.%5bCAN%5d&amp;ShowOnWeb=true&amp;Lang=en" TargetMode="External"/><Relationship Id="rId56" Type="http://schemas.openxmlformats.org/officeDocument/2006/relationships/hyperlink" Target="http://stats.oecd.org/OECDStat_Metadata/ShowMetadata.ashx?Dataset=QNA&amp;Coords=%5bMEASURE%5d.%5bPER%5d,%5bFREQUENCY%5d.%5bQ%5d,%5bLOCATION%5d.%5bFRA%5d,%5bSUBJECT%5d.%5bEEMNC%5d&amp;ShowOnWeb=true" TargetMode="External"/><Relationship Id="rId77" Type="http://schemas.openxmlformats.org/officeDocument/2006/relationships/hyperlink" Target="http://stats.oecd.org/OECDStat_Metadata/ShowMetadata.ashx?Dataset=QNA&amp;Coords=%5bMEASURE%5d.%5bPER%5d,%5bFREQUENCY%5d.%5bQ%5d,%5bLOCATION%5d.%5bNLD%5d,%5bSUBJECT%5d.%5bESENC%5d&amp;ShowOnWeb=true" TargetMode="External"/><Relationship Id="rId100" Type="http://schemas.openxmlformats.org/officeDocument/2006/relationships/drawing" Target="../drawings/drawing5.xml"/><Relationship Id="rId8" Type="http://schemas.openxmlformats.org/officeDocument/2006/relationships/hyperlink" Target="http://stats.oecd.org/OECDStat_Metadata/ShowMetadata.ashx?Dataset=STLABOUR&amp;Coords=%5bSUBJECT%5d.%5bLREM64TT%5d,%5bMEASURE%5d.%5bSTSA%5d,%5bFREQUENCY%5d.%5bQ%5d,%5bLOCATION%5d.%5bNLD%5d&amp;ShowOnWeb=true&amp;Lang=en" TargetMode="External"/><Relationship Id="rId51" Type="http://schemas.openxmlformats.org/officeDocument/2006/relationships/hyperlink" Target="http://stats.oecd.org/OECDStat_Metadata/ShowMetadata.ashx?Dataset=QNA&amp;Coords=%5bMEASURE%5d&amp;ShowOnWeb=true&amp;Lang=en" TargetMode="External"/><Relationship Id="rId72" Type="http://schemas.openxmlformats.org/officeDocument/2006/relationships/hyperlink" Target="http://stats.oecd.org/OECDStat_Metadata/ShowMetadata.ashx?Dataset=QNA&amp;Coords=%5bLOCATION%5d.%5bDEU%5d&amp;ShowOnWeb=true&amp;Lang=en" TargetMode="External"/><Relationship Id="rId93" Type="http://schemas.openxmlformats.org/officeDocument/2006/relationships/hyperlink" Target="http://stats.oecd.org/OECDStat_Metadata/ShowMetadata.ashx?Dataset=QNA&amp;Coords=%5bLOCATION%5d.%5bFRA%5d&amp;ShowOnWeb=true&amp;Lang=en" TargetMode="External"/><Relationship Id="rId98" Type="http://schemas.openxmlformats.org/officeDocument/2006/relationships/hyperlink" Target="http://stats.oecd.org/OECDStat_Metadata/ShowMetadata.ashx?Dataset=QNA&amp;Coords=%5bLOCATION%5d.%5bSWE%5d&amp;ShowOnWeb=true&amp;Lang=en" TargetMode="External"/><Relationship Id="rId3" Type="http://schemas.openxmlformats.org/officeDocument/2006/relationships/hyperlink" Target="http://stats.oecd.org/OECDStat_Metadata/ShowMetadata.ashx?Dataset=STLABOUR&amp;Coords=%5bSUBJECT%5d.%5bLREM64TT%5d,%5bMEASURE%5d.%5bSTSA%5d,%5bFREQUENCY%5d.%5bQ%5d,%5bLOCATION%5d.%5bFRA%5d&amp;ShowOnWeb=true&amp;Lang=en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CA3FB-BF8E-784B-AB08-C5F2B58B6A11}">
  <dimension ref="A1:O72"/>
  <sheetViews>
    <sheetView tabSelected="1" topLeftCell="A2" zoomScale="75" workbookViewId="0">
      <selection activeCell="M14" sqref="M14"/>
    </sheetView>
  </sheetViews>
  <sheetFormatPr baseColWidth="10" defaultRowHeight="15" x14ac:dyDescent="0.2"/>
  <sheetData>
    <row r="1" spans="1:12" x14ac:dyDescent="0.2">
      <c r="A1" t="s">
        <v>24</v>
      </c>
    </row>
    <row r="2" spans="1:12" x14ac:dyDescent="0.2">
      <c r="A2" t="s">
        <v>22</v>
      </c>
      <c r="B2" t="s">
        <v>23</v>
      </c>
    </row>
    <row r="5" spans="1:12" x14ac:dyDescent="0.2">
      <c r="A5" t="s">
        <v>725</v>
      </c>
      <c r="B5" t="s">
        <v>0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144</v>
      </c>
      <c r="K5" t="s">
        <v>145</v>
      </c>
      <c r="L5" t="s">
        <v>146</v>
      </c>
    </row>
    <row r="6" spans="1:12" x14ac:dyDescent="0.2">
      <c r="B6">
        <v>100</v>
      </c>
      <c r="C6">
        <v>94.3</v>
      </c>
      <c r="D6">
        <v>81.569499999999991</v>
      </c>
      <c r="E6">
        <v>96.659857499999987</v>
      </c>
      <c r="F6">
        <v>95.59659906749998</v>
      </c>
      <c r="G6">
        <v>95.692195666567471</v>
      </c>
      <c r="H6">
        <v>96.936194210232841</v>
      </c>
      <c r="I6">
        <v>99.844280036539828</v>
      </c>
      <c r="J6" t="e">
        <f>NA()</f>
        <v>#N/A</v>
      </c>
      <c r="K6" t="e">
        <f>NA()</f>
        <v>#N/A</v>
      </c>
      <c r="L6" t="e">
        <f>NA()</f>
        <v>#N/A</v>
      </c>
    </row>
    <row r="7" spans="1:12" x14ac:dyDescent="0.2">
      <c r="B7" t="e">
        <f>NA()</f>
        <v>#N/A</v>
      </c>
      <c r="C7" t="e">
        <f>NA()</f>
        <v>#N/A</v>
      </c>
      <c r="D7" t="e">
        <f>NA()</f>
        <v>#N/A</v>
      </c>
      <c r="E7" t="e">
        <f>NA()</f>
        <v>#N/A</v>
      </c>
      <c r="F7" t="e">
        <f>NA()</f>
        <v>#N/A</v>
      </c>
      <c r="G7" t="e">
        <f>NA()</f>
        <v>#N/A</v>
      </c>
      <c r="H7" t="e">
        <f>NA()</f>
        <v>#N/A</v>
      </c>
      <c r="I7">
        <v>99.844280036539828</v>
      </c>
      <c r="J7">
        <v>100.34350143672252</v>
      </c>
      <c r="K7">
        <v>100.74487544246941</v>
      </c>
      <c r="L7">
        <v>101.24859981968174</v>
      </c>
    </row>
    <row r="9" spans="1:12" x14ac:dyDescent="0.2">
      <c r="B9" t="s">
        <v>0</v>
      </c>
      <c r="C9" t="s">
        <v>1</v>
      </c>
      <c r="D9" t="s">
        <v>2</v>
      </c>
      <c r="E9" t="s">
        <v>3</v>
      </c>
      <c r="F9" t="s">
        <v>4</v>
      </c>
      <c r="G9" t="s">
        <v>5</v>
      </c>
      <c r="H9" t="s">
        <v>6</v>
      </c>
      <c r="I9" t="s">
        <v>7</v>
      </c>
      <c r="J9" t="s">
        <v>144</v>
      </c>
    </row>
    <row r="10" spans="1:12" x14ac:dyDescent="0.2">
      <c r="A10" t="s">
        <v>8</v>
      </c>
      <c r="B10" s="18">
        <v>1</v>
      </c>
      <c r="C10" s="17">
        <f t="shared" ref="C10:C22" si="0">1-($G57-H57)/$G57</f>
        <v>0.97842695529374324</v>
      </c>
      <c r="D10" s="17">
        <f t="shared" ref="D10:D22" si="1">1-($G57-I57)/$G57</f>
        <v>0.87038379937002097</v>
      </c>
      <c r="E10" s="17">
        <f t="shared" ref="E10:E22" si="2">1-($G57-J57)/$G57</f>
        <v>0.94857873928610581</v>
      </c>
      <c r="F10" s="17">
        <f t="shared" ref="F10:F22" si="3">1-($G57-K57)/$G57</f>
        <v>0.96937555964797517</v>
      </c>
      <c r="G10" s="17">
        <f t="shared" ref="G10:G22" si="4">1-($G57-L57)/$G57</f>
        <v>0.98074419308317551</v>
      </c>
      <c r="H10" s="17">
        <f t="shared" ref="H10:H22" si="5">1-($G57-M57)/$G57</f>
        <v>0.9719042922701927</v>
      </c>
      <c r="I10" s="17">
        <f t="shared" ref="I10:I22" si="6">1-($G57-N57)/$G57</f>
        <v>0.98498072218023902</v>
      </c>
      <c r="J10" s="17">
        <f t="shared" ref="J10:J22" si="7">1-($G57-O57)/$G57</f>
        <v>1.0010093317878221</v>
      </c>
    </row>
    <row r="11" spans="1:12" x14ac:dyDescent="0.2">
      <c r="A11" t="s">
        <v>9</v>
      </c>
      <c r="B11" s="18">
        <v>1</v>
      </c>
      <c r="C11" s="17">
        <f t="shared" si="0"/>
        <v>0.9431036514505029</v>
      </c>
      <c r="D11" s="19">
        <f t="shared" si="1"/>
        <v>0.81612037993953557</v>
      </c>
      <c r="E11" s="17">
        <f t="shared" si="2"/>
        <v>0.96776678745256128</v>
      </c>
      <c r="F11" s="17">
        <f t="shared" si="3"/>
        <v>0.95724838011106594</v>
      </c>
      <c r="G11" s="17">
        <f t="shared" si="4"/>
        <v>0.95887531036257212</v>
      </c>
      <c r="H11" s="17">
        <f t="shared" si="5"/>
        <v>0.97149263063101687</v>
      </c>
      <c r="I11" s="17">
        <f t="shared" si="6"/>
        <v>1.0019410021655695</v>
      </c>
      <c r="J11" s="19">
        <f t="shared" si="7"/>
        <v>1.0090236583117134</v>
      </c>
    </row>
    <row r="12" spans="1:12" x14ac:dyDescent="0.2">
      <c r="A12" t="s">
        <v>10</v>
      </c>
      <c r="B12" s="18">
        <v>1</v>
      </c>
      <c r="C12" s="17">
        <f t="shared" si="0"/>
        <v>0.98236025191988041</v>
      </c>
      <c r="D12" s="17">
        <f t="shared" si="1"/>
        <v>0.88416141075669141</v>
      </c>
      <c r="E12" s="17">
        <f t="shared" si="2"/>
        <v>0.96411667025159697</v>
      </c>
      <c r="F12" s="17">
        <f t="shared" si="3"/>
        <v>0.97128378649254254</v>
      </c>
      <c r="G12" s="17">
        <f t="shared" si="4"/>
        <v>0.95492515936345712</v>
      </c>
      <c r="H12" s="17">
        <f t="shared" si="5"/>
        <v>0.97568237276227765</v>
      </c>
      <c r="I12" s="17">
        <f t="shared" si="6"/>
        <v>0.99197168671718572</v>
      </c>
      <c r="J12" s="17">
        <f t="shared" si="7"/>
        <v>0.98852768837524485</v>
      </c>
    </row>
    <row r="13" spans="1:12" x14ac:dyDescent="0.2">
      <c r="A13" t="s">
        <v>11</v>
      </c>
      <c r="B13" s="18">
        <v>1</v>
      </c>
      <c r="C13" s="17">
        <f t="shared" si="0"/>
        <v>0.94094891794467073</v>
      </c>
      <c r="D13" s="17">
        <f t="shared" si="1"/>
        <v>0.82201079568457802</v>
      </c>
      <c r="E13" s="17">
        <f t="shared" si="2"/>
        <v>0.95384980997983615</v>
      </c>
      <c r="F13" s="17">
        <f t="shared" si="3"/>
        <v>0.93903943885874341</v>
      </c>
      <c r="G13" s="17">
        <f t="shared" si="4"/>
        <v>0.94191132426714819</v>
      </c>
      <c r="H13" s="17">
        <f t="shared" si="5"/>
        <v>0.96738848357801599</v>
      </c>
      <c r="I13" s="17">
        <f t="shared" si="6"/>
        <v>0.99134388379550342</v>
      </c>
      <c r="J13" s="17">
        <f t="shared" si="7"/>
        <v>0.99737465416811233</v>
      </c>
    </row>
    <row r="14" spans="1:12" x14ac:dyDescent="0.2">
      <c r="A14" t="s">
        <v>12</v>
      </c>
      <c r="B14" s="18">
        <v>1</v>
      </c>
      <c r="C14" s="17">
        <f t="shared" si="0"/>
        <v>1.0043273377727264</v>
      </c>
      <c r="D14" s="17">
        <f t="shared" si="1"/>
        <v>0.92449349884234788</v>
      </c>
      <c r="E14" s="17">
        <f t="shared" si="2"/>
        <v>0.97351834904555679</v>
      </c>
      <c r="F14" s="17">
        <f t="shared" si="3"/>
        <v>0.9916523156685576</v>
      </c>
      <c r="G14" s="17">
        <f t="shared" si="4"/>
        <v>0.98626066918016952</v>
      </c>
      <c r="H14" s="17">
        <f t="shared" si="5"/>
        <v>0.99202202551768826</v>
      </c>
      <c r="I14" s="17">
        <f t="shared" si="6"/>
        <v>0.98498576552206085</v>
      </c>
      <c r="J14" s="17">
        <f t="shared" si="7"/>
        <v>0.99611243682485651</v>
      </c>
    </row>
    <row r="15" spans="1:12" x14ac:dyDescent="0.2">
      <c r="A15" t="s">
        <v>13</v>
      </c>
      <c r="B15" s="18">
        <v>1</v>
      </c>
      <c r="C15" s="17">
        <f t="shared" si="0"/>
        <v>0.98356602680610949</v>
      </c>
      <c r="D15" s="17">
        <f t="shared" si="1"/>
        <v>0.9011835151448685</v>
      </c>
      <c r="E15" s="17">
        <f t="shared" si="2"/>
        <v>0.96882354860282427</v>
      </c>
      <c r="F15" s="17">
        <f t="shared" si="3"/>
        <v>0.9688263116153113</v>
      </c>
      <c r="G15" s="17">
        <f t="shared" si="4"/>
        <v>0.96382472766526828</v>
      </c>
      <c r="H15" s="17">
        <f t="shared" si="5"/>
        <v>1.0000064824523733</v>
      </c>
      <c r="I15" s="17">
        <f t="shared" si="6"/>
        <v>1.0203527750581587</v>
      </c>
      <c r="J15" s="19">
        <f t="shared" si="7"/>
        <v>1.0306457404602476</v>
      </c>
    </row>
    <row r="16" spans="1:12" x14ac:dyDescent="0.2">
      <c r="A16" t="s">
        <v>14</v>
      </c>
      <c r="B16" s="18">
        <v>1</v>
      </c>
      <c r="C16" s="17">
        <f t="shared" si="0"/>
        <v>0.94608776771485215</v>
      </c>
      <c r="D16" s="17">
        <f t="shared" si="1"/>
        <v>0.77908345539627855</v>
      </c>
      <c r="E16" s="17">
        <f t="shared" si="2"/>
        <v>0.90995746816479894</v>
      </c>
      <c r="F16" s="17">
        <f t="shared" si="3"/>
        <v>0.9119832313364401</v>
      </c>
      <c r="G16" s="17">
        <f t="shared" si="4"/>
        <v>0.90739860359326296</v>
      </c>
      <c r="H16" s="17">
        <f t="shared" si="5"/>
        <v>0.91763732870352377</v>
      </c>
      <c r="I16" s="17">
        <f t="shared" si="6"/>
        <v>0.94154981679761107</v>
      </c>
      <c r="J16" s="17">
        <f t="shared" si="7"/>
        <v>0.96247365915418936</v>
      </c>
    </row>
    <row r="17" spans="1:10" x14ac:dyDescent="0.2">
      <c r="A17" t="s">
        <v>15</v>
      </c>
      <c r="B17" s="18">
        <v>1</v>
      </c>
      <c r="C17" s="17">
        <f t="shared" si="0"/>
        <v>0.99182039660268362</v>
      </c>
      <c r="D17" s="17">
        <f t="shared" si="1"/>
        <v>0.91461122549257723</v>
      </c>
      <c r="E17" s="17">
        <f t="shared" si="2"/>
        <v>0.97847998864073715</v>
      </c>
      <c r="F17" s="17">
        <f t="shared" si="3"/>
        <v>0.97982890110341792</v>
      </c>
      <c r="G17" s="17">
        <f t="shared" si="4"/>
        <v>0.99214678857945693</v>
      </c>
      <c r="H17" s="17">
        <f t="shared" si="5"/>
        <v>1.0004689432522615</v>
      </c>
      <c r="I17" s="17">
        <f t="shared" si="6"/>
        <v>1.019146149620922</v>
      </c>
      <c r="J17" s="17">
        <f t="shared" si="7"/>
        <v>1.0305945303654767</v>
      </c>
    </row>
    <row r="18" spans="1:10" x14ac:dyDescent="0.2">
      <c r="A18" t="s">
        <v>187</v>
      </c>
      <c r="B18" s="18">
        <v>1</v>
      </c>
      <c r="C18" s="17">
        <f t="shared" si="0"/>
        <v>0.98452694039218724</v>
      </c>
      <c r="D18" s="17">
        <f t="shared" si="1"/>
        <v>0.92398546060735409</v>
      </c>
      <c r="E18" s="17">
        <f t="shared" si="2"/>
        <v>0.98187163591693805</v>
      </c>
      <c r="F18" s="17">
        <f t="shared" si="3"/>
        <v>0.98122919372917272</v>
      </c>
      <c r="G18" s="17">
        <f t="shared" si="4"/>
        <v>0.98043668591920663</v>
      </c>
      <c r="H18" s="17">
        <f t="shared" si="5"/>
        <v>0.99837095616840288</v>
      </c>
      <c r="I18" s="17">
        <f t="shared" si="6"/>
        <v>1.016997746494968</v>
      </c>
      <c r="J18" s="17">
        <f t="shared" si="7"/>
        <v>1.019898735113171</v>
      </c>
    </row>
    <row r="19" spans="1:10" x14ac:dyDescent="0.2">
      <c r="A19" t="s">
        <v>16</v>
      </c>
      <c r="B19" s="18">
        <v>1</v>
      </c>
      <c r="C19" s="17">
        <f t="shared" si="0"/>
        <v>0.97474116872355243</v>
      </c>
      <c r="D19" s="17">
        <f t="shared" si="1"/>
        <v>0.78536529441425096</v>
      </c>
      <c r="E19" s="17">
        <f t="shared" si="2"/>
        <v>0.9235563419368521</v>
      </c>
      <c r="F19" s="17">
        <f t="shared" si="3"/>
        <v>0.9372474980183535</v>
      </c>
      <c r="G19" s="17">
        <f t="shared" si="4"/>
        <v>0.92626379825959115</v>
      </c>
      <c r="H19" s="17">
        <f t="shared" si="5"/>
        <v>0.9777246530845215</v>
      </c>
      <c r="I19" s="17">
        <f t="shared" si="6"/>
        <v>0.98688924703255798</v>
      </c>
      <c r="J19" s="17">
        <f t="shared" si="7"/>
        <v>0.99947443864596297</v>
      </c>
    </row>
    <row r="20" spans="1:10" x14ac:dyDescent="0.2">
      <c r="A20" t="s">
        <v>17</v>
      </c>
      <c r="B20" s="18">
        <v>1</v>
      </c>
      <c r="C20" s="17">
        <f t="shared" si="0"/>
        <v>0.98696417206584308</v>
      </c>
      <c r="D20" s="17">
        <f t="shared" si="1"/>
        <v>0.89875671307853189</v>
      </c>
      <c r="E20" s="17">
        <f t="shared" si="2"/>
        <v>0.96659068576641649</v>
      </c>
      <c r="F20" s="17">
        <f t="shared" si="3"/>
        <v>0.97737084927466611</v>
      </c>
      <c r="G20" s="17">
        <f t="shared" si="4"/>
        <v>0.99236263563909888</v>
      </c>
      <c r="H20" s="17">
        <f t="shared" si="5"/>
        <v>1.0086447943535848</v>
      </c>
      <c r="I20" s="17">
        <f t="shared" si="6"/>
        <v>1.0144036313801101</v>
      </c>
      <c r="J20" s="17">
        <f t="shared" si="7"/>
        <v>1.0314535050345084</v>
      </c>
    </row>
    <row r="21" spans="1:10" x14ac:dyDescent="0.2">
      <c r="A21" t="s">
        <v>20</v>
      </c>
      <c r="B21" s="18">
        <v>1</v>
      </c>
      <c r="C21" s="17">
        <f t="shared" si="0"/>
        <v>0.9647699437986037</v>
      </c>
      <c r="D21" s="17">
        <f t="shared" si="1"/>
        <v>0.85260058776320269</v>
      </c>
      <c r="E21" s="17">
        <f t="shared" si="2"/>
        <v>0.96037449965840149</v>
      </c>
      <c r="F21" s="17">
        <f t="shared" si="3"/>
        <v>0.95729003010711944</v>
      </c>
      <c r="G21" s="17">
        <f t="shared" si="4"/>
        <v>0.95602904214271933</v>
      </c>
      <c r="H21" s="17">
        <f t="shared" si="5"/>
        <v>0.97712663737995942</v>
      </c>
      <c r="I21" s="17">
        <f t="shared" si="6"/>
        <v>0.99915546786294651</v>
      </c>
      <c r="J21" s="17">
        <f t="shared" si="7"/>
        <v>1.0017263571448058</v>
      </c>
    </row>
    <row r="22" spans="1:10" x14ac:dyDescent="0.2">
      <c r="A22" t="s">
        <v>21</v>
      </c>
      <c r="B22" s="18">
        <v>1</v>
      </c>
      <c r="C22" s="17">
        <f t="shared" si="0"/>
        <v>0.9827864397676771</v>
      </c>
      <c r="D22" s="17">
        <f t="shared" si="1"/>
        <v>0.88016495471301803</v>
      </c>
      <c r="E22" s="17">
        <f t="shared" si="2"/>
        <v>0.96322151860551075</v>
      </c>
      <c r="F22" s="17">
        <f t="shared" si="3"/>
        <v>0.97333802504134193</v>
      </c>
      <c r="G22" s="17">
        <f t="shared" si="4"/>
        <v>0.98073189391224702</v>
      </c>
      <c r="H22" s="17">
        <f t="shared" si="5"/>
        <v>0.99734664607009693</v>
      </c>
      <c r="I22" s="17">
        <f t="shared" si="6"/>
        <v>1.0083232334762162</v>
      </c>
      <c r="J22" s="17">
        <f t="shared" si="7"/>
        <v>1.0208465766751909</v>
      </c>
    </row>
    <row r="26" spans="1:10" x14ac:dyDescent="0.2">
      <c r="A26" s="5"/>
      <c r="B26" s="5"/>
    </row>
    <row r="27" spans="1:10" x14ac:dyDescent="0.2">
      <c r="A27" s="6"/>
    </row>
    <row r="52" spans="1:15" x14ac:dyDescent="0.2">
      <c r="A52" s="117" t="s">
        <v>148</v>
      </c>
      <c r="B52" s="118"/>
      <c r="C52" s="119"/>
      <c r="D52" s="120" t="s">
        <v>149</v>
      </c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2"/>
    </row>
    <row r="53" spans="1:15" x14ac:dyDescent="0.2">
      <c r="A53" s="123" t="s">
        <v>150</v>
      </c>
      <c r="B53" s="124"/>
      <c r="C53" s="125"/>
      <c r="D53" s="120" t="s">
        <v>151</v>
      </c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2"/>
    </row>
    <row r="54" spans="1:15" x14ac:dyDescent="0.2">
      <c r="A54" s="123" t="s">
        <v>152</v>
      </c>
      <c r="B54" s="124"/>
      <c r="C54" s="125"/>
      <c r="D54" s="120" t="s">
        <v>153</v>
      </c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2"/>
    </row>
    <row r="55" spans="1:15" x14ac:dyDescent="0.2">
      <c r="A55" s="114" t="s">
        <v>154</v>
      </c>
      <c r="B55" s="115"/>
      <c r="C55" s="116"/>
      <c r="D55" s="7" t="s">
        <v>155</v>
      </c>
      <c r="E55" s="7" t="s">
        <v>156</v>
      </c>
      <c r="F55" s="7" t="s">
        <v>157</v>
      </c>
      <c r="G55" s="7" t="s">
        <v>158</v>
      </c>
      <c r="H55" s="7" t="s">
        <v>159</v>
      </c>
      <c r="I55" s="7" t="s">
        <v>160</v>
      </c>
      <c r="J55" s="7" t="s">
        <v>161</v>
      </c>
      <c r="K55" s="7" t="s">
        <v>162</v>
      </c>
      <c r="L55" s="7" t="s">
        <v>163</v>
      </c>
      <c r="M55" s="7" t="s">
        <v>164</v>
      </c>
      <c r="N55" s="7" t="s">
        <v>165</v>
      </c>
      <c r="O55" s="7" t="s">
        <v>166</v>
      </c>
    </row>
    <row r="56" spans="1:15" x14ac:dyDescent="0.2">
      <c r="A56" s="8" t="s">
        <v>167</v>
      </c>
      <c r="B56" s="8" t="s">
        <v>168</v>
      </c>
      <c r="C56" s="9" t="s">
        <v>169</v>
      </c>
      <c r="D56" s="9" t="s">
        <v>169</v>
      </c>
      <c r="E56" s="9" t="s">
        <v>169</v>
      </c>
      <c r="F56" s="9" t="s">
        <v>169</v>
      </c>
      <c r="G56" s="9" t="s">
        <v>169</v>
      </c>
      <c r="H56" s="9" t="s">
        <v>169</v>
      </c>
      <c r="I56" s="9" t="s">
        <v>169</v>
      </c>
      <c r="J56" s="9" t="s">
        <v>169</v>
      </c>
      <c r="K56" s="9" t="s">
        <v>169</v>
      </c>
      <c r="L56" s="9" t="s">
        <v>169</v>
      </c>
      <c r="M56" s="9" t="s">
        <v>169</v>
      </c>
      <c r="N56" s="9" t="s">
        <v>169</v>
      </c>
      <c r="O56" s="9" t="s">
        <v>169</v>
      </c>
    </row>
    <row r="57" spans="1:15" ht="24" x14ac:dyDescent="0.2">
      <c r="A57" s="10" t="s">
        <v>8</v>
      </c>
      <c r="B57" s="11" t="s">
        <v>170</v>
      </c>
      <c r="C57" s="9" t="s">
        <v>171</v>
      </c>
      <c r="D57" s="12">
        <v>1721007.8</v>
      </c>
      <c r="E57" s="12">
        <v>1738058.5</v>
      </c>
      <c r="F57" s="12">
        <v>1743735.8</v>
      </c>
      <c r="G57" s="12">
        <v>1748978.9</v>
      </c>
      <c r="H57" s="12">
        <v>1711248.1</v>
      </c>
      <c r="I57" s="12">
        <v>1522282.9</v>
      </c>
      <c r="J57" s="12">
        <v>1659044.2</v>
      </c>
      <c r="K57" s="12">
        <v>1695417.4</v>
      </c>
      <c r="L57" s="12">
        <v>1715300.9</v>
      </c>
      <c r="M57" s="12">
        <v>1699840.1</v>
      </c>
      <c r="N57" s="12">
        <v>1722710.5</v>
      </c>
      <c r="O57" s="12">
        <v>1750744.2</v>
      </c>
    </row>
    <row r="58" spans="1:15" ht="24" x14ac:dyDescent="0.2">
      <c r="A58" s="10" t="s">
        <v>9</v>
      </c>
      <c r="B58" s="11" t="s">
        <v>170</v>
      </c>
      <c r="C58" s="9" t="s">
        <v>171</v>
      </c>
      <c r="D58" s="13">
        <v>2907708.9</v>
      </c>
      <c r="E58" s="13">
        <v>2923131.7</v>
      </c>
      <c r="F58" s="13">
        <v>2925728</v>
      </c>
      <c r="G58" s="13">
        <v>2914937.5</v>
      </c>
      <c r="H58" s="13">
        <v>2749088.2</v>
      </c>
      <c r="I58" s="13">
        <v>2378939.9</v>
      </c>
      <c r="J58" s="13">
        <v>2820979.7</v>
      </c>
      <c r="K58" s="13">
        <v>2790319.2</v>
      </c>
      <c r="L58" s="13">
        <v>2795061.6</v>
      </c>
      <c r="M58" s="13">
        <v>2831840.3</v>
      </c>
      <c r="N58" s="13">
        <v>2920595.4</v>
      </c>
      <c r="O58" s="13">
        <v>2941240.9</v>
      </c>
    </row>
    <row r="59" spans="1:15" ht="24" x14ac:dyDescent="0.2">
      <c r="A59" s="10" t="s">
        <v>172</v>
      </c>
      <c r="B59" s="11" t="s">
        <v>170</v>
      </c>
      <c r="C59" s="9" t="s">
        <v>171</v>
      </c>
      <c r="D59" s="12">
        <v>4184749.6</v>
      </c>
      <c r="E59" s="12">
        <v>4164136.9</v>
      </c>
      <c r="F59" s="12">
        <v>4181249.4</v>
      </c>
      <c r="G59" s="12">
        <v>4178137.9</v>
      </c>
      <c r="H59" s="12">
        <v>4104436.6</v>
      </c>
      <c r="I59" s="12">
        <v>3694148.3</v>
      </c>
      <c r="J59" s="12">
        <v>4028212.4</v>
      </c>
      <c r="K59" s="12">
        <v>4058157.6</v>
      </c>
      <c r="L59" s="12">
        <v>3989809</v>
      </c>
      <c r="M59" s="12">
        <v>4076535.5</v>
      </c>
      <c r="N59" s="12">
        <v>4144594.5</v>
      </c>
      <c r="O59" s="12">
        <v>4130205</v>
      </c>
    </row>
    <row r="60" spans="1:15" ht="24" x14ac:dyDescent="0.2">
      <c r="A60" s="10" t="s">
        <v>173</v>
      </c>
      <c r="B60" s="11" t="s">
        <v>170</v>
      </c>
      <c r="C60" s="9" t="s">
        <v>171</v>
      </c>
      <c r="D60" s="13">
        <v>2340189.9</v>
      </c>
      <c r="E60" s="13">
        <v>2347409.1</v>
      </c>
      <c r="F60" s="13">
        <v>2346909.9</v>
      </c>
      <c r="G60" s="13">
        <v>2328226.6</v>
      </c>
      <c r="H60" s="13">
        <v>2190742.2999999998</v>
      </c>
      <c r="I60" s="13">
        <v>1913827.4</v>
      </c>
      <c r="J60" s="13">
        <v>2220778.5</v>
      </c>
      <c r="K60" s="13">
        <v>2186296.6</v>
      </c>
      <c r="L60" s="13">
        <v>2192983</v>
      </c>
      <c r="M60" s="13">
        <v>2252299.6</v>
      </c>
      <c r="N60" s="13">
        <v>2308073.2000000002</v>
      </c>
      <c r="O60" s="13">
        <v>2322114.2000000002</v>
      </c>
    </row>
    <row r="61" spans="1:15" ht="24" x14ac:dyDescent="0.2">
      <c r="A61" s="10" t="s">
        <v>174</v>
      </c>
      <c r="B61" s="11" t="s">
        <v>170</v>
      </c>
      <c r="C61" s="9" t="s">
        <v>171</v>
      </c>
      <c r="D61" s="12">
        <v>5360261</v>
      </c>
      <c r="E61" s="12">
        <v>5387669.5</v>
      </c>
      <c r="F61" s="12">
        <v>5388314.0999999996</v>
      </c>
      <c r="G61" s="12">
        <v>5240866.5999999996</v>
      </c>
      <c r="H61" s="12">
        <v>5263545.5999999996</v>
      </c>
      <c r="I61" s="12">
        <v>4845147.0999999996</v>
      </c>
      <c r="J61" s="12">
        <v>5102079.8</v>
      </c>
      <c r="K61" s="12">
        <v>5197117.5</v>
      </c>
      <c r="L61" s="12">
        <v>5168860.5999999996</v>
      </c>
      <c r="M61" s="12">
        <v>5199055.0999999996</v>
      </c>
      <c r="N61" s="12">
        <v>5162179</v>
      </c>
      <c r="O61" s="12">
        <v>5220492.4000000004</v>
      </c>
    </row>
    <row r="62" spans="1:15" ht="24" x14ac:dyDescent="0.2">
      <c r="A62" s="10" t="s">
        <v>175</v>
      </c>
      <c r="B62" s="11" t="s">
        <v>170</v>
      </c>
      <c r="C62" s="9" t="s">
        <v>171</v>
      </c>
      <c r="D62" s="13">
        <v>929005.4</v>
      </c>
      <c r="E62" s="13">
        <v>932879.7</v>
      </c>
      <c r="F62" s="13">
        <v>936279.8</v>
      </c>
      <c r="G62" s="13">
        <v>941001.9</v>
      </c>
      <c r="H62" s="13">
        <v>925537.5</v>
      </c>
      <c r="I62" s="13">
        <v>848015.4</v>
      </c>
      <c r="J62" s="13">
        <v>911664.8</v>
      </c>
      <c r="K62" s="13">
        <v>911667.4</v>
      </c>
      <c r="L62" s="13">
        <v>906960.9</v>
      </c>
      <c r="M62" s="13">
        <v>941008</v>
      </c>
      <c r="N62" s="13">
        <v>960153.9</v>
      </c>
      <c r="O62" s="13">
        <v>969839.6</v>
      </c>
    </row>
    <row r="63" spans="1:15" ht="24" x14ac:dyDescent="0.2">
      <c r="A63" s="10" t="s">
        <v>176</v>
      </c>
      <c r="B63" s="11" t="s">
        <v>170</v>
      </c>
      <c r="C63" s="9" t="s">
        <v>171</v>
      </c>
      <c r="D63" s="12">
        <v>1785937.3</v>
      </c>
      <c r="E63" s="12">
        <v>1792466.2</v>
      </c>
      <c r="F63" s="12">
        <v>1799259.8</v>
      </c>
      <c r="G63" s="12">
        <v>1806035.4</v>
      </c>
      <c r="H63" s="12">
        <v>1708668</v>
      </c>
      <c r="I63" s="12">
        <v>1407052.3</v>
      </c>
      <c r="J63" s="12">
        <v>1643415.4</v>
      </c>
      <c r="K63" s="12">
        <v>1647074</v>
      </c>
      <c r="L63" s="12">
        <v>1638794</v>
      </c>
      <c r="M63" s="12">
        <v>1657285.5</v>
      </c>
      <c r="N63" s="12">
        <v>1700472.3</v>
      </c>
      <c r="O63" s="12">
        <v>1738261.5</v>
      </c>
    </row>
    <row r="64" spans="1:15" ht="24" x14ac:dyDescent="0.2">
      <c r="A64" s="10" t="s">
        <v>177</v>
      </c>
      <c r="B64" s="11" t="s">
        <v>170</v>
      </c>
      <c r="C64" s="9" t="s">
        <v>171</v>
      </c>
      <c r="D64" s="13">
        <v>530908.19999999995</v>
      </c>
      <c r="E64" s="13">
        <v>533737.4</v>
      </c>
      <c r="F64" s="13">
        <v>534682.1</v>
      </c>
      <c r="G64" s="13">
        <v>535246</v>
      </c>
      <c r="H64" s="13">
        <v>530867.9</v>
      </c>
      <c r="I64" s="13">
        <v>489542</v>
      </c>
      <c r="J64" s="13">
        <v>523727.5</v>
      </c>
      <c r="K64" s="13">
        <v>524449.5</v>
      </c>
      <c r="L64" s="13">
        <v>531042.6</v>
      </c>
      <c r="M64" s="13">
        <v>535497</v>
      </c>
      <c r="N64" s="13">
        <v>545493.9</v>
      </c>
      <c r="O64" s="13">
        <v>551621.6</v>
      </c>
    </row>
    <row r="65" spans="1:15" ht="24" x14ac:dyDescent="0.2">
      <c r="A65" s="10" t="s">
        <v>178</v>
      </c>
      <c r="B65" s="11" t="s">
        <v>170</v>
      </c>
      <c r="C65" s="9" t="s">
        <v>171</v>
      </c>
      <c r="D65" s="12">
        <v>586858.5</v>
      </c>
      <c r="E65" s="12">
        <v>589195.69999999995</v>
      </c>
      <c r="F65" s="12">
        <v>592212.9</v>
      </c>
      <c r="G65" s="12">
        <v>595073</v>
      </c>
      <c r="H65" s="12">
        <v>585865.4</v>
      </c>
      <c r="I65" s="12">
        <v>549838.80000000005</v>
      </c>
      <c r="J65" s="12">
        <v>584285.30000000005</v>
      </c>
      <c r="K65" s="12">
        <v>583903</v>
      </c>
      <c r="L65" s="12">
        <v>583431.4</v>
      </c>
      <c r="M65" s="12">
        <v>594103.6</v>
      </c>
      <c r="N65" s="12">
        <v>605187.9</v>
      </c>
      <c r="O65" s="12">
        <v>606914.19999999995</v>
      </c>
    </row>
    <row r="66" spans="1:15" ht="24" x14ac:dyDescent="0.2">
      <c r="A66" s="10" t="s">
        <v>179</v>
      </c>
      <c r="B66" s="11" t="s">
        <v>170</v>
      </c>
      <c r="C66" s="9" t="s">
        <v>171</v>
      </c>
      <c r="D66" s="13">
        <v>3006787.5</v>
      </c>
      <c r="E66" s="13">
        <v>3010778.5</v>
      </c>
      <c r="F66" s="13">
        <v>3024597.1</v>
      </c>
      <c r="G66" s="13">
        <v>3023243.6</v>
      </c>
      <c r="H66" s="13">
        <v>2946880</v>
      </c>
      <c r="I66" s="13">
        <v>2374350.6</v>
      </c>
      <c r="J66" s="13">
        <v>2792135.8</v>
      </c>
      <c r="K66" s="13">
        <v>2833527.5</v>
      </c>
      <c r="L66" s="13">
        <v>2800321.1</v>
      </c>
      <c r="M66" s="13">
        <v>2955899.8</v>
      </c>
      <c r="N66" s="13">
        <v>2983606.6</v>
      </c>
      <c r="O66" s="13">
        <v>3021654.7</v>
      </c>
    </row>
    <row r="67" spans="1:15" ht="24" x14ac:dyDescent="0.2">
      <c r="A67" s="10" t="s">
        <v>180</v>
      </c>
      <c r="B67" s="11" t="s">
        <v>170</v>
      </c>
      <c r="C67" s="9" t="s">
        <v>171</v>
      </c>
      <c r="D67" s="12">
        <v>19716605.5</v>
      </c>
      <c r="E67" s="12">
        <v>19872943.300000001</v>
      </c>
      <c r="F67" s="12">
        <v>20009172.100000001</v>
      </c>
      <c r="G67" s="12">
        <v>20103034.600000001</v>
      </c>
      <c r="H67" s="12">
        <v>19840974.899999999</v>
      </c>
      <c r="I67" s="12">
        <v>18067737.300000001</v>
      </c>
      <c r="J67" s="12">
        <v>19431406</v>
      </c>
      <c r="K67" s="12">
        <v>19648120</v>
      </c>
      <c r="L67" s="12">
        <v>19949500.399999999</v>
      </c>
      <c r="M67" s="12">
        <v>20276821.199999999</v>
      </c>
      <c r="N67" s="12">
        <v>20392591.300000001</v>
      </c>
      <c r="O67" s="12">
        <v>20735345.5</v>
      </c>
    </row>
    <row r="68" spans="1:15" ht="24" x14ac:dyDescent="0.2">
      <c r="A68" s="10" t="s">
        <v>181</v>
      </c>
      <c r="B68" s="11" t="s">
        <v>170</v>
      </c>
      <c r="C68" s="9" t="s">
        <v>171</v>
      </c>
      <c r="D68" s="13">
        <v>15036052.9</v>
      </c>
      <c r="E68" s="13">
        <v>15067034.5</v>
      </c>
      <c r="F68" s="13">
        <v>15103687.9</v>
      </c>
      <c r="G68" s="13">
        <v>15094037.800000001</v>
      </c>
      <c r="H68" s="13">
        <v>14562274</v>
      </c>
      <c r="I68" s="13">
        <v>12869185.5</v>
      </c>
      <c r="J68" s="13">
        <v>14495929</v>
      </c>
      <c r="K68" s="13">
        <v>14449371.9</v>
      </c>
      <c r="L68" s="13">
        <v>14430338.5</v>
      </c>
      <c r="M68" s="13">
        <v>14748786.4</v>
      </c>
      <c r="N68" s="13">
        <v>15081290.4</v>
      </c>
      <c r="O68" s="13">
        <v>15120095.5</v>
      </c>
    </row>
    <row r="69" spans="1:15" ht="24" x14ac:dyDescent="0.2">
      <c r="A69" s="10" t="s">
        <v>182</v>
      </c>
      <c r="B69" s="11" t="s">
        <v>170</v>
      </c>
      <c r="C69" s="9" t="s">
        <v>171</v>
      </c>
      <c r="D69" s="12">
        <v>58259660.799999997</v>
      </c>
      <c r="E69" s="12">
        <v>58604573.100000001</v>
      </c>
      <c r="F69" s="12">
        <v>58864749</v>
      </c>
      <c r="G69" s="12">
        <v>58865271.700000003</v>
      </c>
      <c r="H69" s="12">
        <v>57851990.799999997</v>
      </c>
      <c r="I69" s="12">
        <v>51811149.200000003</v>
      </c>
      <c r="J69" s="12">
        <v>56700296.399999999</v>
      </c>
      <c r="K69" s="12">
        <v>57295807.299999997</v>
      </c>
      <c r="L69" s="12">
        <v>57731049.399999999</v>
      </c>
      <c r="M69" s="12">
        <v>58709081.299999997</v>
      </c>
      <c r="N69" s="12">
        <v>59355221.100000001</v>
      </c>
      <c r="O69" s="12">
        <v>60092411.100000001</v>
      </c>
    </row>
    <row r="70" spans="1:15" x14ac:dyDescent="0.2">
      <c r="A70" s="14" t="s">
        <v>183</v>
      </c>
    </row>
    <row r="71" spans="1:15" x14ac:dyDescent="0.2">
      <c r="A71" s="15" t="s">
        <v>184</v>
      </c>
    </row>
    <row r="72" spans="1:15" x14ac:dyDescent="0.2">
      <c r="A72" s="16" t="s">
        <v>185</v>
      </c>
      <c r="B72" s="15" t="s">
        <v>186</v>
      </c>
    </row>
  </sheetData>
  <mergeCells count="7">
    <mergeCell ref="A55:C55"/>
    <mergeCell ref="A52:C52"/>
    <mergeCell ref="D52:O52"/>
    <mergeCell ref="A53:C53"/>
    <mergeCell ref="D53:O53"/>
    <mergeCell ref="A54:C54"/>
    <mergeCell ref="D54:O54"/>
  </mergeCells>
  <hyperlinks>
    <hyperlink ref="A53" r:id="rId1" display="http://localhost/OECDStat_Metadata/ShowMetadata.ashx?Dataset=QNA&amp;Coords=[MEASURE]&amp;ShowOnWeb=true&amp;Lang=en" xr:uid="{8D1E2EB8-8DDD-9941-AE70-7E241DDCA7D5}"/>
    <hyperlink ref="A54" r:id="rId2" display="http://localhost/OECDStat_Metadata/ShowMetadata.ashx?Dataset=QNA&amp;Coords=[FREQUENCY]&amp;ShowOnWeb=true&amp;Lang=en" xr:uid="{3DC8F2CF-865D-094D-84F2-A2048490A520}"/>
    <hyperlink ref="A57" r:id="rId3" display="http://localhost/OECDStat_Metadata/ShowMetadata.ashx?Dataset=QNA&amp;Coords=[LOCATION].[CAN]&amp;ShowOnWeb=true&amp;Lang=en" xr:uid="{F91F2B21-05C2-6A48-BA76-671EA8B9FE7C}"/>
    <hyperlink ref="C57" r:id="rId4" display="http://localhost/OECDStat_Metadata/ShowMetadata.ashx?Dataset=QNA&amp;Coords=[SUBJECT].[B1_GE],[MEASURE].[VPVOBARSA],[FREQUENCY].[Q],[LOCATION].[CAN]&amp;ShowOnWeb=true&amp;Lang=en" xr:uid="{2AC42EF8-6875-5E4D-BDA4-A5FFFC5CE522}"/>
    <hyperlink ref="A58" r:id="rId5" display="http://localhost/OECDStat_Metadata/ShowMetadata.ashx?Dataset=QNA&amp;Coords=[LOCATION].[FRA]&amp;ShowOnWeb=true&amp;Lang=en" xr:uid="{488BF5D8-9EDE-F742-A81F-1A5AAB75E27F}"/>
    <hyperlink ref="C58" r:id="rId6" display="http://localhost/OECDStat_Metadata/ShowMetadata.ashx?Dataset=QNA&amp;Coords=[SUBJECT].[B1_GE],[MEASURE].[VPVOBARSA],[FREQUENCY].[Q],[LOCATION].[FRA]&amp;ShowOnWeb=true&amp;Lang=en" xr:uid="{202C969F-1B0A-0244-8733-F97DE9095942}"/>
    <hyperlink ref="A59" r:id="rId7" display="http://localhost/OECDStat_Metadata/ShowMetadata.ashx?Dataset=QNA&amp;Coords=[LOCATION].[DEU]&amp;ShowOnWeb=true&amp;Lang=en" xr:uid="{F218C1EE-A919-B748-B574-8E357CB06CED}"/>
    <hyperlink ref="C59" r:id="rId8" display="http://localhost/OECDStat_Metadata/ShowMetadata.ashx?Dataset=QNA&amp;Coords=[SUBJECT].[B1_GE],[MEASURE].[VPVOBARSA],[FREQUENCY].[Q],[LOCATION].[DEU]&amp;ShowOnWeb=true&amp;Lang=en" xr:uid="{D17871AA-039E-1546-BB6A-488FFAD2C53F}"/>
    <hyperlink ref="A60" r:id="rId9" display="http://localhost/OECDStat_Metadata/ShowMetadata.ashx?Dataset=QNA&amp;Coords=[LOCATION].[ITA]&amp;ShowOnWeb=true&amp;Lang=en" xr:uid="{1CAE6FCE-EFAF-7D42-BA9D-D17AA43DB02A}"/>
    <hyperlink ref="C60" r:id="rId10" display="http://localhost/OECDStat_Metadata/ShowMetadata.ashx?Dataset=QNA&amp;Coords=[SUBJECT].[B1_GE],[MEASURE].[VPVOBARSA],[FREQUENCY].[Q],[LOCATION].[ITA]&amp;ShowOnWeb=true&amp;Lang=en" xr:uid="{66B264AA-2677-5B40-A280-D1D425CE85E0}"/>
    <hyperlink ref="A61" r:id="rId11" display="http://localhost/OECDStat_Metadata/ShowMetadata.ashx?Dataset=QNA&amp;Coords=[LOCATION].[JPN]&amp;ShowOnWeb=true&amp;Lang=en" xr:uid="{BFB05931-ED9F-6E49-93E1-6E3E629028E0}"/>
    <hyperlink ref="C61" r:id="rId12" display="http://localhost/OECDStat_Metadata/ShowMetadata.ashx?Dataset=QNA&amp;Coords=[SUBJECT].[B1_GE],[MEASURE].[VPVOBARSA],[FREQUENCY].[Q],[LOCATION].[JPN]&amp;ShowOnWeb=true&amp;Lang=en" xr:uid="{18E16F36-20C8-4C45-AF29-AD85466B5AD8}"/>
    <hyperlink ref="A62" r:id="rId13" display="http://localhost/OECDStat_Metadata/ShowMetadata.ashx?Dataset=QNA&amp;Coords=[LOCATION].[NLD]&amp;ShowOnWeb=true&amp;Lang=en" xr:uid="{034E7571-4724-A14A-9EAC-9BA0DDA1C20A}"/>
    <hyperlink ref="C62" r:id="rId14" display="http://localhost/OECDStat_Metadata/ShowMetadata.ashx?Dataset=QNA&amp;Coords=[SUBJECT].[B1_GE],[MEASURE].[VPVOBARSA],[FREQUENCY].[Q],[LOCATION].[NLD]&amp;ShowOnWeb=true&amp;Lang=en" xr:uid="{B469AC7F-492D-CE48-AF03-C3AD76CF5383}"/>
    <hyperlink ref="A63" r:id="rId15" display="http://localhost/OECDStat_Metadata/ShowMetadata.ashx?Dataset=QNA&amp;Coords=[LOCATION].[ESP]&amp;ShowOnWeb=true&amp;Lang=en" xr:uid="{9FCA2A50-63C8-674E-9E82-48667701B4A7}"/>
    <hyperlink ref="C63" r:id="rId16" display="http://localhost/OECDStat_Metadata/ShowMetadata.ashx?Dataset=QNA&amp;Coords=[SUBJECT].[B1_GE],[MEASURE].[VPVOBARSA],[FREQUENCY].[Q],[LOCATION].[ESP]&amp;ShowOnWeb=true&amp;Lang=en" xr:uid="{26D837DB-BE85-1045-BF52-B044AC29AC0E}"/>
    <hyperlink ref="A64" r:id="rId17" display="http://localhost/OECDStat_Metadata/ShowMetadata.ashx?Dataset=QNA&amp;Coords=[LOCATION].[SWE]&amp;ShowOnWeb=true&amp;Lang=en" xr:uid="{106D7F06-E078-7949-91B9-A855F195C5BB}"/>
    <hyperlink ref="C64" r:id="rId18" display="http://localhost/OECDStat_Metadata/ShowMetadata.ashx?Dataset=QNA&amp;Coords=[SUBJECT].[B1_GE],[MEASURE].[VPVOBARSA],[FREQUENCY].[Q],[LOCATION].[SWE]&amp;ShowOnWeb=true&amp;Lang=en" xr:uid="{44569CE9-4655-D245-B903-2850DCF61482}"/>
    <hyperlink ref="A65" r:id="rId19" display="http://localhost/OECDStat_Metadata/ShowMetadata.ashx?Dataset=QNA&amp;Coords=[LOCATION].[CHE]&amp;ShowOnWeb=true&amp;Lang=en" xr:uid="{80741912-C36F-3A41-903E-0B5D7239010B}"/>
    <hyperlink ref="C65" r:id="rId20" display="http://localhost/OECDStat_Metadata/ShowMetadata.ashx?Dataset=QNA&amp;Coords=[SUBJECT].[B1_GE],[MEASURE].[VPVOBARSA],[FREQUENCY].[Q],[LOCATION].[CHE]&amp;ShowOnWeb=true&amp;Lang=en" xr:uid="{792C281C-C680-9146-9493-9014F8BFB822}"/>
    <hyperlink ref="A66" r:id="rId21" display="http://localhost/OECDStat_Metadata/ShowMetadata.ashx?Dataset=QNA&amp;Coords=[LOCATION].[GBR]&amp;ShowOnWeb=true&amp;Lang=en" xr:uid="{8EA1AF57-6F2C-384D-A36E-0595EDE78674}"/>
    <hyperlink ref="C66" r:id="rId22" display="http://localhost/OECDStat_Metadata/ShowMetadata.ashx?Dataset=QNA&amp;Coords=[SUBJECT].[B1_GE],[MEASURE].[VPVOBARSA],[FREQUENCY].[Q],[LOCATION].[GBR]&amp;ShowOnWeb=true&amp;Lang=en" xr:uid="{DB259971-CC00-8D42-9900-C4F6E50F2CDF}"/>
    <hyperlink ref="A67" r:id="rId23" display="http://localhost/OECDStat_Metadata/ShowMetadata.ashx?Dataset=QNA&amp;Coords=[LOCATION].[USA]&amp;ShowOnWeb=true&amp;Lang=en" xr:uid="{65374821-08CB-E84D-BB4E-3150628EF712}"/>
    <hyperlink ref="C67" r:id="rId24" display="http://localhost/OECDStat_Metadata/ShowMetadata.ashx?Dataset=QNA&amp;Coords=[SUBJECT].[B1_GE],[MEASURE].[VPVOBARSA],[FREQUENCY].[Q],[LOCATION].[USA]&amp;ShowOnWeb=true&amp;Lang=en" xr:uid="{151B8C8F-6F19-574C-8F5E-08DA13E2829E}"/>
    <hyperlink ref="A68" r:id="rId25" display="http://localhost/OECDStat_Metadata/ShowMetadata.ashx?Dataset=QNA&amp;Coords=[LOCATION].[EA19]&amp;ShowOnWeb=true&amp;Lang=en" xr:uid="{8FFACD41-0F68-D94F-9787-FA75B763D4A8}"/>
    <hyperlink ref="C68" r:id="rId26" display="http://localhost/OECDStat_Metadata/ShowMetadata.ashx?Dataset=QNA&amp;Coords=[SUBJECT].[B1_GE],[MEASURE].[VPVOBARSA],[FREQUENCY].[Q],[LOCATION].[EA19]&amp;ShowOnWeb=true&amp;Lang=en" xr:uid="{B4FC342F-54AC-1340-AECB-7FC3669DB098}"/>
    <hyperlink ref="A69" r:id="rId27" display="http://localhost/OECDStat_Metadata/ShowMetadata.ashx?Dataset=QNA&amp;Coords=[LOCATION].[OECD]&amp;ShowOnWeb=true&amp;Lang=en" xr:uid="{435465F4-283C-974E-AEEB-8EB2AC9AFF5B}"/>
    <hyperlink ref="C69" r:id="rId28" display="http://localhost/OECDStat_Metadata/ShowMetadata.ashx?Dataset=QNA&amp;Coords=[SUBJECT].[B1_GE],[MEASURE].[VPVOBARSA],[FREQUENCY].[Q],[LOCATION].[OECD]&amp;ShowOnWeb=true&amp;Lang=en" xr:uid="{CE7FFB96-20B8-F84D-A1AD-58513B14C593}"/>
    <hyperlink ref="A70" r:id="rId29" display="https://stats-3.oecd.org/index.aspx?DatasetCode=QNA" xr:uid="{017CD589-6670-AB4F-94E8-665CBD8BFF68}"/>
  </hyperlinks>
  <pageMargins left="0.7" right="0.7" top="0.75" bottom="0.75" header="0.3" footer="0.3"/>
  <drawing r:id="rId30"/>
  <legacyDrawing r:id="rId3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B6F34-9493-4ECE-B6FF-3A7E50F7D97C}">
  <dimension ref="A1:AD56"/>
  <sheetViews>
    <sheetView zoomScale="75" workbookViewId="0">
      <selection activeCell="B6" sqref="B6:AC6"/>
    </sheetView>
  </sheetViews>
  <sheetFormatPr baseColWidth="10" defaultRowHeight="15" x14ac:dyDescent="0.2"/>
  <sheetData>
    <row r="1" spans="1:29" x14ac:dyDescent="0.2">
      <c r="A1" t="s">
        <v>78</v>
      </c>
    </row>
    <row r="2" spans="1:29" x14ac:dyDescent="0.2">
      <c r="A2" t="s">
        <v>22</v>
      </c>
      <c r="B2" t="s">
        <v>79</v>
      </c>
    </row>
    <row r="6" spans="1:29" x14ac:dyDescent="0.2">
      <c r="B6" s="7" t="s">
        <v>80</v>
      </c>
      <c r="C6" s="7" t="s">
        <v>81</v>
      </c>
      <c r="D6" s="7" t="s">
        <v>82</v>
      </c>
      <c r="E6" s="7" t="s">
        <v>83</v>
      </c>
      <c r="F6" s="7" t="s">
        <v>84</v>
      </c>
      <c r="G6" s="7" t="s">
        <v>85</v>
      </c>
      <c r="H6" s="7" t="s">
        <v>86</v>
      </c>
      <c r="I6" s="7" t="s">
        <v>87</v>
      </c>
      <c r="J6" s="7" t="s">
        <v>88</v>
      </c>
      <c r="K6" s="7" t="s">
        <v>89</v>
      </c>
      <c r="L6" s="7" t="s">
        <v>90</v>
      </c>
      <c r="M6" s="7" t="s">
        <v>91</v>
      </c>
      <c r="N6" s="7" t="s">
        <v>92</v>
      </c>
      <c r="O6" s="7" t="s">
        <v>93</v>
      </c>
      <c r="P6" s="7" t="s">
        <v>94</v>
      </c>
      <c r="Q6" s="7" t="s">
        <v>95</v>
      </c>
      <c r="R6" s="7" t="s">
        <v>96</v>
      </c>
      <c r="S6" s="7" t="s">
        <v>97</v>
      </c>
      <c r="T6" s="7" t="s">
        <v>98</v>
      </c>
      <c r="U6" s="7" t="s">
        <v>99</v>
      </c>
      <c r="V6" s="7" t="s">
        <v>100</v>
      </c>
      <c r="W6" s="7" t="s">
        <v>101</v>
      </c>
      <c r="X6" s="7" t="s">
        <v>102</v>
      </c>
      <c r="Y6" s="7" t="s">
        <v>103</v>
      </c>
      <c r="Z6" s="7" t="s">
        <v>284</v>
      </c>
      <c r="AA6" s="7" t="s">
        <v>285</v>
      </c>
      <c r="AB6" s="7" t="s">
        <v>286</v>
      </c>
      <c r="AC6" s="7" t="s">
        <v>287</v>
      </c>
    </row>
    <row r="7" spans="1:29" x14ac:dyDescent="0.2">
      <c r="A7" t="s">
        <v>8</v>
      </c>
      <c r="B7" s="20">
        <v>98.670259999999999</v>
      </c>
      <c r="C7" s="20">
        <v>98.107420000000005</v>
      </c>
      <c r="D7" s="20">
        <v>97.297049999999999</v>
      </c>
      <c r="E7" s="20">
        <v>96.410929999999993</v>
      </c>
      <c r="F7" s="20">
        <v>95.67559</v>
      </c>
      <c r="G7" s="20">
        <v>95.287710000000004</v>
      </c>
      <c r="H7" s="20">
        <v>95.178899999999999</v>
      </c>
      <c r="I7" s="20">
        <v>95.3125</v>
      </c>
      <c r="J7" s="20">
        <v>95.701449999999994</v>
      </c>
      <c r="K7" s="20">
        <v>96.183679999999995</v>
      </c>
      <c r="L7" s="20">
        <v>96.579130000000006</v>
      </c>
      <c r="M7" s="20">
        <v>96.753540000000001</v>
      </c>
      <c r="N7" s="20">
        <v>96.768940000000001</v>
      </c>
      <c r="O7" s="20">
        <v>96.709280000000007</v>
      </c>
      <c r="P7" s="20">
        <v>96.664990000000003</v>
      </c>
      <c r="Q7" s="20">
        <v>96.792689999999993</v>
      </c>
      <c r="R7" s="20">
        <v>97.359430000000003</v>
      </c>
      <c r="S7" s="20">
        <v>98.614990000000006</v>
      </c>
      <c r="T7" s="20">
        <v>100.2252</v>
      </c>
      <c r="U7" s="20">
        <v>101.80589999999999</v>
      </c>
      <c r="V7" s="20">
        <v>103.10250000000001</v>
      </c>
      <c r="W7" s="20">
        <v>104.19880000000001</v>
      </c>
      <c r="X7" s="20">
        <v>105.22110000000001</v>
      </c>
      <c r="Y7" s="20"/>
      <c r="Z7" s="20"/>
      <c r="AA7" s="20"/>
      <c r="AB7" s="20"/>
      <c r="AC7" s="20"/>
    </row>
    <row r="8" spans="1:29" x14ac:dyDescent="0.2">
      <c r="A8" t="s">
        <v>9</v>
      </c>
      <c r="B8" s="21">
        <v>100.2633</v>
      </c>
      <c r="C8" s="21">
        <v>100.2971</v>
      </c>
      <c r="D8" s="21">
        <v>99.820260000000005</v>
      </c>
      <c r="E8" s="21">
        <v>98.581519999999998</v>
      </c>
      <c r="F8" s="21">
        <v>97.076700000000002</v>
      </c>
      <c r="G8" s="21">
        <v>97.011949999999999</v>
      </c>
      <c r="H8" s="21">
        <v>97.836290000000005</v>
      </c>
      <c r="I8" s="21">
        <v>98.71069</v>
      </c>
      <c r="J8" s="21">
        <v>99.252859999999998</v>
      </c>
      <c r="K8" s="21">
        <v>99.297640000000001</v>
      </c>
      <c r="L8" s="21">
        <v>99.112989999999996</v>
      </c>
      <c r="M8" s="21">
        <v>98.932040000000001</v>
      </c>
      <c r="N8" s="21">
        <v>98.996669999999995</v>
      </c>
      <c r="O8" s="21">
        <v>99.174289999999999</v>
      </c>
      <c r="P8" s="21">
        <v>99.61609</v>
      </c>
      <c r="Q8" s="21">
        <v>100.31489999999999</v>
      </c>
      <c r="R8" s="21">
        <v>101.19240000000001</v>
      </c>
      <c r="S8" s="21">
        <v>101.7</v>
      </c>
      <c r="T8" s="21">
        <v>101.93389999999999</v>
      </c>
      <c r="U8" s="21">
        <v>102.1095</v>
      </c>
      <c r="V8" s="21">
        <v>102.081</v>
      </c>
      <c r="W8" s="21">
        <v>102.06480000000001</v>
      </c>
      <c r="X8" s="21">
        <v>102.2449</v>
      </c>
      <c r="Y8" s="21">
        <v>102.4718</v>
      </c>
      <c r="Z8" s="21">
        <v>102.54049999999999</v>
      </c>
      <c r="AA8" s="21">
        <v>102.458</v>
      </c>
      <c r="AB8" s="21">
        <v>102.2679</v>
      </c>
      <c r="AC8" s="21">
        <v>101.834</v>
      </c>
    </row>
    <row r="9" spans="1:29" x14ac:dyDescent="0.2">
      <c r="A9" t="s">
        <v>10</v>
      </c>
      <c r="B9" s="20">
        <v>99.098590000000002</v>
      </c>
      <c r="C9" s="20">
        <v>99.187849999999997</v>
      </c>
      <c r="D9" s="20">
        <v>98.998059999999995</v>
      </c>
      <c r="E9" s="20">
        <v>98.400149999999996</v>
      </c>
      <c r="F9" s="20">
        <v>97.694419999999994</v>
      </c>
      <c r="G9" s="20">
        <v>97.594970000000004</v>
      </c>
      <c r="H9" s="20">
        <v>97.998469999999998</v>
      </c>
      <c r="I9" s="20">
        <v>98.612979999999993</v>
      </c>
      <c r="J9" s="20">
        <v>99.204149999999998</v>
      </c>
      <c r="K9" s="20">
        <v>99.654269999999997</v>
      </c>
      <c r="L9" s="20">
        <v>99.972679999999997</v>
      </c>
      <c r="M9" s="20">
        <v>100.1825</v>
      </c>
      <c r="N9" s="20">
        <v>100.4474</v>
      </c>
      <c r="O9" s="20">
        <v>100.8496</v>
      </c>
      <c r="P9" s="20">
        <v>101.47369999999999</v>
      </c>
      <c r="Q9" s="20">
        <v>102.2097</v>
      </c>
      <c r="R9" s="20">
        <v>102.8379</v>
      </c>
      <c r="S9" s="20">
        <v>103.2193</v>
      </c>
      <c r="T9" s="20">
        <v>103.48609999999999</v>
      </c>
      <c r="U9" s="20">
        <v>103.67149999999999</v>
      </c>
      <c r="V9" s="20">
        <v>103.78060000000001</v>
      </c>
      <c r="W9" s="20">
        <v>103.8207</v>
      </c>
      <c r="X9" s="20">
        <v>103.777</v>
      </c>
      <c r="Y9" s="20">
        <v>103.77679999999999</v>
      </c>
      <c r="Z9" s="20">
        <v>103.8206</v>
      </c>
      <c r="AA9" s="20">
        <v>103.7697</v>
      </c>
      <c r="AB9" s="20">
        <v>103.5919</v>
      </c>
      <c r="AC9" s="20">
        <v>103.2794</v>
      </c>
    </row>
    <row r="10" spans="1:29" x14ac:dyDescent="0.2">
      <c r="A10" t="s">
        <v>11</v>
      </c>
      <c r="B10" s="21">
        <v>100.2165</v>
      </c>
      <c r="C10" s="21">
        <v>100.1306</v>
      </c>
      <c r="D10" s="21">
        <v>99.682339999999996</v>
      </c>
      <c r="E10" s="21">
        <v>98.738069999999993</v>
      </c>
      <c r="F10" s="21">
        <v>97.776060000000001</v>
      </c>
      <c r="G10" s="21">
        <v>97.219149999999999</v>
      </c>
      <c r="H10" s="21">
        <v>97.317120000000003</v>
      </c>
      <c r="I10" s="21">
        <v>97.757270000000005</v>
      </c>
      <c r="J10" s="21">
        <v>98.246639999999999</v>
      </c>
      <c r="K10" s="21">
        <v>98.707729999999998</v>
      </c>
      <c r="L10" s="21">
        <v>98.981409999999997</v>
      </c>
      <c r="M10" s="21">
        <v>99.060890000000001</v>
      </c>
      <c r="N10" s="21">
        <v>99.291120000000006</v>
      </c>
      <c r="O10" s="21">
        <v>99.579639999999998</v>
      </c>
      <c r="P10" s="21">
        <v>100.03870000000001</v>
      </c>
      <c r="Q10" s="21">
        <v>100.6378</v>
      </c>
      <c r="R10" s="21">
        <v>101.2915</v>
      </c>
      <c r="S10" s="21">
        <v>101.86669999999999</v>
      </c>
      <c r="T10" s="21">
        <v>102.2093</v>
      </c>
      <c r="U10" s="21">
        <v>102.33799999999999</v>
      </c>
      <c r="V10" s="21">
        <v>102.3235</v>
      </c>
      <c r="W10" s="21">
        <v>102.3222</v>
      </c>
      <c r="X10" s="21">
        <v>102.39879999999999</v>
      </c>
      <c r="Y10" s="21">
        <v>102.46810000000001</v>
      </c>
      <c r="Z10" s="21">
        <v>102.4555</v>
      </c>
      <c r="AA10" s="21">
        <v>102.375</v>
      </c>
      <c r="AB10" s="21">
        <v>102.2684</v>
      </c>
      <c r="AC10" s="21">
        <v>102.1524</v>
      </c>
    </row>
    <row r="11" spans="1:29" x14ac:dyDescent="0.2">
      <c r="A11" t="s">
        <v>12</v>
      </c>
      <c r="B11" s="20">
        <v>100.2231</v>
      </c>
      <c r="C11" s="20">
        <v>100.0872</v>
      </c>
      <c r="D11" s="20">
        <v>99.882140000000007</v>
      </c>
      <c r="E11" s="20">
        <v>99.561869999999999</v>
      </c>
      <c r="F11" s="20">
        <v>99.085650000000001</v>
      </c>
      <c r="G11" s="20">
        <v>98.564750000000004</v>
      </c>
      <c r="H11" s="20">
        <v>98.153819999999996</v>
      </c>
      <c r="I11" s="20">
        <v>97.986760000000004</v>
      </c>
      <c r="J11" s="20">
        <v>98.00273</v>
      </c>
      <c r="K11" s="20">
        <v>98.156530000000004</v>
      </c>
      <c r="L11" s="20">
        <v>98.445970000000003</v>
      </c>
      <c r="M11" s="20">
        <v>98.801349999999999</v>
      </c>
      <c r="N11" s="20">
        <v>99.164410000000004</v>
      </c>
      <c r="O11" s="20">
        <v>99.501180000000005</v>
      </c>
      <c r="P11" s="20">
        <v>99.807299999999998</v>
      </c>
      <c r="Q11" s="20">
        <v>100.0745</v>
      </c>
      <c r="R11" s="20">
        <v>100.2878</v>
      </c>
      <c r="S11" s="20">
        <v>100.4618</v>
      </c>
      <c r="T11" s="20">
        <v>100.6002</v>
      </c>
      <c r="U11" s="20">
        <v>100.69580000000001</v>
      </c>
      <c r="V11" s="20">
        <v>100.7649</v>
      </c>
      <c r="W11" s="20">
        <v>100.8171</v>
      </c>
      <c r="X11" s="20">
        <v>100.8507</v>
      </c>
      <c r="Y11" s="20">
        <v>100.8659</v>
      </c>
      <c r="Z11" s="20">
        <v>100.85290000000001</v>
      </c>
      <c r="AA11" s="20">
        <v>100.79819999999999</v>
      </c>
      <c r="AB11" s="20">
        <v>100.71899999999999</v>
      </c>
      <c r="AC11" s="20">
        <v>100.6319</v>
      </c>
    </row>
    <row r="12" spans="1:29" x14ac:dyDescent="0.2">
      <c r="A12" t="s">
        <v>13</v>
      </c>
      <c r="B12" s="21">
        <v>100.7483</v>
      </c>
      <c r="C12" s="21">
        <v>100.6561</v>
      </c>
      <c r="D12" s="21">
        <v>100.24639999999999</v>
      </c>
      <c r="E12" s="21">
        <v>99.246039999999994</v>
      </c>
      <c r="F12" s="21">
        <v>97.879859999999994</v>
      </c>
      <c r="G12" s="21">
        <v>97.409480000000002</v>
      </c>
      <c r="H12" s="21">
        <v>97.787850000000006</v>
      </c>
      <c r="I12" s="21">
        <v>98.437709999999996</v>
      </c>
      <c r="J12" s="21">
        <v>98.935779999999994</v>
      </c>
      <c r="K12" s="21">
        <v>99.148319999999998</v>
      </c>
      <c r="L12" s="21">
        <v>99.225880000000004</v>
      </c>
      <c r="M12" s="21">
        <v>99.344560000000001</v>
      </c>
      <c r="N12" s="21">
        <v>99.551400000000001</v>
      </c>
      <c r="O12" s="21">
        <v>99.768940000000001</v>
      </c>
      <c r="P12" s="21">
        <v>100.0658</v>
      </c>
      <c r="Q12" s="21">
        <v>100.6392</v>
      </c>
      <c r="R12" s="21">
        <v>101.37990000000001</v>
      </c>
      <c r="S12" s="21">
        <v>101.8678</v>
      </c>
      <c r="T12" s="21">
        <v>102.0645</v>
      </c>
      <c r="U12" s="21">
        <v>102.071</v>
      </c>
      <c r="V12" s="21">
        <v>102.0082</v>
      </c>
      <c r="W12" s="21">
        <v>102.0414</v>
      </c>
      <c r="X12" s="21">
        <v>102.10380000000001</v>
      </c>
      <c r="Y12" s="21">
        <v>102.0641</v>
      </c>
      <c r="Z12" s="21">
        <v>101.9104</v>
      </c>
      <c r="AA12" s="21">
        <v>101.7587</v>
      </c>
      <c r="AB12" s="21">
        <v>101.65260000000001</v>
      </c>
      <c r="AC12" s="21">
        <v>101.59220000000001</v>
      </c>
    </row>
    <row r="13" spans="1:29" x14ac:dyDescent="0.2">
      <c r="A13" t="s">
        <v>14</v>
      </c>
      <c r="B13" s="20">
        <v>101.0774</v>
      </c>
      <c r="C13" s="20">
        <v>100.9495</v>
      </c>
      <c r="D13" s="20">
        <v>100.3496</v>
      </c>
      <c r="E13" s="20">
        <v>98.931790000000007</v>
      </c>
      <c r="F13" s="20">
        <v>97.019450000000006</v>
      </c>
      <c r="G13" s="20">
        <v>96.380499999999998</v>
      </c>
      <c r="H13" s="20">
        <v>97.061009999999996</v>
      </c>
      <c r="I13" s="20">
        <v>98.281310000000005</v>
      </c>
      <c r="J13" s="20">
        <v>99.105519999999999</v>
      </c>
      <c r="K13" s="20">
        <v>99.471180000000004</v>
      </c>
      <c r="L13" s="20">
        <v>99.557980000000001</v>
      </c>
      <c r="M13" s="20">
        <v>99.57199</v>
      </c>
      <c r="N13" s="20">
        <v>99.723249999999993</v>
      </c>
      <c r="O13" s="20">
        <v>100.0189</v>
      </c>
      <c r="P13" s="20">
        <v>100.34739999999999</v>
      </c>
      <c r="Q13" s="20">
        <v>101.0406</v>
      </c>
      <c r="R13" s="20">
        <v>101.9016</v>
      </c>
      <c r="S13" s="20">
        <v>102.348</v>
      </c>
      <c r="T13" s="20">
        <v>102.32899999999999</v>
      </c>
      <c r="U13" s="20">
        <v>102.3079</v>
      </c>
      <c r="V13" s="20">
        <v>102.33759999999999</v>
      </c>
      <c r="W13" s="20">
        <v>102.4897</v>
      </c>
      <c r="X13" s="20">
        <v>102.6743</v>
      </c>
      <c r="Y13" s="20">
        <v>102.7664</v>
      </c>
      <c r="Z13" s="20">
        <v>103</v>
      </c>
      <c r="AA13" s="20">
        <v>103.2332</v>
      </c>
      <c r="AB13" s="20">
        <v>103.33620000000001</v>
      </c>
      <c r="AC13" s="20">
        <v>103.12909999999999</v>
      </c>
    </row>
    <row r="14" spans="1:29" x14ac:dyDescent="0.2">
      <c r="A14" t="s">
        <v>15</v>
      </c>
      <c r="B14" s="21">
        <v>99.253540000000001</v>
      </c>
      <c r="C14" s="21">
        <v>99.515910000000005</v>
      </c>
      <c r="D14" s="21">
        <v>99.355379999999997</v>
      </c>
      <c r="E14" s="21">
        <v>98.411829999999995</v>
      </c>
      <c r="F14" s="21">
        <v>96.990160000000003</v>
      </c>
      <c r="G14" s="21">
        <v>96.615799999999993</v>
      </c>
      <c r="H14" s="21">
        <v>97.277600000000007</v>
      </c>
      <c r="I14" s="21">
        <v>98.26482</v>
      </c>
      <c r="J14" s="21">
        <v>99.117130000000003</v>
      </c>
      <c r="K14" s="21">
        <v>99.771730000000005</v>
      </c>
      <c r="L14" s="21">
        <v>100.1885</v>
      </c>
      <c r="M14" s="21">
        <v>100.5313</v>
      </c>
      <c r="N14" s="21">
        <v>100.87050000000001</v>
      </c>
      <c r="O14" s="21">
        <v>101.40730000000001</v>
      </c>
      <c r="P14" s="21">
        <v>101.92570000000001</v>
      </c>
      <c r="Q14" s="21">
        <v>102.5689</v>
      </c>
      <c r="R14" s="21">
        <v>103.336</v>
      </c>
      <c r="S14" s="21">
        <v>103.9461</v>
      </c>
      <c r="T14" s="21">
        <v>104.20529999999999</v>
      </c>
      <c r="U14" s="21">
        <v>104.4417</v>
      </c>
      <c r="V14" s="21">
        <v>104.6191</v>
      </c>
      <c r="W14" s="21">
        <v>104.7127</v>
      </c>
      <c r="X14" s="21">
        <v>104.845</v>
      </c>
      <c r="Y14" s="21">
        <v>104.86369999999999</v>
      </c>
      <c r="Z14" s="21">
        <v>104.8366</v>
      </c>
      <c r="AA14" s="21">
        <v>104.7041</v>
      </c>
      <c r="AB14" s="21">
        <v>104.6499</v>
      </c>
      <c r="AC14" s="21">
        <v>104.6512</v>
      </c>
    </row>
    <row r="15" spans="1:29" x14ac:dyDescent="0.2">
      <c r="A15" t="s">
        <v>16</v>
      </c>
      <c r="B15" s="20">
        <v>98.788619999999995</v>
      </c>
      <c r="C15" s="20">
        <v>98.85136</v>
      </c>
      <c r="D15" s="20">
        <v>98.309169999999995</v>
      </c>
      <c r="E15" s="20">
        <v>96.730770000000007</v>
      </c>
      <c r="F15" s="20">
        <v>94.902349999999998</v>
      </c>
      <c r="G15" s="20">
        <v>94.4923</v>
      </c>
      <c r="H15" s="20">
        <v>95.417090000000002</v>
      </c>
      <c r="I15" s="20">
        <v>96.850149999999999</v>
      </c>
      <c r="J15" s="20">
        <v>97.677809999999994</v>
      </c>
      <c r="K15" s="20">
        <v>98.47578</v>
      </c>
      <c r="L15" s="20">
        <v>99.088380000000001</v>
      </c>
      <c r="M15" s="20">
        <v>98.83184</v>
      </c>
      <c r="N15" s="20">
        <v>98.629490000000004</v>
      </c>
      <c r="O15" s="20">
        <v>98.595889999999997</v>
      </c>
      <c r="P15" s="20">
        <v>99.625339999999994</v>
      </c>
      <c r="Q15" s="20">
        <v>101.301</v>
      </c>
      <c r="R15" s="20">
        <v>102.626</v>
      </c>
      <c r="S15" s="20">
        <v>103.6872</v>
      </c>
      <c r="T15" s="20">
        <v>104.31489999999999</v>
      </c>
      <c r="U15" s="20">
        <v>104.58450000000001</v>
      </c>
      <c r="V15" s="20">
        <v>104.49720000000001</v>
      </c>
      <c r="W15" s="20">
        <v>104.5461</v>
      </c>
      <c r="X15" s="20">
        <v>104.80240000000001</v>
      </c>
      <c r="Y15" s="20">
        <v>105.0643</v>
      </c>
      <c r="Z15" s="20">
        <v>105.042</v>
      </c>
      <c r="AA15" s="20">
        <v>104.8002</v>
      </c>
      <c r="AB15" s="20">
        <v>104.5063</v>
      </c>
      <c r="AC15" s="20">
        <v>104.26349999999999</v>
      </c>
    </row>
    <row r="16" spans="1:29" x14ac:dyDescent="0.2">
      <c r="A16" t="s">
        <v>17</v>
      </c>
      <c r="B16" s="21">
        <v>98.943799999999996</v>
      </c>
      <c r="C16" s="21">
        <v>99.113429999999994</v>
      </c>
      <c r="D16" s="21">
        <v>98.995599999999996</v>
      </c>
      <c r="E16" s="21">
        <v>98.578479999999999</v>
      </c>
      <c r="F16" s="21">
        <v>98.125630000000001</v>
      </c>
      <c r="G16" s="21">
        <v>98.367260000000002</v>
      </c>
      <c r="H16" s="21">
        <v>99.236530000000002</v>
      </c>
      <c r="I16" s="21">
        <v>99.989419999999996</v>
      </c>
      <c r="J16" s="21">
        <v>100.48090000000001</v>
      </c>
      <c r="K16" s="21">
        <v>100.77370000000001</v>
      </c>
      <c r="L16" s="21">
        <v>101.05289999999999</v>
      </c>
      <c r="M16" s="21">
        <v>101.19799999999999</v>
      </c>
      <c r="N16" s="21">
        <v>101.38460000000001</v>
      </c>
      <c r="O16" s="21">
        <v>101.5325</v>
      </c>
      <c r="P16" s="21">
        <v>101.7967</v>
      </c>
      <c r="Q16" s="21">
        <v>102.01309999999999</v>
      </c>
      <c r="R16" s="21">
        <v>101.9085</v>
      </c>
      <c r="S16" s="21">
        <v>101.7651</v>
      </c>
      <c r="T16" s="21">
        <v>101.6215</v>
      </c>
      <c r="U16" s="21">
        <v>101.5292</v>
      </c>
      <c r="V16" s="21">
        <v>101.5608</v>
      </c>
      <c r="W16" s="21">
        <v>101.6534</v>
      </c>
      <c r="X16" s="21">
        <v>101.66800000000001</v>
      </c>
      <c r="Y16" s="21">
        <v>101.5673</v>
      </c>
      <c r="Z16" s="21">
        <v>101.334</v>
      </c>
      <c r="AA16" s="21">
        <v>101.1386</v>
      </c>
      <c r="AB16" s="21">
        <v>101.0311</v>
      </c>
      <c r="AC16" s="21">
        <v>100.8878</v>
      </c>
    </row>
    <row r="17" spans="1:29" x14ac:dyDescent="0.2">
      <c r="A17" t="s">
        <v>20</v>
      </c>
      <c r="B17" s="20">
        <v>99.41</v>
      </c>
      <c r="C17" s="20">
        <v>99.461119999999994</v>
      </c>
      <c r="D17" s="20">
        <v>99.023870000000002</v>
      </c>
      <c r="E17" s="20">
        <v>97.823710000000005</v>
      </c>
      <c r="F17" s="20">
        <v>96.328149999999994</v>
      </c>
      <c r="G17" s="20">
        <v>95.997159999999994</v>
      </c>
      <c r="H17" s="20">
        <v>96.591679999999997</v>
      </c>
      <c r="I17" s="20">
        <v>97.493200000000002</v>
      </c>
      <c r="J17" s="20">
        <v>98.252949999999998</v>
      </c>
      <c r="K17" s="20">
        <v>98.737120000000004</v>
      </c>
      <c r="L17" s="20">
        <v>99.026120000000006</v>
      </c>
      <c r="M17" s="20">
        <v>99.20187</v>
      </c>
      <c r="N17" s="20">
        <v>99.485190000000003</v>
      </c>
      <c r="O17" s="20">
        <v>99.885649999999998</v>
      </c>
      <c r="P17" s="20">
        <v>100.5579</v>
      </c>
      <c r="Q17" s="20">
        <v>101.51739999999999</v>
      </c>
      <c r="R17" s="20">
        <v>102.5307</v>
      </c>
      <c r="S17" s="20">
        <v>103.16330000000001</v>
      </c>
      <c r="T17" s="20">
        <v>103.5115</v>
      </c>
      <c r="U17" s="20">
        <v>103.6857</v>
      </c>
      <c r="V17" s="20">
        <v>103.7145</v>
      </c>
      <c r="W17" s="20">
        <v>103.71939999999999</v>
      </c>
      <c r="X17" s="20">
        <v>103.7306</v>
      </c>
      <c r="Y17" s="20">
        <v>103.7405</v>
      </c>
      <c r="Z17" s="20">
        <v>103.7313</v>
      </c>
      <c r="AA17" s="20">
        <v>103.64530000000001</v>
      </c>
      <c r="AB17" s="20">
        <v>103.4529</v>
      </c>
      <c r="AC17" s="20">
        <v>103.1028</v>
      </c>
    </row>
    <row r="18" spans="1:29" x14ac:dyDescent="0.2">
      <c r="A18" t="s">
        <v>21</v>
      </c>
      <c r="B18">
        <v>99.433629999999994</v>
      </c>
      <c r="C18">
        <v>99.377849999999995</v>
      </c>
      <c r="D18">
        <v>98.943860000000001</v>
      </c>
      <c r="E18">
        <v>97.986199999999997</v>
      </c>
      <c r="F18">
        <v>96.902889999999999</v>
      </c>
      <c r="G18">
        <v>96.749759999999995</v>
      </c>
      <c r="H18">
        <v>97.422790000000006</v>
      </c>
      <c r="I18">
        <v>98.254710000000003</v>
      </c>
      <c r="J18">
        <v>98.886750000000006</v>
      </c>
      <c r="K18">
        <v>99.300910000000002</v>
      </c>
      <c r="L18">
        <v>99.594300000000004</v>
      </c>
      <c r="M18">
        <v>99.718950000000007</v>
      </c>
      <c r="N18">
        <v>99.910790000000006</v>
      </c>
      <c r="O18">
        <v>100.14019999999999</v>
      </c>
      <c r="P18">
        <v>100.5313</v>
      </c>
      <c r="Q18">
        <v>101.0181</v>
      </c>
      <c r="R18">
        <v>101.3858</v>
      </c>
      <c r="S18">
        <v>101.6298</v>
      </c>
      <c r="T18">
        <v>101.7795</v>
      </c>
      <c r="U18">
        <v>101.86579999999999</v>
      </c>
      <c r="V18">
        <v>101.8733</v>
      </c>
      <c r="W18">
        <v>101.89919999999999</v>
      </c>
      <c r="X18">
        <v>101.9002</v>
      </c>
      <c r="Y18">
        <v>101.899</v>
      </c>
    </row>
    <row r="38" spans="1:30" x14ac:dyDescent="0.2">
      <c r="A38" s="5" t="e">
        <f ca="1">DotStatQuery(B38)</f>
        <v>#NAME?</v>
      </c>
      <c r="B38" s="5" t="s">
        <v>276</v>
      </c>
    </row>
    <row r="39" spans="1:30" ht="92" x14ac:dyDescent="0.2">
      <c r="A39" s="6" t="s">
        <v>277</v>
      </c>
    </row>
    <row r="40" spans="1:30" x14ac:dyDescent="0.2">
      <c r="A40" s="117" t="s">
        <v>278</v>
      </c>
      <c r="B40" s="119"/>
      <c r="C40" s="148" t="s">
        <v>279</v>
      </c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50"/>
    </row>
    <row r="41" spans="1:30" x14ac:dyDescent="0.2">
      <c r="A41" s="117" t="s">
        <v>280</v>
      </c>
      <c r="B41" s="119"/>
      <c r="C41" s="120" t="s">
        <v>281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2"/>
    </row>
    <row r="42" spans="1:30" x14ac:dyDescent="0.2">
      <c r="A42" s="117" t="s">
        <v>282</v>
      </c>
      <c r="B42" s="119"/>
      <c r="C42" s="120" t="s">
        <v>283</v>
      </c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2"/>
    </row>
    <row r="43" spans="1:30" x14ac:dyDescent="0.2">
      <c r="A43" s="114" t="s">
        <v>34</v>
      </c>
      <c r="B43" s="116"/>
      <c r="C43" s="7" t="s">
        <v>80</v>
      </c>
      <c r="D43" s="7" t="s">
        <v>81</v>
      </c>
      <c r="E43" s="7" t="s">
        <v>82</v>
      </c>
      <c r="F43" s="7" t="s">
        <v>83</v>
      </c>
      <c r="G43" s="7" t="s">
        <v>84</v>
      </c>
      <c r="H43" s="7" t="s">
        <v>85</v>
      </c>
      <c r="I43" s="7" t="s">
        <v>86</v>
      </c>
      <c r="J43" s="7" t="s">
        <v>87</v>
      </c>
      <c r="K43" s="7" t="s">
        <v>88</v>
      </c>
      <c r="L43" s="7" t="s">
        <v>89</v>
      </c>
      <c r="M43" s="7" t="s">
        <v>90</v>
      </c>
      <c r="N43" s="7" t="s">
        <v>91</v>
      </c>
      <c r="O43" s="7" t="s">
        <v>92</v>
      </c>
      <c r="P43" s="7" t="s">
        <v>93</v>
      </c>
      <c r="Q43" s="7" t="s">
        <v>94</v>
      </c>
      <c r="R43" s="7" t="s">
        <v>95</v>
      </c>
      <c r="S43" s="7" t="s">
        <v>96</v>
      </c>
      <c r="T43" s="7" t="s">
        <v>97</v>
      </c>
      <c r="U43" s="7" t="s">
        <v>98</v>
      </c>
      <c r="V43" s="7" t="s">
        <v>99</v>
      </c>
      <c r="W43" s="7" t="s">
        <v>100</v>
      </c>
      <c r="X43" s="7" t="s">
        <v>101</v>
      </c>
      <c r="Y43" s="7" t="s">
        <v>102</v>
      </c>
      <c r="Z43" s="7" t="s">
        <v>103</v>
      </c>
      <c r="AA43" s="7" t="s">
        <v>284</v>
      </c>
      <c r="AB43" s="7" t="s">
        <v>285</v>
      </c>
      <c r="AC43" s="7" t="s">
        <v>286</v>
      </c>
      <c r="AD43" s="7" t="s">
        <v>287</v>
      </c>
    </row>
    <row r="44" spans="1:30" x14ac:dyDescent="0.2">
      <c r="A44" s="8" t="s">
        <v>288</v>
      </c>
      <c r="B44" s="9" t="s">
        <v>169</v>
      </c>
      <c r="C44" s="9" t="s">
        <v>169</v>
      </c>
      <c r="D44" s="9" t="s">
        <v>169</v>
      </c>
      <c r="E44" s="9" t="s">
        <v>169</v>
      </c>
      <c r="F44" s="9" t="s">
        <v>169</v>
      </c>
      <c r="G44" s="9" t="s">
        <v>169</v>
      </c>
      <c r="H44" s="9" t="s">
        <v>169</v>
      </c>
      <c r="I44" s="9" t="s">
        <v>169</v>
      </c>
      <c r="J44" s="9" t="s">
        <v>169</v>
      </c>
      <c r="K44" s="9" t="s">
        <v>169</v>
      </c>
      <c r="L44" s="9" t="s">
        <v>169</v>
      </c>
      <c r="M44" s="9" t="s">
        <v>169</v>
      </c>
      <c r="N44" s="9" t="s">
        <v>169</v>
      </c>
      <c r="O44" s="9" t="s">
        <v>169</v>
      </c>
      <c r="P44" s="9" t="s">
        <v>169</v>
      </c>
      <c r="Q44" s="9" t="s">
        <v>169</v>
      </c>
      <c r="R44" s="9" t="s">
        <v>169</v>
      </c>
      <c r="S44" s="9" t="s">
        <v>169</v>
      </c>
      <c r="T44" s="9" t="s">
        <v>169</v>
      </c>
      <c r="U44" s="9" t="s">
        <v>169</v>
      </c>
      <c r="V44" s="9" t="s">
        <v>169</v>
      </c>
      <c r="W44" s="9" t="s">
        <v>169</v>
      </c>
      <c r="X44" s="9" t="s">
        <v>169</v>
      </c>
      <c r="Y44" s="9" t="s">
        <v>169</v>
      </c>
      <c r="Z44" s="9" t="s">
        <v>169</v>
      </c>
      <c r="AA44" s="9" t="s">
        <v>169</v>
      </c>
      <c r="AB44" s="9" t="s">
        <v>169</v>
      </c>
      <c r="AC44" s="9" t="s">
        <v>169</v>
      </c>
      <c r="AD44" s="9" t="s">
        <v>169</v>
      </c>
    </row>
    <row r="45" spans="1:30" x14ac:dyDescent="0.2">
      <c r="A45" s="10" t="s">
        <v>8</v>
      </c>
      <c r="B45" s="9" t="s">
        <v>169</v>
      </c>
      <c r="C45" s="20">
        <v>98.670259999999999</v>
      </c>
      <c r="D45" s="20">
        <v>98.107420000000005</v>
      </c>
      <c r="E45" s="20">
        <v>97.297049999999999</v>
      </c>
      <c r="F45" s="20">
        <v>96.410929999999993</v>
      </c>
      <c r="G45" s="20">
        <v>95.67559</v>
      </c>
      <c r="H45" s="20">
        <v>95.287710000000004</v>
      </c>
      <c r="I45" s="20">
        <v>95.178899999999999</v>
      </c>
      <c r="J45" s="20">
        <v>95.3125</v>
      </c>
      <c r="K45" s="20">
        <v>95.701449999999994</v>
      </c>
      <c r="L45" s="20">
        <v>96.183679999999995</v>
      </c>
      <c r="M45" s="20">
        <v>96.579130000000006</v>
      </c>
      <c r="N45" s="20">
        <v>96.753540000000001</v>
      </c>
      <c r="O45" s="20">
        <v>96.768940000000001</v>
      </c>
      <c r="P45" s="20">
        <v>96.709280000000007</v>
      </c>
      <c r="Q45" s="20">
        <v>96.664990000000003</v>
      </c>
      <c r="R45" s="20">
        <v>96.792689999999993</v>
      </c>
      <c r="S45" s="20">
        <v>97.359430000000003</v>
      </c>
      <c r="T45" s="20">
        <v>98.614990000000006</v>
      </c>
      <c r="U45" s="20">
        <v>100.2252</v>
      </c>
      <c r="V45" s="20">
        <v>101.80589999999999</v>
      </c>
      <c r="W45" s="20">
        <v>103.10250000000001</v>
      </c>
      <c r="X45" s="20">
        <v>104.19880000000001</v>
      </c>
      <c r="Y45" s="20">
        <v>105.22110000000001</v>
      </c>
      <c r="Z45" s="20" t="s">
        <v>234</v>
      </c>
      <c r="AA45" s="20" t="s">
        <v>234</v>
      </c>
      <c r="AB45" s="20" t="s">
        <v>234</v>
      </c>
      <c r="AC45" s="20" t="s">
        <v>234</v>
      </c>
      <c r="AD45" s="20" t="s">
        <v>234</v>
      </c>
    </row>
    <row r="46" spans="1:30" x14ac:dyDescent="0.2">
      <c r="A46" s="10" t="s">
        <v>9</v>
      </c>
      <c r="B46" s="9" t="s">
        <v>169</v>
      </c>
      <c r="C46" s="21">
        <v>100.2633</v>
      </c>
      <c r="D46" s="21">
        <v>100.2971</v>
      </c>
      <c r="E46" s="21">
        <v>99.820260000000005</v>
      </c>
      <c r="F46" s="21">
        <v>98.581519999999998</v>
      </c>
      <c r="G46" s="21">
        <v>97.076700000000002</v>
      </c>
      <c r="H46" s="21">
        <v>97.011949999999999</v>
      </c>
      <c r="I46" s="21">
        <v>97.836290000000005</v>
      </c>
      <c r="J46" s="21">
        <v>98.71069</v>
      </c>
      <c r="K46" s="21">
        <v>99.252859999999998</v>
      </c>
      <c r="L46" s="21">
        <v>99.297640000000001</v>
      </c>
      <c r="M46" s="21">
        <v>99.112989999999996</v>
      </c>
      <c r="N46" s="21">
        <v>98.932040000000001</v>
      </c>
      <c r="O46" s="21">
        <v>98.996669999999995</v>
      </c>
      <c r="P46" s="21">
        <v>99.174289999999999</v>
      </c>
      <c r="Q46" s="21">
        <v>99.61609</v>
      </c>
      <c r="R46" s="21">
        <v>100.31489999999999</v>
      </c>
      <c r="S46" s="21">
        <v>101.19240000000001</v>
      </c>
      <c r="T46" s="21">
        <v>101.7</v>
      </c>
      <c r="U46" s="21">
        <v>101.93389999999999</v>
      </c>
      <c r="V46" s="21">
        <v>102.1095</v>
      </c>
      <c r="W46" s="21">
        <v>102.081</v>
      </c>
      <c r="X46" s="21">
        <v>102.06480000000001</v>
      </c>
      <c r="Y46" s="21">
        <v>102.2449</v>
      </c>
      <c r="Z46" s="21">
        <v>102.4718</v>
      </c>
      <c r="AA46" s="21">
        <v>102.54049999999999</v>
      </c>
      <c r="AB46" s="21">
        <v>102.458</v>
      </c>
      <c r="AC46" s="21">
        <v>102.2679</v>
      </c>
      <c r="AD46" s="21">
        <v>101.834</v>
      </c>
    </row>
    <row r="47" spans="1:30" x14ac:dyDescent="0.2">
      <c r="A47" s="10" t="s">
        <v>10</v>
      </c>
      <c r="B47" s="9" t="s">
        <v>169</v>
      </c>
      <c r="C47" s="20">
        <v>99.098590000000002</v>
      </c>
      <c r="D47" s="20">
        <v>99.187849999999997</v>
      </c>
      <c r="E47" s="20">
        <v>98.998059999999995</v>
      </c>
      <c r="F47" s="20">
        <v>98.400149999999996</v>
      </c>
      <c r="G47" s="20">
        <v>97.694419999999994</v>
      </c>
      <c r="H47" s="20">
        <v>97.594970000000004</v>
      </c>
      <c r="I47" s="20">
        <v>97.998469999999998</v>
      </c>
      <c r="J47" s="20">
        <v>98.612979999999993</v>
      </c>
      <c r="K47" s="20">
        <v>99.204149999999998</v>
      </c>
      <c r="L47" s="20">
        <v>99.654269999999997</v>
      </c>
      <c r="M47" s="20">
        <v>99.972679999999997</v>
      </c>
      <c r="N47" s="20">
        <v>100.1825</v>
      </c>
      <c r="O47" s="20">
        <v>100.4474</v>
      </c>
      <c r="P47" s="20">
        <v>100.8496</v>
      </c>
      <c r="Q47" s="20">
        <v>101.47369999999999</v>
      </c>
      <c r="R47" s="20">
        <v>102.2097</v>
      </c>
      <c r="S47" s="20">
        <v>102.8379</v>
      </c>
      <c r="T47" s="20">
        <v>103.2193</v>
      </c>
      <c r="U47" s="20">
        <v>103.48609999999999</v>
      </c>
      <c r="V47" s="20">
        <v>103.67149999999999</v>
      </c>
      <c r="W47" s="20">
        <v>103.78060000000001</v>
      </c>
      <c r="X47" s="20">
        <v>103.8207</v>
      </c>
      <c r="Y47" s="20">
        <v>103.777</v>
      </c>
      <c r="Z47" s="20">
        <v>103.77679999999999</v>
      </c>
      <c r="AA47" s="20">
        <v>103.8206</v>
      </c>
      <c r="AB47" s="20">
        <v>103.7697</v>
      </c>
      <c r="AC47" s="20">
        <v>103.5919</v>
      </c>
      <c r="AD47" s="20">
        <v>103.2794</v>
      </c>
    </row>
    <row r="48" spans="1:30" x14ac:dyDescent="0.2">
      <c r="A48" s="10" t="s">
        <v>11</v>
      </c>
      <c r="B48" s="9" t="s">
        <v>169</v>
      </c>
      <c r="C48" s="21">
        <v>100.2165</v>
      </c>
      <c r="D48" s="21">
        <v>100.1306</v>
      </c>
      <c r="E48" s="21">
        <v>99.682339999999996</v>
      </c>
      <c r="F48" s="21">
        <v>98.738069999999993</v>
      </c>
      <c r="G48" s="21">
        <v>97.776060000000001</v>
      </c>
      <c r="H48" s="21">
        <v>97.219149999999999</v>
      </c>
      <c r="I48" s="21">
        <v>97.317120000000003</v>
      </c>
      <c r="J48" s="21">
        <v>97.757270000000005</v>
      </c>
      <c r="K48" s="21">
        <v>98.246639999999999</v>
      </c>
      <c r="L48" s="21">
        <v>98.707729999999998</v>
      </c>
      <c r="M48" s="21">
        <v>98.981409999999997</v>
      </c>
      <c r="N48" s="21">
        <v>99.060890000000001</v>
      </c>
      <c r="O48" s="21">
        <v>99.291120000000006</v>
      </c>
      <c r="P48" s="21">
        <v>99.579639999999998</v>
      </c>
      <c r="Q48" s="21">
        <v>100.03870000000001</v>
      </c>
      <c r="R48" s="21">
        <v>100.6378</v>
      </c>
      <c r="S48" s="21">
        <v>101.2915</v>
      </c>
      <c r="T48" s="21">
        <v>101.86669999999999</v>
      </c>
      <c r="U48" s="21">
        <v>102.2093</v>
      </c>
      <c r="V48" s="21">
        <v>102.33799999999999</v>
      </c>
      <c r="W48" s="21">
        <v>102.3235</v>
      </c>
      <c r="X48" s="21">
        <v>102.3222</v>
      </c>
      <c r="Y48" s="21">
        <v>102.39879999999999</v>
      </c>
      <c r="Z48" s="21">
        <v>102.46810000000001</v>
      </c>
      <c r="AA48" s="21">
        <v>102.4555</v>
      </c>
      <c r="AB48" s="21">
        <v>102.375</v>
      </c>
      <c r="AC48" s="21">
        <v>102.2684</v>
      </c>
      <c r="AD48" s="21">
        <v>102.1524</v>
      </c>
    </row>
    <row r="49" spans="1:30" x14ac:dyDescent="0.2">
      <c r="A49" s="10" t="s">
        <v>12</v>
      </c>
      <c r="B49" s="9" t="s">
        <v>169</v>
      </c>
      <c r="C49" s="20">
        <v>100.2231</v>
      </c>
      <c r="D49" s="20">
        <v>100.0872</v>
      </c>
      <c r="E49" s="20">
        <v>99.882140000000007</v>
      </c>
      <c r="F49" s="20">
        <v>99.561869999999999</v>
      </c>
      <c r="G49" s="20">
        <v>99.085650000000001</v>
      </c>
      <c r="H49" s="20">
        <v>98.564750000000004</v>
      </c>
      <c r="I49" s="20">
        <v>98.153819999999996</v>
      </c>
      <c r="J49" s="20">
        <v>97.986760000000004</v>
      </c>
      <c r="K49" s="20">
        <v>98.00273</v>
      </c>
      <c r="L49" s="20">
        <v>98.156530000000004</v>
      </c>
      <c r="M49" s="20">
        <v>98.445970000000003</v>
      </c>
      <c r="N49" s="20">
        <v>98.801349999999999</v>
      </c>
      <c r="O49" s="20">
        <v>99.164410000000004</v>
      </c>
      <c r="P49" s="20">
        <v>99.501180000000005</v>
      </c>
      <c r="Q49" s="20">
        <v>99.807299999999998</v>
      </c>
      <c r="R49" s="20">
        <v>100.0745</v>
      </c>
      <c r="S49" s="20">
        <v>100.2878</v>
      </c>
      <c r="T49" s="20">
        <v>100.4618</v>
      </c>
      <c r="U49" s="20">
        <v>100.6002</v>
      </c>
      <c r="V49" s="20">
        <v>100.69580000000001</v>
      </c>
      <c r="W49" s="20">
        <v>100.7649</v>
      </c>
      <c r="X49" s="20">
        <v>100.8171</v>
      </c>
      <c r="Y49" s="20">
        <v>100.8507</v>
      </c>
      <c r="Z49" s="20">
        <v>100.8659</v>
      </c>
      <c r="AA49" s="20">
        <v>100.85290000000001</v>
      </c>
      <c r="AB49" s="20">
        <v>100.79819999999999</v>
      </c>
      <c r="AC49" s="20">
        <v>100.71899999999999</v>
      </c>
      <c r="AD49" s="20">
        <v>100.6319</v>
      </c>
    </row>
    <row r="50" spans="1:30" x14ac:dyDescent="0.2">
      <c r="A50" s="10" t="s">
        <v>13</v>
      </c>
      <c r="B50" s="9" t="s">
        <v>169</v>
      </c>
      <c r="C50" s="21">
        <v>100.7483</v>
      </c>
      <c r="D50" s="21">
        <v>100.6561</v>
      </c>
      <c r="E50" s="21">
        <v>100.24639999999999</v>
      </c>
      <c r="F50" s="21">
        <v>99.246039999999994</v>
      </c>
      <c r="G50" s="21">
        <v>97.879859999999994</v>
      </c>
      <c r="H50" s="21">
        <v>97.409480000000002</v>
      </c>
      <c r="I50" s="21">
        <v>97.787850000000006</v>
      </c>
      <c r="J50" s="21">
        <v>98.437709999999996</v>
      </c>
      <c r="K50" s="21">
        <v>98.935779999999994</v>
      </c>
      <c r="L50" s="21">
        <v>99.148319999999998</v>
      </c>
      <c r="M50" s="21">
        <v>99.225880000000004</v>
      </c>
      <c r="N50" s="21">
        <v>99.344560000000001</v>
      </c>
      <c r="O50" s="21">
        <v>99.551400000000001</v>
      </c>
      <c r="P50" s="21">
        <v>99.768940000000001</v>
      </c>
      <c r="Q50" s="21">
        <v>100.0658</v>
      </c>
      <c r="R50" s="21">
        <v>100.6392</v>
      </c>
      <c r="S50" s="21">
        <v>101.37990000000001</v>
      </c>
      <c r="T50" s="21">
        <v>101.8678</v>
      </c>
      <c r="U50" s="21">
        <v>102.0645</v>
      </c>
      <c r="V50" s="21">
        <v>102.071</v>
      </c>
      <c r="W50" s="21">
        <v>102.0082</v>
      </c>
      <c r="X50" s="21">
        <v>102.0414</v>
      </c>
      <c r="Y50" s="21">
        <v>102.10380000000001</v>
      </c>
      <c r="Z50" s="21">
        <v>102.0641</v>
      </c>
      <c r="AA50" s="21">
        <v>101.9104</v>
      </c>
      <c r="AB50" s="21">
        <v>101.7587</v>
      </c>
      <c r="AC50" s="21">
        <v>101.65260000000001</v>
      </c>
      <c r="AD50" s="21">
        <v>101.59220000000001</v>
      </c>
    </row>
    <row r="51" spans="1:30" x14ac:dyDescent="0.2">
      <c r="A51" s="10" t="s">
        <v>14</v>
      </c>
      <c r="B51" s="9" t="s">
        <v>169</v>
      </c>
      <c r="C51" s="20">
        <v>101.0774</v>
      </c>
      <c r="D51" s="20">
        <v>100.9495</v>
      </c>
      <c r="E51" s="20">
        <v>100.3496</v>
      </c>
      <c r="F51" s="20">
        <v>98.931790000000007</v>
      </c>
      <c r="G51" s="20">
        <v>97.019450000000006</v>
      </c>
      <c r="H51" s="20">
        <v>96.380499999999998</v>
      </c>
      <c r="I51" s="20">
        <v>97.061009999999996</v>
      </c>
      <c r="J51" s="20">
        <v>98.281310000000005</v>
      </c>
      <c r="K51" s="20">
        <v>99.105519999999999</v>
      </c>
      <c r="L51" s="20">
        <v>99.471180000000004</v>
      </c>
      <c r="M51" s="20">
        <v>99.557980000000001</v>
      </c>
      <c r="N51" s="20">
        <v>99.57199</v>
      </c>
      <c r="O51" s="20">
        <v>99.723249999999993</v>
      </c>
      <c r="P51" s="20">
        <v>100.0189</v>
      </c>
      <c r="Q51" s="20">
        <v>100.34739999999999</v>
      </c>
      <c r="R51" s="20">
        <v>101.0406</v>
      </c>
      <c r="S51" s="20">
        <v>101.9016</v>
      </c>
      <c r="T51" s="20">
        <v>102.348</v>
      </c>
      <c r="U51" s="20">
        <v>102.32899999999999</v>
      </c>
      <c r="V51" s="20">
        <v>102.3079</v>
      </c>
      <c r="W51" s="20">
        <v>102.33759999999999</v>
      </c>
      <c r="X51" s="20">
        <v>102.4897</v>
      </c>
      <c r="Y51" s="20">
        <v>102.6743</v>
      </c>
      <c r="Z51" s="20">
        <v>102.7664</v>
      </c>
      <c r="AA51" s="20">
        <v>103</v>
      </c>
      <c r="AB51" s="20">
        <v>103.2332</v>
      </c>
      <c r="AC51" s="20">
        <v>103.33620000000001</v>
      </c>
      <c r="AD51" s="20">
        <v>103.12909999999999</v>
      </c>
    </row>
    <row r="52" spans="1:30" x14ac:dyDescent="0.2">
      <c r="A52" s="10" t="s">
        <v>15</v>
      </c>
      <c r="B52" s="9" t="s">
        <v>169</v>
      </c>
      <c r="C52" s="21">
        <v>99.253540000000001</v>
      </c>
      <c r="D52" s="21">
        <v>99.515910000000005</v>
      </c>
      <c r="E52" s="21">
        <v>99.355379999999997</v>
      </c>
      <c r="F52" s="21">
        <v>98.411829999999995</v>
      </c>
      <c r="G52" s="21">
        <v>96.990160000000003</v>
      </c>
      <c r="H52" s="21">
        <v>96.615799999999993</v>
      </c>
      <c r="I52" s="21">
        <v>97.277600000000007</v>
      </c>
      <c r="J52" s="21">
        <v>98.26482</v>
      </c>
      <c r="K52" s="21">
        <v>99.117130000000003</v>
      </c>
      <c r="L52" s="21">
        <v>99.771730000000005</v>
      </c>
      <c r="M52" s="21">
        <v>100.1885</v>
      </c>
      <c r="N52" s="21">
        <v>100.5313</v>
      </c>
      <c r="O52" s="21">
        <v>100.87050000000001</v>
      </c>
      <c r="P52" s="21">
        <v>101.40730000000001</v>
      </c>
      <c r="Q52" s="21">
        <v>101.92570000000001</v>
      </c>
      <c r="R52" s="21">
        <v>102.5689</v>
      </c>
      <c r="S52" s="21">
        <v>103.336</v>
      </c>
      <c r="T52" s="21">
        <v>103.9461</v>
      </c>
      <c r="U52" s="21">
        <v>104.20529999999999</v>
      </c>
      <c r="V52" s="21">
        <v>104.4417</v>
      </c>
      <c r="W52" s="21">
        <v>104.6191</v>
      </c>
      <c r="X52" s="21">
        <v>104.7127</v>
      </c>
      <c r="Y52" s="21">
        <v>104.845</v>
      </c>
      <c r="Z52" s="21">
        <v>104.86369999999999</v>
      </c>
      <c r="AA52" s="21">
        <v>104.8366</v>
      </c>
      <c r="AB52" s="21">
        <v>104.7041</v>
      </c>
      <c r="AC52" s="21">
        <v>104.6499</v>
      </c>
      <c r="AD52" s="21">
        <v>104.6512</v>
      </c>
    </row>
    <row r="53" spans="1:30" x14ac:dyDescent="0.2">
      <c r="A53" s="10" t="s">
        <v>16</v>
      </c>
      <c r="B53" s="9" t="s">
        <v>169</v>
      </c>
      <c r="C53" s="20">
        <v>98.788619999999995</v>
      </c>
      <c r="D53" s="20">
        <v>98.85136</v>
      </c>
      <c r="E53" s="20">
        <v>98.309169999999995</v>
      </c>
      <c r="F53" s="20">
        <v>96.730770000000007</v>
      </c>
      <c r="G53" s="20">
        <v>94.902349999999998</v>
      </c>
      <c r="H53" s="20">
        <v>94.4923</v>
      </c>
      <c r="I53" s="20">
        <v>95.417090000000002</v>
      </c>
      <c r="J53" s="20">
        <v>96.850149999999999</v>
      </c>
      <c r="K53" s="20">
        <v>97.677809999999994</v>
      </c>
      <c r="L53" s="20">
        <v>98.47578</v>
      </c>
      <c r="M53" s="20">
        <v>99.088380000000001</v>
      </c>
      <c r="N53" s="20">
        <v>98.83184</v>
      </c>
      <c r="O53" s="20">
        <v>98.629490000000004</v>
      </c>
      <c r="P53" s="20">
        <v>98.595889999999997</v>
      </c>
      <c r="Q53" s="20">
        <v>99.625339999999994</v>
      </c>
      <c r="R53" s="20">
        <v>101.301</v>
      </c>
      <c r="S53" s="20">
        <v>102.626</v>
      </c>
      <c r="T53" s="20">
        <v>103.6872</v>
      </c>
      <c r="U53" s="20">
        <v>104.31489999999999</v>
      </c>
      <c r="V53" s="20">
        <v>104.58450000000001</v>
      </c>
      <c r="W53" s="20">
        <v>104.49720000000001</v>
      </c>
      <c r="X53" s="20">
        <v>104.5461</v>
      </c>
      <c r="Y53" s="20">
        <v>104.80240000000001</v>
      </c>
      <c r="Z53" s="20">
        <v>105.0643</v>
      </c>
      <c r="AA53" s="20">
        <v>105.042</v>
      </c>
      <c r="AB53" s="20">
        <v>104.8002</v>
      </c>
      <c r="AC53" s="20">
        <v>104.5063</v>
      </c>
      <c r="AD53" s="20">
        <v>104.26349999999999</v>
      </c>
    </row>
    <row r="54" spans="1:30" x14ac:dyDescent="0.2">
      <c r="A54" s="10" t="s">
        <v>17</v>
      </c>
      <c r="B54" s="9" t="s">
        <v>169</v>
      </c>
      <c r="C54" s="21">
        <v>98.943799999999996</v>
      </c>
      <c r="D54" s="21">
        <v>99.113429999999994</v>
      </c>
      <c r="E54" s="21">
        <v>98.995599999999996</v>
      </c>
      <c r="F54" s="21">
        <v>98.578479999999999</v>
      </c>
      <c r="G54" s="21">
        <v>98.125630000000001</v>
      </c>
      <c r="H54" s="21">
        <v>98.367260000000002</v>
      </c>
      <c r="I54" s="21">
        <v>99.236530000000002</v>
      </c>
      <c r="J54" s="21">
        <v>99.989419999999996</v>
      </c>
      <c r="K54" s="21">
        <v>100.48090000000001</v>
      </c>
      <c r="L54" s="21">
        <v>100.77370000000001</v>
      </c>
      <c r="M54" s="21">
        <v>101.05289999999999</v>
      </c>
      <c r="N54" s="21">
        <v>101.19799999999999</v>
      </c>
      <c r="O54" s="21">
        <v>101.38460000000001</v>
      </c>
      <c r="P54" s="21">
        <v>101.5325</v>
      </c>
      <c r="Q54" s="21">
        <v>101.7967</v>
      </c>
      <c r="R54" s="21">
        <v>102.01309999999999</v>
      </c>
      <c r="S54" s="21">
        <v>101.9085</v>
      </c>
      <c r="T54" s="21">
        <v>101.7651</v>
      </c>
      <c r="U54" s="21">
        <v>101.6215</v>
      </c>
      <c r="V54" s="21">
        <v>101.5292</v>
      </c>
      <c r="W54" s="21">
        <v>101.5608</v>
      </c>
      <c r="X54" s="21">
        <v>101.6534</v>
      </c>
      <c r="Y54" s="21">
        <v>101.66800000000001</v>
      </c>
      <c r="Z54" s="21">
        <v>101.5673</v>
      </c>
      <c r="AA54" s="21">
        <v>101.334</v>
      </c>
      <c r="AB54" s="21">
        <v>101.1386</v>
      </c>
      <c r="AC54" s="21">
        <v>101.0311</v>
      </c>
      <c r="AD54" s="21">
        <v>100.8878</v>
      </c>
    </row>
    <row r="55" spans="1:30" ht="24" x14ac:dyDescent="0.2">
      <c r="A55" s="10" t="s">
        <v>289</v>
      </c>
      <c r="B55" s="9" t="s">
        <v>169</v>
      </c>
      <c r="C55" s="20">
        <v>99.41</v>
      </c>
      <c r="D55" s="20">
        <v>99.461119999999994</v>
      </c>
      <c r="E55" s="20">
        <v>99.023870000000002</v>
      </c>
      <c r="F55" s="20">
        <v>97.823710000000005</v>
      </c>
      <c r="G55" s="20">
        <v>96.328149999999994</v>
      </c>
      <c r="H55" s="20">
        <v>95.997159999999994</v>
      </c>
      <c r="I55" s="20">
        <v>96.591679999999997</v>
      </c>
      <c r="J55" s="20">
        <v>97.493200000000002</v>
      </c>
      <c r="K55" s="20">
        <v>98.252949999999998</v>
      </c>
      <c r="L55" s="20">
        <v>98.737120000000004</v>
      </c>
      <c r="M55" s="20">
        <v>99.026120000000006</v>
      </c>
      <c r="N55" s="20">
        <v>99.20187</v>
      </c>
      <c r="O55" s="20">
        <v>99.485190000000003</v>
      </c>
      <c r="P55" s="20">
        <v>99.885649999999998</v>
      </c>
      <c r="Q55" s="20">
        <v>100.5579</v>
      </c>
      <c r="R55" s="20">
        <v>101.51739999999999</v>
      </c>
      <c r="S55" s="20">
        <v>102.5307</v>
      </c>
      <c r="T55" s="20">
        <v>103.16330000000001</v>
      </c>
      <c r="U55" s="20">
        <v>103.5115</v>
      </c>
      <c r="V55" s="20">
        <v>103.6857</v>
      </c>
      <c r="W55" s="20">
        <v>103.7145</v>
      </c>
      <c r="X55" s="20">
        <v>103.71939999999999</v>
      </c>
      <c r="Y55" s="20">
        <v>103.7306</v>
      </c>
      <c r="Z55" s="20">
        <v>103.7405</v>
      </c>
      <c r="AA55" s="20">
        <v>103.7313</v>
      </c>
      <c r="AB55" s="20">
        <v>103.64530000000001</v>
      </c>
      <c r="AC55" s="20">
        <v>103.4529</v>
      </c>
      <c r="AD55" s="20">
        <v>103.1028</v>
      </c>
    </row>
    <row r="56" spans="1:30" x14ac:dyDescent="0.2">
      <c r="A56" s="14" t="s">
        <v>290</v>
      </c>
    </row>
  </sheetData>
  <mergeCells count="7">
    <mergeCell ref="A43:B43"/>
    <mergeCell ref="A40:B40"/>
    <mergeCell ref="C40:AD40"/>
    <mergeCell ref="A41:B41"/>
    <mergeCell ref="C41:AD41"/>
    <mergeCell ref="A42:B42"/>
    <mergeCell ref="C42:AD42"/>
  </mergeCells>
  <hyperlinks>
    <hyperlink ref="A39" r:id="rId1" display="http://localhost/OECDStat_Metadata/ShowMetadata.ashx?Dataset=MEI_CLI&amp;ShowOnWeb=true&amp;Lang=fr" xr:uid="{455FA2A9-AA1F-7647-8A28-75D212738108}"/>
    <hyperlink ref="C40" r:id="rId2" display="http://localhost/OECDStat_Metadata/ShowMetadata.ashx?Dataset=MEI_CLI&amp;Coords=[SUBJECT].[BSCICP03]&amp;ShowOnWeb=true&amp;Lang=fr" xr:uid="{18B9D253-2915-CD45-94A6-5915E8C6C290}"/>
    <hyperlink ref="A45" r:id="rId3" display="http://localhost/OECDStat_Metadata/ShowMetadata.ashx?Dataset=MEI_CLI&amp;Coords=[LOCATION].[CAN]&amp;ShowOnWeb=true&amp;Lang=fr" xr:uid="{EDBCE9D0-4066-5946-AC29-378D12A21535}"/>
    <hyperlink ref="A46" r:id="rId4" display="http://localhost/OECDStat_Metadata/ShowMetadata.ashx?Dataset=MEI_CLI&amp;Coords=[LOCATION].[FRA]&amp;ShowOnWeb=true&amp;Lang=fr" xr:uid="{67A88E5A-9F9F-514E-86BF-7B8A80E522C3}"/>
    <hyperlink ref="A47" r:id="rId5" display="http://localhost/OECDStat_Metadata/ShowMetadata.ashx?Dataset=MEI_CLI&amp;Coords=[LOCATION].[DEU]&amp;ShowOnWeb=true&amp;Lang=fr" xr:uid="{DFF40764-23B0-B944-B263-B31BC403D14A}"/>
    <hyperlink ref="A48" r:id="rId6" display="http://localhost/OECDStat_Metadata/ShowMetadata.ashx?Dataset=MEI_CLI&amp;Coords=[LOCATION].[ITA]&amp;ShowOnWeb=true&amp;Lang=fr" xr:uid="{731631D2-BE1B-3043-AF45-D6CDB646F12A}"/>
    <hyperlink ref="A49" r:id="rId7" display="http://localhost/OECDStat_Metadata/ShowMetadata.ashx?Dataset=MEI_CLI&amp;Coords=[LOCATION].[JPN]&amp;ShowOnWeb=true&amp;Lang=fr" xr:uid="{B230079D-3722-7046-83FC-929E66233825}"/>
    <hyperlink ref="A50" r:id="rId8" display="http://localhost/OECDStat_Metadata/ShowMetadata.ashx?Dataset=MEI_CLI&amp;Coords=[LOCATION].[NLD]&amp;ShowOnWeb=true&amp;Lang=fr" xr:uid="{3B638306-AA11-AD4C-8733-7E5EA31914FC}"/>
    <hyperlink ref="A51" r:id="rId9" display="http://localhost/OECDStat_Metadata/ShowMetadata.ashx?Dataset=MEI_CLI&amp;Coords=[LOCATION].[ESP]&amp;ShowOnWeb=true&amp;Lang=fr" xr:uid="{662EF631-603F-BF44-A294-FF7EC071D01A}"/>
    <hyperlink ref="A52" r:id="rId10" display="http://localhost/OECDStat_Metadata/ShowMetadata.ashx?Dataset=MEI_CLI&amp;Coords=[LOCATION].[SWE]&amp;ShowOnWeb=true&amp;Lang=fr" xr:uid="{D92DA396-F569-8F4A-9D4D-0B05714AA671}"/>
    <hyperlink ref="A53" r:id="rId11" display="http://localhost/OECDStat_Metadata/ShowMetadata.ashx?Dataset=MEI_CLI&amp;Coords=[LOCATION].[GBR]&amp;ShowOnWeb=true&amp;Lang=fr" xr:uid="{60B5FEE9-295F-6947-8F69-81EC841B7304}"/>
    <hyperlink ref="A54" r:id="rId12" display="http://localhost/OECDStat_Metadata/ShowMetadata.ashx?Dataset=MEI_CLI&amp;Coords=[LOCATION].[USA]&amp;ShowOnWeb=true&amp;Lang=fr" xr:uid="{BB1A10EB-ECF7-B54B-877A-CA55F4D63223}"/>
    <hyperlink ref="A55" r:id="rId13" display="http://localhost/OECDStat_Metadata/ShowMetadata.ashx?Dataset=MEI_CLI&amp;Coords=[LOCATION].[EA19]&amp;ShowOnWeb=true&amp;Lang=fr" xr:uid="{19D5AE67-6538-334B-B34F-57057CBDB8BE}"/>
    <hyperlink ref="A56" r:id="rId14" display="https://stats-3.oecd.org/index.aspx?DatasetCode=MEI_CLI" xr:uid="{312ED17B-5911-6F46-9559-E162341CFFAE}"/>
  </hyperlinks>
  <pageMargins left="0.7" right="0.7" top="0.75" bottom="0.75" header="0.3" footer="0.3"/>
  <drawing r:id="rId1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24A7B-881A-4DE5-BA6A-8BA3C1D4F69E}">
  <dimension ref="A1:AD55"/>
  <sheetViews>
    <sheetView topLeftCell="F1" workbookViewId="0">
      <selection activeCell="D35" sqref="D35"/>
    </sheetView>
  </sheetViews>
  <sheetFormatPr baseColWidth="10" defaultRowHeight="15" x14ac:dyDescent="0.2"/>
  <sheetData>
    <row r="1" spans="1:29" x14ac:dyDescent="0.2">
      <c r="A1" t="s">
        <v>104</v>
      </c>
    </row>
    <row r="2" spans="1:29" x14ac:dyDescent="0.2">
      <c r="A2" t="s">
        <v>22</v>
      </c>
      <c r="B2" t="s">
        <v>79</v>
      </c>
    </row>
    <row r="6" spans="1:29" x14ac:dyDescent="0.2">
      <c r="B6" s="7" t="s">
        <v>80</v>
      </c>
      <c r="C6" s="7" t="s">
        <v>81</v>
      </c>
      <c r="D6" s="7" t="s">
        <v>82</v>
      </c>
      <c r="E6" s="7" t="s">
        <v>83</v>
      </c>
      <c r="F6" s="7" t="s">
        <v>84</v>
      </c>
      <c r="G6" s="7" t="s">
        <v>85</v>
      </c>
      <c r="H6" s="7" t="s">
        <v>86</v>
      </c>
      <c r="I6" s="7" t="s">
        <v>87</v>
      </c>
      <c r="J6" s="7" t="s">
        <v>88</v>
      </c>
      <c r="K6" s="7" t="s">
        <v>89</v>
      </c>
      <c r="L6" s="7" t="s">
        <v>90</v>
      </c>
      <c r="M6" s="7" t="s">
        <v>91</v>
      </c>
      <c r="N6" s="7" t="s">
        <v>92</v>
      </c>
      <c r="O6" s="7" t="s">
        <v>93</v>
      </c>
      <c r="P6" s="7" t="s">
        <v>94</v>
      </c>
      <c r="Q6" s="7" t="s">
        <v>95</v>
      </c>
      <c r="R6" s="7" t="s">
        <v>96</v>
      </c>
      <c r="S6" s="7" t="s">
        <v>97</v>
      </c>
      <c r="T6" s="7" t="s">
        <v>98</v>
      </c>
      <c r="U6" s="7" t="s">
        <v>99</v>
      </c>
      <c r="V6" s="7" t="s">
        <v>100</v>
      </c>
      <c r="W6" s="7" t="s">
        <v>101</v>
      </c>
      <c r="X6" s="7" t="s">
        <v>102</v>
      </c>
      <c r="Y6" s="7" t="s">
        <v>103</v>
      </c>
      <c r="Z6" s="7" t="s">
        <v>284</v>
      </c>
      <c r="AA6" s="7" t="s">
        <v>285</v>
      </c>
      <c r="AB6" s="7" t="s">
        <v>286</v>
      </c>
      <c r="AC6" s="7" t="s">
        <v>287</v>
      </c>
    </row>
    <row r="7" spans="1:29" x14ac:dyDescent="0.2">
      <c r="A7" t="s">
        <v>9</v>
      </c>
      <c r="B7" s="20">
        <v>100.2256</v>
      </c>
      <c r="C7" s="20">
        <v>99.974019999999996</v>
      </c>
      <c r="D7" s="20">
        <v>99.595789999999994</v>
      </c>
      <c r="E7" s="20">
        <v>98.786600000000007</v>
      </c>
      <c r="F7" s="20">
        <v>97.963350000000005</v>
      </c>
      <c r="G7" s="20">
        <v>97.891350000000003</v>
      </c>
      <c r="H7" s="20">
        <v>98.316550000000007</v>
      </c>
      <c r="I7" s="20">
        <v>98.700580000000002</v>
      </c>
      <c r="J7" s="20">
        <v>98.891109999999998</v>
      </c>
      <c r="K7" s="20">
        <v>98.853099999999998</v>
      </c>
      <c r="L7" s="20">
        <v>98.507130000000004</v>
      </c>
      <c r="M7" s="20">
        <v>98.199860000000001</v>
      </c>
      <c r="N7" s="20">
        <v>98.329229999999995</v>
      </c>
      <c r="O7" s="20">
        <v>98.354410000000001</v>
      </c>
      <c r="P7" s="20">
        <v>98.598010000000002</v>
      </c>
      <c r="Q7" s="20">
        <v>99.269580000000005</v>
      </c>
      <c r="R7" s="20">
        <v>100.0489</v>
      </c>
      <c r="S7" s="20">
        <v>100.74079999999999</v>
      </c>
      <c r="T7" s="20">
        <v>101.1585</v>
      </c>
      <c r="U7" s="20">
        <v>101.1242</v>
      </c>
      <c r="V7" s="20">
        <v>101.0022</v>
      </c>
      <c r="W7" s="20">
        <v>101.04170000000001</v>
      </c>
      <c r="X7" s="20">
        <v>100.9508</v>
      </c>
      <c r="Y7" s="20">
        <v>100.83750000000001</v>
      </c>
      <c r="Z7" s="20">
        <v>100.6082</v>
      </c>
      <c r="AA7" s="20">
        <v>100.19670000000001</v>
      </c>
      <c r="AB7" s="20">
        <v>99.390050000000002</v>
      </c>
      <c r="AC7" s="20">
        <v>97.922229999999999</v>
      </c>
    </row>
    <row r="8" spans="1:29" x14ac:dyDescent="0.2">
      <c r="A8" t="s">
        <v>10</v>
      </c>
      <c r="B8" s="21">
        <v>100.999</v>
      </c>
      <c r="C8" s="21">
        <v>100.8809</v>
      </c>
      <c r="D8" s="21">
        <v>100.5312</v>
      </c>
      <c r="E8" s="21">
        <v>99.784260000000003</v>
      </c>
      <c r="F8" s="21">
        <v>99.009870000000006</v>
      </c>
      <c r="G8" s="21">
        <v>98.83287</v>
      </c>
      <c r="H8" s="21">
        <v>99.120239999999995</v>
      </c>
      <c r="I8" s="21">
        <v>99.466300000000004</v>
      </c>
      <c r="J8" s="21">
        <v>99.727069999999998</v>
      </c>
      <c r="K8" s="21">
        <v>99.776949999999999</v>
      </c>
      <c r="L8" s="21">
        <v>99.617800000000003</v>
      </c>
      <c r="M8" s="21">
        <v>99.370040000000003</v>
      </c>
      <c r="N8" s="21">
        <v>99.185370000000006</v>
      </c>
      <c r="O8" s="21">
        <v>99.063019999999995</v>
      </c>
      <c r="P8" s="21">
        <v>99.260469999999998</v>
      </c>
      <c r="Q8" s="21">
        <v>99.696690000000004</v>
      </c>
      <c r="R8" s="21">
        <v>100.1656</v>
      </c>
      <c r="S8" s="21">
        <v>100.6807</v>
      </c>
      <c r="T8" s="21">
        <v>101.0673</v>
      </c>
      <c r="U8" s="21">
        <v>101.1876</v>
      </c>
      <c r="V8" s="21">
        <v>101.1906</v>
      </c>
      <c r="W8" s="21">
        <v>101.22790000000001</v>
      </c>
      <c r="X8" s="21">
        <v>101.1418</v>
      </c>
      <c r="Y8" s="21">
        <v>100.9217</v>
      </c>
      <c r="Z8" s="21">
        <v>100.70780000000001</v>
      </c>
      <c r="AA8" s="21">
        <v>100.51819999999999</v>
      </c>
      <c r="AB8" s="21">
        <v>100.07210000000001</v>
      </c>
      <c r="AC8" s="21">
        <v>99.308869999999999</v>
      </c>
    </row>
    <row r="9" spans="1:29" x14ac:dyDescent="0.2">
      <c r="A9" t="s">
        <v>11</v>
      </c>
      <c r="B9" s="20">
        <v>100.3117</v>
      </c>
      <c r="C9" s="20">
        <v>100.2865</v>
      </c>
      <c r="D9" s="20">
        <v>99.805949999999996</v>
      </c>
      <c r="E9" s="20">
        <v>98.993870000000001</v>
      </c>
      <c r="F9" s="20">
        <v>98.630120000000005</v>
      </c>
      <c r="G9" s="20">
        <v>98.832700000000003</v>
      </c>
      <c r="H9" s="20">
        <v>99.394919999999999</v>
      </c>
      <c r="I9" s="20">
        <v>99.689310000000006</v>
      </c>
      <c r="J9" s="20">
        <v>99.809190000000001</v>
      </c>
      <c r="K9" s="20">
        <v>99.715249999999997</v>
      </c>
      <c r="L9" s="20">
        <v>99.381870000000006</v>
      </c>
      <c r="M9" s="20">
        <v>99.183899999999994</v>
      </c>
      <c r="N9" s="20">
        <v>99.404750000000007</v>
      </c>
      <c r="O9" s="20">
        <v>99.768839999999997</v>
      </c>
      <c r="P9" s="20">
        <v>100.259</v>
      </c>
      <c r="Q9" s="20">
        <v>100.8587</v>
      </c>
      <c r="R9" s="20">
        <v>101.5682</v>
      </c>
      <c r="S9" s="20">
        <v>102.3633</v>
      </c>
      <c r="T9" s="20">
        <v>102.85899999999999</v>
      </c>
      <c r="U9" s="20">
        <v>103.00490000000001</v>
      </c>
      <c r="V9" s="20">
        <v>102.9359</v>
      </c>
      <c r="W9" s="20">
        <v>102.8792</v>
      </c>
      <c r="X9" s="20">
        <v>102.8776</v>
      </c>
      <c r="Y9" s="20">
        <v>102.7393</v>
      </c>
      <c r="Z9" s="20">
        <v>102.3593</v>
      </c>
      <c r="AA9" s="20">
        <v>101.67140000000001</v>
      </c>
      <c r="AB9" s="20">
        <v>100.70829999999999</v>
      </c>
      <c r="AC9" s="20">
        <v>99.304810000000003</v>
      </c>
    </row>
    <row r="10" spans="1:29" x14ac:dyDescent="0.2">
      <c r="A10" t="s">
        <v>12</v>
      </c>
      <c r="B10" s="21">
        <v>99.115849999999995</v>
      </c>
      <c r="C10" s="21">
        <v>98.926429999999996</v>
      </c>
      <c r="D10" s="21">
        <v>98.117450000000005</v>
      </c>
      <c r="E10" s="21">
        <v>96.666629999999998</v>
      </c>
      <c r="F10" s="21">
        <v>95.363590000000002</v>
      </c>
      <c r="G10" s="21">
        <v>95.115489999999994</v>
      </c>
      <c r="H10" s="21">
        <v>95.589969999999994</v>
      </c>
      <c r="I10" s="21">
        <v>96.149730000000005</v>
      </c>
      <c r="J10" s="21">
        <v>96.636579999999995</v>
      </c>
      <c r="K10" s="21">
        <v>97.126300000000001</v>
      </c>
      <c r="L10" s="21">
        <v>97.384569999999997</v>
      </c>
      <c r="M10" s="21">
        <v>97.349789999999999</v>
      </c>
      <c r="N10" s="21">
        <v>97.132189999999994</v>
      </c>
      <c r="O10" s="21">
        <v>97.077209999999994</v>
      </c>
      <c r="P10" s="21">
        <v>97.439700000000002</v>
      </c>
      <c r="Q10" s="21">
        <v>97.809569999999994</v>
      </c>
      <c r="R10" s="21">
        <v>97.950689999999994</v>
      </c>
      <c r="S10" s="21">
        <v>98.088819999999998</v>
      </c>
      <c r="T10" s="21">
        <v>98.370069999999998</v>
      </c>
      <c r="U10" s="21">
        <v>98.551180000000002</v>
      </c>
      <c r="V10" s="21">
        <v>98.662090000000006</v>
      </c>
      <c r="W10" s="21">
        <v>98.853539999999995</v>
      </c>
      <c r="X10" s="21">
        <v>99.057209999999998</v>
      </c>
      <c r="Y10" s="21">
        <v>99.109020000000001</v>
      </c>
      <c r="Z10" s="21">
        <v>98.945800000000006</v>
      </c>
      <c r="AA10" s="21">
        <v>98.553539999999998</v>
      </c>
      <c r="AB10" s="21">
        <v>98.101960000000005</v>
      </c>
      <c r="AC10" s="21"/>
    </row>
    <row r="11" spans="1:29" x14ac:dyDescent="0.2">
      <c r="A11" t="s">
        <v>13</v>
      </c>
      <c r="B11" s="20">
        <v>99.941429999999997</v>
      </c>
      <c r="C11" s="20">
        <v>99.933070000000001</v>
      </c>
      <c r="D11" s="20">
        <v>99.788529999999994</v>
      </c>
      <c r="E11" s="20">
        <v>99.254350000000002</v>
      </c>
      <c r="F11" s="20">
        <v>98.519139999999993</v>
      </c>
      <c r="G11" s="20">
        <v>98.312340000000006</v>
      </c>
      <c r="H11" s="20">
        <v>98.432029999999997</v>
      </c>
      <c r="I11" s="20">
        <v>98.597499999999997</v>
      </c>
      <c r="J11" s="20">
        <v>98.704890000000006</v>
      </c>
      <c r="K11" s="20">
        <v>98.766869999999997</v>
      </c>
      <c r="L11" s="20">
        <v>98.850269999999995</v>
      </c>
      <c r="M11" s="20">
        <v>99.164259999999999</v>
      </c>
      <c r="N11" s="20">
        <v>99.541529999999995</v>
      </c>
      <c r="O11" s="20">
        <v>99.814959999999999</v>
      </c>
      <c r="P11" s="20">
        <v>100.0711</v>
      </c>
      <c r="Q11" s="20">
        <v>100.4966</v>
      </c>
      <c r="R11" s="20">
        <v>101.0025</v>
      </c>
      <c r="S11" s="20">
        <v>101.36879999999999</v>
      </c>
      <c r="T11" s="20">
        <v>101.4743</v>
      </c>
      <c r="U11" s="20">
        <v>101.2611</v>
      </c>
      <c r="V11" s="20">
        <v>101.0193</v>
      </c>
      <c r="W11" s="20">
        <v>100.72929999999999</v>
      </c>
      <c r="X11" s="20">
        <v>100.2431</v>
      </c>
      <c r="Y11" s="20">
        <v>99.755269999999996</v>
      </c>
      <c r="Z11" s="20">
        <v>99.492829999999998</v>
      </c>
      <c r="AA11" s="20">
        <v>99.257130000000004</v>
      </c>
      <c r="AB11" s="20">
        <v>98.776489999999995</v>
      </c>
      <c r="AC11" s="20">
        <v>98.061970000000002</v>
      </c>
    </row>
    <row r="12" spans="1:29" x14ac:dyDescent="0.2">
      <c r="A12" t="s">
        <v>14</v>
      </c>
      <c r="B12" s="21">
        <v>100.5244</v>
      </c>
      <c r="C12" s="21">
        <v>100.5204</v>
      </c>
      <c r="D12" s="21">
        <v>100.19110000000001</v>
      </c>
      <c r="E12" s="21">
        <v>98.726169999999996</v>
      </c>
      <c r="F12" s="21">
        <v>96.501499999999993</v>
      </c>
      <c r="G12" s="21">
        <v>95.358670000000004</v>
      </c>
      <c r="H12" s="21">
        <v>95.187870000000004</v>
      </c>
      <c r="I12" s="21">
        <v>95.19905</v>
      </c>
      <c r="J12" s="21">
        <v>95.11842</v>
      </c>
      <c r="K12" s="21">
        <v>95.177269999999993</v>
      </c>
      <c r="L12" s="21">
        <v>95.198890000000006</v>
      </c>
      <c r="M12" s="21">
        <v>95.309070000000006</v>
      </c>
      <c r="N12" s="21">
        <v>95.786209999999997</v>
      </c>
      <c r="O12" s="21">
        <v>96.213970000000003</v>
      </c>
      <c r="P12" s="21">
        <v>96.895240000000001</v>
      </c>
      <c r="Q12" s="21">
        <v>98.232100000000003</v>
      </c>
      <c r="R12" s="21">
        <v>99.563730000000007</v>
      </c>
      <c r="S12" s="21">
        <v>100.3297</v>
      </c>
      <c r="T12" s="21">
        <v>100.5976</v>
      </c>
      <c r="U12" s="21">
        <v>100.8417</v>
      </c>
      <c r="V12" s="21">
        <v>101.0985</v>
      </c>
      <c r="W12" s="21">
        <v>101.20310000000001</v>
      </c>
      <c r="X12" s="21">
        <v>101.0774</v>
      </c>
      <c r="Y12" s="21">
        <v>100.5933</v>
      </c>
      <c r="Z12" s="21">
        <v>100.2758</v>
      </c>
      <c r="AA12" s="21">
        <v>99.959779999999995</v>
      </c>
      <c r="AB12" s="21">
        <v>98.91489</v>
      </c>
      <c r="AC12" s="21">
        <v>96.514600000000002</v>
      </c>
    </row>
    <row r="13" spans="1:29" x14ac:dyDescent="0.2">
      <c r="A13" t="s">
        <v>15</v>
      </c>
      <c r="B13" s="20">
        <v>98.649019999999993</v>
      </c>
      <c r="C13" s="20">
        <v>98.633470000000003</v>
      </c>
      <c r="D13" s="20">
        <v>98.473399999999998</v>
      </c>
      <c r="E13" s="20">
        <v>97.964330000000004</v>
      </c>
      <c r="F13" s="20">
        <v>97.516980000000004</v>
      </c>
      <c r="G13" s="20">
        <v>97.621229999999997</v>
      </c>
      <c r="H13" s="20">
        <v>98.332080000000005</v>
      </c>
      <c r="I13" s="20">
        <v>99.039919999999995</v>
      </c>
      <c r="J13" s="20">
        <v>99.599029999999999</v>
      </c>
      <c r="K13" s="20">
        <v>99.995990000000006</v>
      </c>
      <c r="L13" s="20">
        <v>100.125</v>
      </c>
      <c r="M13" s="20">
        <v>100.1434</v>
      </c>
      <c r="N13" s="20">
        <v>100.5098</v>
      </c>
      <c r="O13" s="20">
        <v>101.0459</v>
      </c>
      <c r="P13" s="20">
        <v>101.6575</v>
      </c>
      <c r="Q13" s="20">
        <v>102.1739</v>
      </c>
      <c r="R13" s="20">
        <v>102.8237</v>
      </c>
      <c r="S13" s="20">
        <v>103.4255</v>
      </c>
      <c r="T13" s="20">
        <v>103.5742</v>
      </c>
      <c r="U13" s="20">
        <v>103.4191</v>
      </c>
      <c r="V13" s="20">
        <v>103.1382</v>
      </c>
      <c r="W13" s="20">
        <v>102.80159999999999</v>
      </c>
      <c r="X13" s="20">
        <v>102.401</v>
      </c>
      <c r="Y13" s="20">
        <v>101.89360000000001</v>
      </c>
      <c r="Z13" s="20">
        <v>101.2269</v>
      </c>
      <c r="AA13" s="20">
        <v>100.1769</v>
      </c>
      <c r="AB13" s="20">
        <v>98.847700000000003</v>
      </c>
      <c r="AC13" s="20">
        <v>96.965860000000006</v>
      </c>
    </row>
    <row r="14" spans="1:29" x14ac:dyDescent="0.2">
      <c r="A14" t="s">
        <v>16</v>
      </c>
      <c r="B14" s="21">
        <v>100.55329999999999</v>
      </c>
      <c r="C14" s="21">
        <v>100.6767</v>
      </c>
      <c r="D14" s="21">
        <v>100.3206</v>
      </c>
      <c r="E14" s="21">
        <v>99.257810000000006</v>
      </c>
      <c r="F14" s="21">
        <v>97.724360000000004</v>
      </c>
      <c r="G14" s="21">
        <v>96.972430000000003</v>
      </c>
      <c r="H14" s="21">
        <v>97.110529999999997</v>
      </c>
      <c r="I14" s="21">
        <v>97.600700000000003</v>
      </c>
      <c r="J14" s="21">
        <v>97.808149999999998</v>
      </c>
      <c r="K14" s="21">
        <v>97.631839999999997</v>
      </c>
      <c r="L14" s="21">
        <v>97.297049999999999</v>
      </c>
      <c r="M14" s="21">
        <v>97.200540000000004</v>
      </c>
      <c r="N14" s="21">
        <v>97.608540000000005</v>
      </c>
      <c r="O14" s="21">
        <v>98.192890000000006</v>
      </c>
      <c r="P14" s="21">
        <v>99.253249999999994</v>
      </c>
      <c r="Q14" s="21">
        <v>100.54689999999999</v>
      </c>
      <c r="R14" s="21">
        <v>101.5655</v>
      </c>
      <c r="S14" s="21">
        <v>102.3433</v>
      </c>
      <c r="T14" s="21">
        <v>102.69289999999999</v>
      </c>
      <c r="U14" s="21">
        <v>102.6374</v>
      </c>
      <c r="V14" s="21">
        <v>102.1247</v>
      </c>
      <c r="W14" s="21">
        <v>101.2739</v>
      </c>
      <c r="X14" s="21">
        <v>100.5694</v>
      </c>
      <c r="Y14" s="21">
        <v>100.2474</v>
      </c>
      <c r="Z14" s="21">
        <v>99.790329999999997</v>
      </c>
      <c r="AA14" s="21">
        <v>98.821889999999996</v>
      </c>
      <c r="AB14" s="21">
        <v>97.373199999999997</v>
      </c>
      <c r="AC14" s="21">
        <v>95.832300000000004</v>
      </c>
    </row>
    <row r="15" spans="1:29" x14ac:dyDescent="0.2">
      <c r="A15" t="s">
        <v>17</v>
      </c>
      <c r="B15" s="20">
        <v>101.62739999999999</v>
      </c>
      <c r="C15" s="20">
        <v>101.62569999999999</v>
      </c>
      <c r="D15" s="20">
        <v>101.17529999999999</v>
      </c>
      <c r="E15" s="20">
        <v>100.12520000000001</v>
      </c>
      <c r="F15" s="20">
        <v>98.983090000000004</v>
      </c>
      <c r="G15" s="20">
        <v>98.456959999999995</v>
      </c>
      <c r="H15" s="20">
        <v>98.404579999999996</v>
      </c>
      <c r="I15" s="20">
        <v>98.422780000000003</v>
      </c>
      <c r="J15" s="20">
        <v>98.635109999999997</v>
      </c>
      <c r="K15" s="20">
        <v>98.963830000000002</v>
      </c>
      <c r="L15" s="20">
        <v>99.120310000000003</v>
      </c>
      <c r="M15" s="20">
        <v>99.074969999999993</v>
      </c>
      <c r="N15" s="20">
        <v>99.078190000000006</v>
      </c>
      <c r="O15" s="20">
        <v>99.084599999999995</v>
      </c>
      <c r="P15" s="20">
        <v>99.231480000000005</v>
      </c>
      <c r="Q15" s="20">
        <v>99.616889999999998</v>
      </c>
      <c r="R15" s="20">
        <v>99.873919999999998</v>
      </c>
      <c r="S15" s="20">
        <v>99.812029999999993</v>
      </c>
      <c r="T15" s="20">
        <v>99.590950000000007</v>
      </c>
      <c r="U15" s="20">
        <v>99.098140000000001</v>
      </c>
      <c r="V15" s="20">
        <v>98.499420000000001</v>
      </c>
      <c r="W15" s="20">
        <v>98.186710000000005</v>
      </c>
      <c r="X15" s="20">
        <v>97.995090000000005</v>
      </c>
      <c r="Y15" s="20">
        <v>97.832440000000005</v>
      </c>
      <c r="Z15" s="20">
        <v>97.731589999999997</v>
      </c>
      <c r="AA15" s="20">
        <v>97.467889999999997</v>
      </c>
      <c r="AB15" s="20">
        <v>97.065730000000002</v>
      </c>
      <c r="AC15" s="20">
        <v>96.631259999999997</v>
      </c>
    </row>
    <row r="16" spans="1:29" x14ac:dyDescent="0.2">
      <c r="A16" t="s">
        <v>20</v>
      </c>
      <c r="B16" s="21">
        <v>100.91970000000001</v>
      </c>
      <c r="C16" s="21">
        <v>100.7791</v>
      </c>
      <c r="D16" s="21">
        <v>100.2675</v>
      </c>
      <c r="E16" s="21">
        <v>99.084130000000002</v>
      </c>
      <c r="F16" s="21">
        <v>97.826650000000001</v>
      </c>
      <c r="G16" s="21">
        <v>97.611949999999993</v>
      </c>
      <c r="H16" s="21">
        <v>98.051649999999995</v>
      </c>
      <c r="I16" s="21">
        <v>98.435720000000003</v>
      </c>
      <c r="J16" s="21">
        <v>98.636830000000003</v>
      </c>
      <c r="K16" s="21">
        <v>98.632509999999996</v>
      </c>
      <c r="L16" s="21">
        <v>98.397769999999994</v>
      </c>
      <c r="M16" s="21">
        <v>98.222020000000001</v>
      </c>
      <c r="N16" s="21">
        <v>98.349919999999997</v>
      </c>
      <c r="O16" s="21">
        <v>98.500799999999998</v>
      </c>
      <c r="P16" s="21">
        <v>98.928420000000003</v>
      </c>
      <c r="Q16" s="21">
        <v>99.738799999999998</v>
      </c>
      <c r="R16" s="21">
        <v>100.65009999999999</v>
      </c>
      <c r="S16" s="21">
        <v>101.4325</v>
      </c>
      <c r="T16" s="21">
        <v>101.872</v>
      </c>
      <c r="U16" s="21">
        <v>101.9259</v>
      </c>
      <c r="V16" s="21">
        <v>101.8458</v>
      </c>
      <c r="W16" s="21">
        <v>101.77979999999999</v>
      </c>
      <c r="X16" s="21">
        <v>101.5716</v>
      </c>
      <c r="Y16" s="21">
        <v>101.2324</v>
      </c>
      <c r="Z16" s="21">
        <v>100.86799999999999</v>
      </c>
      <c r="AA16" s="21">
        <v>100.4243</v>
      </c>
      <c r="AB16" s="21">
        <v>99.551220000000001</v>
      </c>
      <c r="AC16" s="21">
        <v>98.015500000000003</v>
      </c>
    </row>
    <row r="38" spans="1:30" x14ac:dyDescent="0.2">
      <c r="A38" s="5" t="e">
        <f ca="1">DotStatQuery(B38)</f>
        <v>#NAME?</v>
      </c>
      <c r="B38" s="5" t="s">
        <v>294</v>
      </c>
    </row>
    <row r="39" spans="1:30" ht="66" x14ac:dyDescent="0.2">
      <c r="A39" s="6" t="s">
        <v>291</v>
      </c>
    </row>
    <row r="40" spans="1:30" ht="15" customHeight="1" x14ac:dyDescent="0.2">
      <c r="A40" s="117" t="s">
        <v>148</v>
      </c>
      <c r="B40" s="119"/>
      <c r="C40" s="148" t="s">
        <v>292</v>
      </c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50"/>
    </row>
    <row r="41" spans="1:30" x14ac:dyDescent="0.2">
      <c r="A41" s="117" t="s">
        <v>152</v>
      </c>
      <c r="B41" s="119"/>
      <c r="C41" s="120" t="s">
        <v>193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2"/>
    </row>
    <row r="42" spans="1:30" x14ac:dyDescent="0.2">
      <c r="A42" s="117" t="s">
        <v>168</v>
      </c>
      <c r="B42" s="119"/>
      <c r="C42" s="120" t="s">
        <v>293</v>
      </c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2"/>
    </row>
    <row r="43" spans="1:30" x14ac:dyDescent="0.2">
      <c r="A43" s="114" t="s">
        <v>194</v>
      </c>
      <c r="B43" s="116"/>
      <c r="C43" s="7" t="s">
        <v>209</v>
      </c>
      <c r="D43" s="7" t="s">
        <v>210</v>
      </c>
      <c r="E43" s="7" t="s">
        <v>211</v>
      </c>
      <c r="F43" s="7" t="s">
        <v>212</v>
      </c>
      <c r="G43" s="7" t="s">
        <v>213</v>
      </c>
      <c r="H43" s="7" t="s">
        <v>214</v>
      </c>
      <c r="I43" s="7" t="s">
        <v>215</v>
      </c>
      <c r="J43" s="7" t="s">
        <v>216</v>
      </c>
      <c r="K43" s="7" t="s">
        <v>217</v>
      </c>
      <c r="L43" s="7" t="s">
        <v>218</v>
      </c>
      <c r="M43" s="7" t="s">
        <v>90</v>
      </c>
      <c r="N43" s="7" t="s">
        <v>91</v>
      </c>
      <c r="O43" s="7" t="s">
        <v>219</v>
      </c>
      <c r="P43" s="7" t="s">
        <v>220</v>
      </c>
      <c r="Q43" s="7" t="s">
        <v>221</v>
      </c>
      <c r="R43" s="7" t="s">
        <v>222</v>
      </c>
      <c r="S43" s="7" t="s">
        <v>223</v>
      </c>
      <c r="T43" s="7" t="s">
        <v>224</v>
      </c>
      <c r="U43" s="7" t="s">
        <v>225</v>
      </c>
      <c r="V43" s="7" t="s">
        <v>226</v>
      </c>
      <c r="W43" s="7" t="s">
        <v>227</v>
      </c>
      <c r="X43" s="7" t="s">
        <v>228</v>
      </c>
      <c r="Y43" s="7" t="s">
        <v>102</v>
      </c>
      <c r="Z43" s="7" t="s">
        <v>103</v>
      </c>
      <c r="AA43" s="7" t="s">
        <v>229</v>
      </c>
      <c r="AB43" s="7" t="s">
        <v>230</v>
      </c>
      <c r="AC43" s="7" t="s">
        <v>231</v>
      </c>
      <c r="AD43" s="7" t="s">
        <v>232</v>
      </c>
    </row>
    <row r="44" spans="1:30" x14ac:dyDescent="0.2">
      <c r="A44" s="8" t="s">
        <v>167</v>
      </c>
      <c r="B44" s="9" t="s">
        <v>169</v>
      </c>
      <c r="C44" s="9" t="s">
        <v>169</v>
      </c>
      <c r="D44" s="9" t="s">
        <v>169</v>
      </c>
      <c r="E44" s="9" t="s">
        <v>169</v>
      </c>
      <c r="F44" s="9" t="s">
        <v>169</v>
      </c>
      <c r="G44" s="9" t="s">
        <v>169</v>
      </c>
      <c r="H44" s="9" t="s">
        <v>169</v>
      </c>
      <c r="I44" s="9" t="s">
        <v>169</v>
      </c>
      <c r="J44" s="9" t="s">
        <v>169</v>
      </c>
      <c r="K44" s="9" t="s">
        <v>169</v>
      </c>
      <c r="L44" s="9" t="s">
        <v>169</v>
      </c>
      <c r="M44" s="9" t="s">
        <v>169</v>
      </c>
      <c r="N44" s="9" t="s">
        <v>169</v>
      </c>
      <c r="O44" s="9" t="s">
        <v>169</v>
      </c>
      <c r="P44" s="9" t="s">
        <v>169</v>
      </c>
      <c r="Q44" s="9" t="s">
        <v>169</v>
      </c>
      <c r="R44" s="9" t="s">
        <v>169</v>
      </c>
      <c r="S44" s="9" t="s">
        <v>169</v>
      </c>
      <c r="T44" s="9" t="s">
        <v>169</v>
      </c>
      <c r="U44" s="9" t="s">
        <v>169</v>
      </c>
      <c r="V44" s="9" t="s">
        <v>169</v>
      </c>
      <c r="W44" s="9" t="s">
        <v>169</v>
      </c>
      <c r="X44" s="9" t="s">
        <v>169</v>
      </c>
      <c r="Y44" s="9" t="s">
        <v>169</v>
      </c>
      <c r="Z44" s="9" t="s">
        <v>169</v>
      </c>
      <c r="AA44" s="9" t="s">
        <v>169</v>
      </c>
      <c r="AB44" s="9" t="s">
        <v>169</v>
      </c>
      <c r="AC44" s="9" t="s">
        <v>169</v>
      </c>
      <c r="AD44" s="9" t="s">
        <v>169</v>
      </c>
    </row>
    <row r="45" spans="1:30" x14ac:dyDescent="0.2">
      <c r="A45" s="10" t="s">
        <v>9</v>
      </c>
      <c r="B45" s="9" t="s">
        <v>169</v>
      </c>
      <c r="C45" s="20">
        <v>100.2256</v>
      </c>
      <c r="D45" s="20">
        <v>99.974019999999996</v>
      </c>
      <c r="E45" s="20">
        <v>99.595789999999994</v>
      </c>
      <c r="F45" s="20">
        <v>98.786600000000007</v>
      </c>
      <c r="G45" s="20">
        <v>97.963350000000005</v>
      </c>
      <c r="H45" s="20">
        <v>97.891350000000003</v>
      </c>
      <c r="I45" s="20">
        <v>98.316550000000007</v>
      </c>
      <c r="J45" s="20">
        <v>98.700580000000002</v>
      </c>
      <c r="K45" s="20">
        <v>98.891109999999998</v>
      </c>
      <c r="L45" s="20">
        <v>98.853099999999998</v>
      </c>
      <c r="M45" s="20">
        <v>98.507130000000004</v>
      </c>
      <c r="N45" s="20">
        <v>98.199860000000001</v>
      </c>
      <c r="O45" s="20">
        <v>98.329229999999995</v>
      </c>
      <c r="P45" s="20">
        <v>98.354410000000001</v>
      </c>
      <c r="Q45" s="20">
        <v>98.598010000000002</v>
      </c>
      <c r="R45" s="20">
        <v>99.269580000000005</v>
      </c>
      <c r="S45" s="20">
        <v>100.0489</v>
      </c>
      <c r="T45" s="20">
        <v>100.74079999999999</v>
      </c>
      <c r="U45" s="20">
        <v>101.1585</v>
      </c>
      <c r="V45" s="20">
        <v>101.1242</v>
      </c>
      <c r="W45" s="20">
        <v>101.0022</v>
      </c>
      <c r="X45" s="20">
        <v>101.04170000000001</v>
      </c>
      <c r="Y45" s="20">
        <v>100.9508</v>
      </c>
      <c r="Z45" s="20">
        <v>100.83750000000001</v>
      </c>
      <c r="AA45" s="20">
        <v>100.6082</v>
      </c>
      <c r="AB45" s="20">
        <v>100.19670000000001</v>
      </c>
      <c r="AC45" s="20">
        <v>99.390050000000002</v>
      </c>
      <c r="AD45" s="20">
        <v>97.922229999999999</v>
      </c>
    </row>
    <row r="46" spans="1:30" x14ac:dyDescent="0.2">
      <c r="A46" s="10" t="s">
        <v>172</v>
      </c>
      <c r="B46" s="9" t="s">
        <v>169</v>
      </c>
      <c r="C46" s="21">
        <v>100.999</v>
      </c>
      <c r="D46" s="21">
        <v>100.8809</v>
      </c>
      <c r="E46" s="21">
        <v>100.5312</v>
      </c>
      <c r="F46" s="21">
        <v>99.784260000000003</v>
      </c>
      <c r="G46" s="21">
        <v>99.009870000000006</v>
      </c>
      <c r="H46" s="21">
        <v>98.83287</v>
      </c>
      <c r="I46" s="21">
        <v>99.120239999999995</v>
      </c>
      <c r="J46" s="21">
        <v>99.466300000000004</v>
      </c>
      <c r="K46" s="21">
        <v>99.727069999999998</v>
      </c>
      <c r="L46" s="21">
        <v>99.776949999999999</v>
      </c>
      <c r="M46" s="21">
        <v>99.617800000000003</v>
      </c>
      <c r="N46" s="21">
        <v>99.370040000000003</v>
      </c>
      <c r="O46" s="21">
        <v>99.185370000000006</v>
      </c>
      <c r="P46" s="21">
        <v>99.063019999999995</v>
      </c>
      <c r="Q46" s="21">
        <v>99.260469999999998</v>
      </c>
      <c r="R46" s="21">
        <v>99.696690000000004</v>
      </c>
      <c r="S46" s="21">
        <v>100.1656</v>
      </c>
      <c r="T46" s="21">
        <v>100.6807</v>
      </c>
      <c r="U46" s="21">
        <v>101.0673</v>
      </c>
      <c r="V46" s="21">
        <v>101.1876</v>
      </c>
      <c r="W46" s="21">
        <v>101.1906</v>
      </c>
      <c r="X46" s="21">
        <v>101.22790000000001</v>
      </c>
      <c r="Y46" s="21">
        <v>101.1418</v>
      </c>
      <c r="Z46" s="21">
        <v>100.9217</v>
      </c>
      <c r="AA46" s="21">
        <v>100.70780000000001</v>
      </c>
      <c r="AB46" s="21">
        <v>100.51819999999999</v>
      </c>
      <c r="AC46" s="21">
        <v>100.07210000000001</v>
      </c>
      <c r="AD46" s="21">
        <v>99.308869999999999</v>
      </c>
    </row>
    <row r="47" spans="1:30" x14ac:dyDescent="0.2">
      <c r="A47" s="10" t="s">
        <v>173</v>
      </c>
      <c r="B47" s="9" t="s">
        <v>169</v>
      </c>
      <c r="C47" s="20">
        <v>100.3117</v>
      </c>
      <c r="D47" s="20">
        <v>100.2865</v>
      </c>
      <c r="E47" s="20">
        <v>99.805949999999996</v>
      </c>
      <c r="F47" s="20">
        <v>98.993870000000001</v>
      </c>
      <c r="G47" s="20">
        <v>98.630120000000005</v>
      </c>
      <c r="H47" s="20">
        <v>98.832700000000003</v>
      </c>
      <c r="I47" s="20">
        <v>99.394919999999999</v>
      </c>
      <c r="J47" s="20">
        <v>99.689310000000006</v>
      </c>
      <c r="K47" s="20">
        <v>99.809190000000001</v>
      </c>
      <c r="L47" s="20">
        <v>99.715249999999997</v>
      </c>
      <c r="M47" s="20">
        <v>99.381870000000006</v>
      </c>
      <c r="N47" s="20">
        <v>99.183899999999994</v>
      </c>
      <c r="O47" s="20">
        <v>99.404750000000007</v>
      </c>
      <c r="P47" s="20">
        <v>99.768839999999997</v>
      </c>
      <c r="Q47" s="20">
        <v>100.259</v>
      </c>
      <c r="R47" s="20">
        <v>100.8587</v>
      </c>
      <c r="S47" s="20">
        <v>101.5682</v>
      </c>
      <c r="T47" s="20">
        <v>102.3633</v>
      </c>
      <c r="U47" s="20">
        <v>102.85899999999999</v>
      </c>
      <c r="V47" s="20">
        <v>103.00490000000001</v>
      </c>
      <c r="W47" s="20">
        <v>102.9359</v>
      </c>
      <c r="X47" s="20">
        <v>102.8792</v>
      </c>
      <c r="Y47" s="20">
        <v>102.8776</v>
      </c>
      <c r="Z47" s="20">
        <v>102.7393</v>
      </c>
      <c r="AA47" s="20">
        <v>102.3593</v>
      </c>
      <c r="AB47" s="20">
        <v>101.67140000000001</v>
      </c>
      <c r="AC47" s="20">
        <v>100.70829999999999</v>
      </c>
      <c r="AD47" s="20">
        <v>99.304810000000003</v>
      </c>
    </row>
    <row r="48" spans="1:30" x14ac:dyDescent="0.2">
      <c r="A48" s="10" t="s">
        <v>174</v>
      </c>
      <c r="B48" s="9" t="s">
        <v>169</v>
      </c>
      <c r="C48" s="21">
        <v>99.115849999999995</v>
      </c>
      <c r="D48" s="21">
        <v>98.926429999999996</v>
      </c>
      <c r="E48" s="21">
        <v>98.117450000000005</v>
      </c>
      <c r="F48" s="21">
        <v>96.666629999999998</v>
      </c>
      <c r="G48" s="21">
        <v>95.363590000000002</v>
      </c>
      <c r="H48" s="21">
        <v>95.115489999999994</v>
      </c>
      <c r="I48" s="21">
        <v>95.589969999999994</v>
      </c>
      <c r="J48" s="21">
        <v>96.149730000000005</v>
      </c>
      <c r="K48" s="21">
        <v>96.636579999999995</v>
      </c>
      <c r="L48" s="21">
        <v>97.126300000000001</v>
      </c>
      <c r="M48" s="21">
        <v>97.384569999999997</v>
      </c>
      <c r="N48" s="21">
        <v>97.349789999999999</v>
      </c>
      <c r="O48" s="21">
        <v>97.132189999999994</v>
      </c>
      <c r="P48" s="21">
        <v>97.077209999999994</v>
      </c>
      <c r="Q48" s="21">
        <v>97.439700000000002</v>
      </c>
      <c r="R48" s="21">
        <v>97.809569999999994</v>
      </c>
      <c r="S48" s="21">
        <v>97.950689999999994</v>
      </c>
      <c r="T48" s="21">
        <v>98.088819999999998</v>
      </c>
      <c r="U48" s="21">
        <v>98.370069999999998</v>
      </c>
      <c r="V48" s="21">
        <v>98.551180000000002</v>
      </c>
      <c r="W48" s="21">
        <v>98.662090000000006</v>
      </c>
      <c r="X48" s="21">
        <v>98.853539999999995</v>
      </c>
      <c r="Y48" s="21">
        <v>99.057209999999998</v>
      </c>
      <c r="Z48" s="21">
        <v>99.109020000000001</v>
      </c>
      <c r="AA48" s="21">
        <v>98.945800000000006</v>
      </c>
      <c r="AB48" s="21">
        <v>98.553539999999998</v>
      </c>
      <c r="AC48" s="21">
        <v>98.101960000000005</v>
      </c>
      <c r="AD48" s="21" t="s">
        <v>234</v>
      </c>
    </row>
    <row r="49" spans="1:30" x14ac:dyDescent="0.2">
      <c r="A49" s="10" t="s">
        <v>175</v>
      </c>
      <c r="B49" s="9" t="s">
        <v>169</v>
      </c>
      <c r="C49" s="20">
        <v>99.941429999999997</v>
      </c>
      <c r="D49" s="20">
        <v>99.933070000000001</v>
      </c>
      <c r="E49" s="20">
        <v>99.788529999999994</v>
      </c>
      <c r="F49" s="20">
        <v>99.254350000000002</v>
      </c>
      <c r="G49" s="20">
        <v>98.519139999999993</v>
      </c>
      <c r="H49" s="20">
        <v>98.312340000000006</v>
      </c>
      <c r="I49" s="20">
        <v>98.432029999999997</v>
      </c>
      <c r="J49" s="20">
        <v>98.597499999999997</v>
      </c>
      <c r="K49" s="20">
        <v>98.704890000000006</v>
      </c>
      <c r="L49" s="20">
        <v>98.766869999999997</v>
      </c>
      <c r="M49" s="20">
        <v>98.850269999999995</v>
      </c>
      <c r="N49" s="20">
        <v>99.164259999999999</v>
      </c>
      <c r="O49" s="20">
        <v>99.541529999999995</v>
      </c>
      <c r="P49" s="20">
        <v>99.814959999999999</v>
      </c>
      <c r="Q49" s="20">
        <v>100.0711</v>
      </c>
      <c r="R49" s="20">
        <v>100.4966</v>
      </c>
      <c r="S49" s="20">
        <v>101.0025</v>
      </c>
      <c r="T49" s="20">
        <v>101.36879999999999</v>
      </c>
      <c r="U49" s="20">
        <v>101.4743</v>
      </c>
      <c r="V49" s="20">
        <v>101.2611</v>
      </c>
      <c r="W49" s="20">
        <v>101.0193</v>
      </c>
      <c r="X49" s="20">
        <v>100.72929999999999</v>
      </c>
      <c r="Y49" s="20">
        <v>100.2431</v>
      </c>
      <c r="Z49" s="20">
        <v>99.755269999999996</v>
      </c>
      <c r="AA49" s="20">
        <v>99.492829999999998</v>
      </c>
      <c r="AB49" s="20">
        <v>99.257130000000004</v>
      </c>
      <c r="AC49" s="20">
        <v>98.776489999999995</v>
      </c>
      <c r="AD49" s="20">
        <v>98.061970000000002</v>
      </c>
    </row>
    <row r="50" spans="1:30" x14ac:dyDescent="0.2">
      <c r="A50" s="10" t="s">
        <v>176</v>
      </c>
      <c r="B50" s="9" t="s">
        <v>169</v>
      </c>
      <c r="C50" s="21">
        <v>100.5244</v>
      </c>
      <c r="D50" s="21">
        <v>100.5204</v>
      </c>
      <c r="E50" s="21">
        <v>100.19110000000001</v>
      </c>
      <c r="F50" s="21">
        <v>98.726169999999996</v>
      </c>
      <c r="G50" s="21">
        <v>96.501499999999993</v>
      </c>
      <c r="H50" s="21">
        <v>95.358670000000004</v>
      </c>
      <c r="I50" s="21">
        <v>95.187870000000004</v>
      </c>
      <c r="J50" s="21">
        <v>95.19905</v>
      </c>
      <c r="K50" s="21">
        <v>95.11842</v>
      </c>
      <c r="L50" s="21">
        <v>95.177269999999993</v>
      </c>
      <c r="M50" s="21">
        <v>95.198890000000006</v>
      </c>
      <c r="N50" s="21">
        <v>95.309070000000006</v>
      </c>
      <c r="O50" s="21">
        <v>95.786209999999997</v>
      </c>
      <c r="P50" s="21">
        <v>96.213970000000003</v>
      </c>
      <c r="Q50" s="21">
        <v>96.895240000000001</v>
      </c>
      <c r="R50" s="21">
        <v>98.232100000000003</v>
      </c>
      <c r="S50" s="21">
        <v>99.563730000000007</v>
      </c>
      <c r="T50" s="21">
        <v>100.3297</v>
      </c>
      <c r="U50" s="21">
        <v>100.5976</v>
      </c>
      <c r="V50" s="21">
        <v>100.8417</v>
      </c>
      <c r="W50" s="21">
        <v>101.0985</v>
      </c>
      <c r="X50" s="21">
        <v>101.20310000000001</v>
      </c>
      <c r="Y50" s="21">
        <v>101.0774</v>
      </c>
      <c r="Z50" s="21">
        <v>100.5933</v>
      </c>
      <c r="AA50" s="21">
        <v>100.2758</v>
      </c>
      <c r="AB50" s="21">
        <v>99.959779999999995</v>
      </c>
      <c r="AC50" s="21">
        <v>98.91489</v>
      </c>
      <c r="AD50" s="21">
        <v>96.514600000000002</v>
      </c>
    </row>
    <row r="51" spans="1:30" x14ac:dyDescent="0.2">
      <c r="A51" s="10" t="s">
        <v>177</v>
      </c>
      <c r="B51" s="9" t="s">
        <v>169</v>
      </c>
      <c r="C51" s="20">
        <v>98.649019999999993</v>
      </c>
      <c r="D51" s="20">
        <v>98.633470000000003</v>
      </c>
      <c r="E51" s="20">
        <v>98.473399999999998</v>
      </c>
      <c r="F51" s="20">
        <v>97.964330000000004</v>
      </c>
      <c r="G51" s="20">
        <v>97.516980000000004</v>
      </c>
      <c r="H51" s="20">
        <v>97.621229999999997</v>
      </c>
      <c r="I51" s="20">
        <v>98.332080000000005</v>
      </c>
      <c r="J51" s="20">
        <v>99.039919999999995</v>
      </c>
      <c r="K51" s="20">
        <v>99.599029999999999</v>
      </c>
      <c r="L51" s="20">
        <v>99.995990000000006</v>
      </c>
      <c r="M51" s="20">
        <v>100.125</v>
      </c>
      <c r="N51" s="20">
        <v>100.1434</v>
      </c>
      <c r="O51" s="20">
        <v>100.5098</v>
      </c>
      <c r="P51" s="20">
        <v>101.0459</v>
      </c>
      <c r="Q51" s="20">
        <v>101.6575</v>
      </c>
      <c r="R51" s="20">
        <v>102.1739</v>
      </c>
      <c r="S51" s="20">
        <v>102.8237</v>
      </c>
      <c r="T51" s="20">
        <v>103.4255</v>
      </c>
      <c r="U51" s="20">
        <v>103.5742</v>
      </c>
      <c r="V51" s="20">
        <v>103.4191</v>
      </c>
      <c r="W51" s="20">
        <v>103.1382</v>
      </c>
      <c r="X51" s="20">
        <v>102.80159999999999</v>
      </c>
      <c r="Y51" s="20">
        <v>102.401</v>
      </c>
      <c r="Z51" s="20">
        <v>101.89360000000001</v>
      </c>
      <c r="AA51" s="20">
        <v>101.2269</v>
      </c>
      <c r="AB51" s="20">
        <v>100.1769</v>
      </c>
      <c r="AC51" s="20">
        <v>98.847700000000003</v>
      </c>
      <c r="AD51" s="20">
        <v>96.965860000000006</v>
      </c>
    </row>
    <row r="52" spans="1:30" ht="24" x14ac:dyDescent="0.2">
      <c r="A52" s="10" t="s">
        <v>179</v>
      </c>
      <c r="B52" s="9" t="s">
        <v>169</v>
      </c>
      <c r="C52" s="21">
        <v>100.55329999999999</v>
      </c>
      <c r="D52" s="21">
        <v>100.6767</v>
      </c>
      <c r="E52" s="21">
        <v>100.3206</v>
      </c>
      <c r="F52" s="21">
        <v>99.257810000000006</v>
      </c>
      <c r="G52" s="21">
        <v>97.724360000000004</v>
      </c>
      <c r="H52" s="21">
        <v>96.972430000000003</v>
      </c>
      <c r="I52" s="21">
        <v>97.110529999999997</v>
      </c>
      <c r="J52" s="21">
        <v>97.600700000000003</v>
      </c>
      <c r="K52" s="21">
        <v>97.808149999999998</v>
      </c>
      <c r="L52" s="21">
        <v>97.631839999999997</v>
      </c>
      <c r="M52" s="21">
        <v>97.297049999999999</v>
      </c>
      <c r="N52" s="21">
        <v>97.200540000000004</v>
      </c>
      <c r="O52" s="21">
        <v>97.608540000000005</v>
      </c>
      <c r="P52" s="21">
        <v>98.192890000000006</v>
      </c>
      <c r="Q52" s="21">
        <v>99.253249999999994</v>
      </c>
      <c r="R52" s="21">
        <v>100.54689999999999</v>
      </c>
      <c r="S52" s="21">
        <v>101.5655</v>
      </c>
      <c r="T52" s="21">
        <v>102.3433</v>
      </c>
      <c r="U52" s="21">
        <v>102.69289999999999</v>
      </c>
      <c r="V52" s="21">
        <v>102.6374</v>
      </c>
      <c r="W52" s="21">
        <v>102.1247</v>
      </c>
      <c r="X52" s="21">
        <v>101.2739</v>
      </c>
      <c r="Y52" s="21">
        <v>100.5694</v>
      </c>
      <c r="Z52" s="21">
        <v>100.2474</v>
      </c>
      <c r="AA52" s="21">
        <v>99.790329999999997</v>
      </c>
      <c r="AB52" s="21">
        <v>98.821889999999996</v>
      </c>
      <c r="AC52" s="21">
        <v>97.373199999999997</v>
      </c>
      <c r="AD52" s="21">
        <v>95.832300000000004</v>
      </c>
    </row>
    <row r="53" spans="1:30" x14ac:dyDescent="0.2">
      <c r="A53" s="10" t="s">
        <v>180</v>
      </c>
      <c r="B53" s="9" t="s">
        <v>169</v>
      </c>
      <c r="C53" s="20">
        <v>101.62739999999999</v>
      </c>
      <c r="D53" s="20">
        <v>101.62569999999999</v>
      </c>
      <c r="E53" s="20">
        <v>101.17529999999999</v>
      </c>
      <c r="F53" s="20">
        <v>100.12520000000001</v>
      </c>
      <c r="G53" s="20">
        <v>98.983090000000004</v>
      </c>
      <c r="H53" s="20">
        <v>98.456959999999995</v>
      </c>
      <c r="I53" s="20">
        <v>98.404579999999996</v>
      </c>
      <c r="J53" s="20">
        <v>98.422780000000003</v>
      </c>
      <c r="K53" s="20">
        <v>98.635109999999997</v>
      </c>
      <c r="L53" s="20">
        <v>98.963830000000002</v>
      </c>
      <c r="M53" s="20">
        <v>99.120310000000003</v>
      </c>
      <c r="N53" s="20">
        <v>99.074969999999993</v>
      </c>
      <c r="O53" s="20">
        <v>99.078190000000006</v>
      </c>
      <c r="P53" s="20">
        <v>99.084599999999995</v>
      </c>
      <c r="Q53" s="20">
        <v>99.231480000000005</v>
      </c>
      <c r="R53" s="20">
        <v>99.616889999999998</v>
      </c>
      <c r="S53" s="20">
        <v>99.873919999999998</v>
      </c>
      <c r="T53" s="20">
        <v>99.812029999999993</v>
      </c>
      <c r="U53" s="20">
        <v>99.590950000000007</v>
      </c>
      <c r="V53" s="20">
        <v>99.098140000000001</v>
      </c>
      <c r="W53" s="20">
        <v>98.499420000000001</v>
      </c>
      <c r="X53" s="20">
        <v>98.186710000000005</v>
      </c>
      <c r="Y53" s="20">
        <v>97.995090000000005</v>
      </c>
      <c r="Z53" s="20">
        <v>97.832440000000005</v>
      </c>
      <c r="AA53" s="20">
        <v>97.731589999999997</v>
      </c>
      <c r="AB53" s="20">
        <v>97.467889999999997</v>
      </c>
      <c r="AC53" s="20">
        <v>97.065730000000002</v>
      </c>
      <c r="AD53" s="20">
        <v>96.631259999999997</v>
      </c>
    </row>
    <row r="54" spans="1:30" ht="24" x14ac:dyDescent="0.2">
      <c r="A54" s="10" t="s">
        <v>181</v>
      </c>
      <c r="B54" s="9" t="s">
        <v>171</v>
      </c>
      <c r="C54" s="21">
        <v>100.91970000000001</v>
      </c>
      <c r="D54" s="21">
        <v>100.7791</v>
      </c>
      <c r="E54" s="21">
        <v>100.2675</v>
      </c>
      <c r="F54" s="21">
        <v>99.084130000000002</v>
      </c>
      <c r="G54" s="21">
        <v>97.826650000000001</v>
      </c>
      <c r="H54" s="21">
        <v>97.611949999999993</v>
      </c>
      <c r="I54" s="21">
        <v>98.051649999999995</v>
      </c>
      <c r="J54" s="21">
        <v>98.435720000000003</v>
      </c>
      <c r="K54" s="21">
        <v>98.636830000000003</v>
      </c>
      <c r="L54" s="21">
        <v>98.632509999999996</v>
      </c>
      <c r="M54" s="21">
        <v>98.397769999999994</v>
      </c>
      <c r="N54" s="21">
        <v>98.222020000000001</v>
      </c>
      <c r="O54" s="21">
        <v>98.349919999999997</v>
      </c>
      <c r="P54" s="21">
        <v>98.500799999999998</v>
      </c>
      <c r="Q54" s="21">
        <v>98.928420000000003</v>
      </c>
      <c r="R54" s="21">
        <v>99.738799999999998</v>
      </c>
      <c r="S54" s="21">
        <v>100.65009999999999</v>
      </c>
      <c r="T54" s="21">
        <v>101.4325</v>
      </c>
      <c r="U54" s="21">
        <v>101.872</v>
      </c>
      <c r="V54" s="21">
        <v>101.9259</v>
      </c>
      <c r="W54" s="21">
        <v>101.8458</v>
      </c>
      <c r="X54" s="21">
        <v>101.77979999999999</v>
      </c>
      <c r="Y54" s="21">
        <v>101.5716</v>
      </c>
      <c r="Z54" s="21">
        <v>101.2324</v>
      </c>
      <c r="AA54" s="21">
        <v>100.86799999999999</v>
      </c>
      <c r="AB54" s="21">
        <v>100.4243</v>
      </c>
      <c r="AC54" s="21">
        <v>99.551220000000001</v>
      </c>
      <c r="AD54" s="21">
        <v>98.015500000000003</v>
      </c>
    </row>
    <row r="55" spans="1:30" x14ac:dyDescent="0.2">
      <c r="A55" s="14" t="s">
        <v>295</v>
      </c>
    </row>
  </sheetData>
  <mergeCells count="7">
    <mergeCell ref="A43:B43"/>
    <mergeCell ref="A40:B40"/>
    <mergeCell ref="C40:AD40"/>
    <mergeCell ref="A41:B41"/>
    <mergeCell ref="C41:AD41"/>
    <mergeCell ref="A42:B42"/>
    <mergeCell ref="C42:AD42"/>
  </mergeCells>
  <phoneticPr fontId="13" type="noConversion"/>
  <hyperlinks>
    <hyperlink ref="A39" r:id="rId1" display="http://stats.oecd.org/OECDStat_Metadata/ShowMetadata.ashx?Dataset=MEI_CLI&amp;ShowOnWeb=true&amp;Lang=en" xr:uid="{3BCA3971-2739-DA4A-B5E2-5D1873974C2A}"/>
    <hyperlink ref="C40" r:id="rId2" display="http://stats.oecd.org/OECDStat_Metadata/ShowMetadata.ashx?Dataset=MEI_CLI&amp;Coords=[SUBJECT].[CSCICP03]&amp;ShowOnWeb=true&amp;Lang=en" xr:uid="{0A1C4A4F-1BDD-6040-BFDE-5E24FEDA42F1}"/>
    <hyperlink ref="A45" r:id="rId3" display="http://stats.oecd.org/OECDStat_Metadata/ShowMetadata.ashx?Dataset=MEI_CLI&amp;Coords=[LOCATION].[FRA]&amp;ShowOnWeb=true&amp;Lang=en" xr:uid="{E0AFC33A-F17D-294E-AB4E-760FF1FE8103}"/>
    <hyperlink ref="A46" r:id="rId4" display="http://stats.oecd.org/OECDStat_Metadata/ShowMetadata.ashx?Dataset=MEI_CLI&amp;Coords=[LOCATION].[DEU]&amp;ShowOnWeb=true&amp;Lang=en" xr:uid="{9B6C3F54-D2D1-2B43-A468-700E1F95617A}"/>
    <hyperlink ref="A47" r:id="rId5" display="http://stats.oecd.org/OECDStat_Metadata/ShowMetadata.ashx?Dataset=MEI_CLI&amp;Coords=[LOCATION].[ITA]&amp;ShowOnWeb=true&amp;Lang=en" xr:uid="{94555050-7D97-564B-87BD-86A4A3F4B30A}"/>
    <hyperlink ref="A48" r:id="rId6" display="http://stats.oecd.org/OECDStat_Metadata/ShowMetadata.ashx?Dataset=MEI_CLI&amp;Coords=[LOCATION].[JPN]&amp;ShowOnWeb=true&amp;Lang=en" xr:uid="{058BE359-0650-C04F-BFB3-B1D316D4F05E}"/>
    <hyperlink ref="A49" r:id="rId7" display="http://stats.oecd.org/OECDStat_Metadata/ShowMetadata.ashx?Dataset=MEI_CLI&amp;Coords=[LOCATION].[NLD]&amp;ShowOnWeb=true&amp;Lang=en" xr:uid="{49D76EF8-308C-E447-BD90-FCB515193458}"/>
    <hyperlink ref="A50" r:id="rId8" display="http://stats.oecd.org/OECDStat_Metadata/ShowMetadata.ashx?Dataset=MEI_CLI&amp;Coords=[LOCATION].[ESP]&amp;ShowOnWeb=true&amp;Lang=en" xr:uid="{B9CEEE53-461D-D740-BABB-0A62F6027D35}"/>
    <hyperlink ref="A51" r:id="rId9" display="http://stats.oecd.org/OECDStat_Metadata/ShowMetadata.ashx?Dataset=MEI_CLI&amp;Coords=[LOCATION].[SWE]&amp;ShowOnWeb=true&amp;Lang=en" xr:uid="{9599DA55-BDB1-594E-BCD4-07814240EA74}"/>
    <hyperlink ref="A52" r:id="rId10" display="http://stats.oecd.org/OECDStat_Metadata/ShowMetadata.ashx?Dataset=MEI_CLI&amp;Coords=[LOCATION].[GBR]&amp;ShowOnWeb=true&amp;Lang=en" xr:uid="{E2F718B1-F4B7-3543-9559-A8FEF76B9B5B}"/>
    <hyperlink ref="A53" r:id="rId11" display="http://stats.oecd.org/OECDStat_Metadata/ShowMetadata.ashx?Dataset=MEI_CLI&amp;Coords=[LOCATION].[USA]&amp;ShowOnWeb=true&amp;Lang=en" xr:uid="{DA985CCE-C921-A240-8A5A-AC68189BA621}"/>
    <hyperlink ref="A54" r:id="rId12" display="http://stats.oecd.org/OECDStat_Metadata/ShowMetadata.ashx?Dataset=MEI_CLI&amp;Coords=[LOCATION].[EA19]&amp;ShowOnWeb=true&amp;Lang=en" xr:uid="{EBB0DA2A-7B27-3A4B-AD2C-B0907A13E0F3}"/>
    <hyperlink ref="B54" r:id="rId13" display="http://stats.oecd.org/OECDStat_Metadata/ShowMetadata.ashx?Dataset=MEI_CLI&amp;Coords=[SUBJECT].[CSCICP03],[FREQUENCY].[M],[LOCATION].[EA19]&amp;ShowOnWeb=true&amp;Lang=en" xr:uid="{9DCAFE40-8E94-7049-B239-BEBD7107A7BC}"/>
    <hyperlink ref="A55" r:id="rId14" display="https://stats-1.oecd.org/index.aspx?DatasetCode=MEI_CLI" xr:uid="{399BEC01-1AA7-744F-8A4C-B4A42CEF0F2B}"/>
  </hyperlinks>
  <pageMargins left="0.7" right="0.7" top="0.75" bottom="0.75" header="0.3" footer="0.3"/>
  <drawing r:id="rId1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3ED2A-0DAE-4806-8F06-B466A2FDD95E}">
  <dimension ref="A1:I32"/>
  <sheetViews>
    <sheetView workbookViewId="0">
      <selection activeCell="A2" sqref="A2"/>
    </sheetView>
  </sheetViews>
  <sheetFormatPr baseColWidth="10" defaultColWidth="11.5" defaultRowHeight="13" x14ac:dyDescent="0.15"/>
  <cols>
    <col min="1" max="16384" width="11.5" style="2"/>
  </cols>
  <sheetData>
    <row r="1" spans="1:7" ht="15" x14ac:dyDescent="0.2">
      <c r="A1" t="s">
        <v>109</v>
      </c>
      <c r="B1"/>
    </row>
    <row r="2" spans="1:7" ht="15" x14ac:dyDescent="0.2">
      <c r="A2" t="s">
        <v>22</v>
      </c>
      <c r="B2" t="s">
        <v>77</v>
      </c>
    </row>
    <row r="6" spans="1:7" x14ac:dyDescent="0.15">
      <c r="B6" s="2" t="s">
        <v>105</v>
      </c>
      <c r="C6" s="2" t="s">
        <v>106</v>
      </c>
      <c r="D6" s="2" t="s">
        <v>107</v>
      </c>
      <c r="E6" s="2" t="s">
        <v>57</v>
      </c>
      <c r="F6" s="2" t="s">
        <v>58</v>
      </c>
      <c r="G6" s="2" t="s">
        <v>59</v>
      </c>
    </row>
    <row r="7" spans="1:7" x14ac:dyDescent="0.15">
      <c r="A7" s="2" t="s">
        <v>8</v>
      </c>
      <c r="B7" s="3">
        <v>-1.0701880614549566</v>
      </c>
      <c r="C7" s="3">
        <v>-14.286258814560711</v>
      </c>
      <c r="D7" s="3">
        <v>-2.8887773035400386</v>
      </c>
      <c r="E7" s="3">
        <v>-5.9982250150465717</v>
      </c>
      <c r="F7" s="3">
        <v>-0.91635506556013979</v>
      </c>
      <c r="G7" s="3">
        <v>-0.27627220332817615</v>
      </c>
    </row>
    <row r="8" spans="1:7" x14ac:dyDescent="0.15">
      <c r="A8" s="2" t="s">
        <v>9</v>
      </c>
      <c r="B8" s="3">
        <v>-0.38907735558245804</v>
      </c>
      <c r="C8" s="3">
        <v>-2.3590762354109813</v>
      </c>
      <c r="D8" s="3">
        <v>-2.4015504746924279</v>
      </c>
      <c r="E8" s="3">
        <v>-4.4648908770502942</v>
      </c>
      <c r="F8" s="3">
        <v>-3.032755163072153</v>
      </c>
      <c r="G8" s="3">
        <v>0.18703160195831003</v>
      </c>
    </row>
    <row r="9" spans="1:7" x14ac:dyDescent="0.15">
      <c r="A9" s="2" t="s">
        <v>10</v>
      </c>
      <c r="B9" s="3">
        <v>-1.4262025575758059</v>
      </c>
      <c r="C9" s="3">
        <v>-3.2402319323909552</v>
      </c>
      <c r="D9" s="3">
        <v>-7.4923491673857399</v>
      </c>
      <c r="E9" s="3">
        <v>-7.7945832469829384</v>
      </c>
      <c r="F9" s="3">
        <v>2.7238381914795724</v>
      </c>
      <c r="G9" s="3">
        <v>0.45867449210075506</v>
      </c>
    </row>
    <row r="10" spans="1:7" x14ac:dyDescent="0.15">
      <c r="A10" s="2" t="s">
        <v>11</v>
      </c>
      <c r="B10" s="3">
        <v>-0.99074276023968366</v>
      </c>
      <c r="C10" s="3">
        <v>-6.4028080367949656</v>
      </c>
      <c r="D10" s="3">
        <v>0.23933603551438409</v>
      </c>
      <c r="E10" s="3">
        <v>0.62816698890442524</v>
      </c>
      <c r="F10" s="3">
        <v>12.348052737388358</v>
      </c>
      <c r="G10" s="3">
        <v>-1.9517217773446447</v>
      </c>
    </row>
    <row r="11" spans="1:7" x14ac:dyDescent="0.15">
      <c r="A11" s="2" t="s">
        <v>13</v>
      </c>
      <c r="B11" s="3">
        <v>1.9969383979720305</v>
      </c>
      <c r="C11" s="3">
        <v>1.5094218689911543</v>
      </c>
      <c r="D11" s="3">
        <v>2.560186746599868</v>
      </c>
      <c r="E11" s="3">
        <v>2.8384063932306987</v>
      </c>
      <c r="F11" s="3">
        <v>-0.29030499798562914</v>
      </c>
      <c r="G11" s="3">
        <v>2.1452432737715981</v>
      </c>
    </row>
    <row r="12" spans="1:7" x14ac:dyDescent="0.15">
      <c r="A12" s="2" t="s">
        <v>14</v>
      </c>
      <c r="B12" s="3">
        <v>-6.590314567716689</v>
      </c>
      <c r="C12" s="3">
        <v>-7.1511105405058402</v>
      </c>
      <c r="D12" s="3">
        <v>-4.8952963182626945</v>
      </c>
      <c r="E12" s="3">
        <v>-5.5038025716990973</v>
      </c>
      <c r="F12" s="3">
        <v>-15.200741198270535</v>
      </c>
      <c r="G12" s="3">
        <v>-6.1877362966820755</v>
      </c>
    </row>
    <row r="13" spans="1:7" x14ac:dyDescent="0.15">
      <c r="A13" s="2" t="s">
        <v>15</v>
      </c>
      <c r="B13" s="3">
        <v>1.8234797650767973</v>
      </c>
      <c r="C13" s="3">
        <v>-2.2951918244261975</v>
      </c>
      <c r="D13" s="3">
        <v>2.3505681299857031</v>
      </c>
      <c r="E13" s="3">
        <v>3.6488243238126472</v>
      </c>
      <c r="F13" s="3">
        <v>1.3702694683462369</v>
      </c>
      <c r="G13" s="3">
        <v>1.5375475520704214</v>
      </c>
    </row>
    <row r="14" spans="1:7" x14ac:dyDescent="0.15">
      <c r="A14" s="2" t="s">
        <v>16</v>
      </c>
      <c r="B14" s="3">
        <v>-1.5766559141912921</v>
      </c>
      <c r="C14" s="3">
        <v>-15.831770693811947</v>
      </c>
      <c r="D14" s="3">
        <v>-3.7005727944498688</v>
      </c>
      <c r="E14" s="3">
        <v>-3.1450064020486508</v>
      </c>
      <c r="F14" s="3">
        <v>-2.4841757053341382</v>
      </c>
      <c r="G14" s="3">
        <v>-0.80438527268789528</v>
      </c>
    </row>
    <row r="15" spans="1:7" x14ac:dyDescent="0.15">
      <c r="A15" s="2" t="s">
        <v>20</v>
      </c>
      <c r="B15" s="3">
        <v>-0.3870851840410694</v>
      </c>
      <c r="C15" s="3">
        <v>-4.1414195928740725</v>
      </c>
      <c r="D15" s="3">
        <v>0.40245567226503454</v>
      </c>
      <c r="E15" s="3">
        <v>0.55422767950138052</v>
      </c>
      <c r="F15" s="3">
        <v>-0.46345981015291215</v>
      </c>
      <c r="G15" s="3">
        <v>-0.37028824981177877</v>
      </c>
    </row>
    <row r="16" spans="1:7" x14ac:dyDescent="0.15">
      <c r="A16" s="2" t="s">
        <v>55</v>
      </c>
      <c r="B16" s="3">
        <v>-0.1366395731146639</v>
      </c>
      <c r="C16" s="3">
        <v>-2.6667023517131838</v>
      </c>
      <c r="D16" s="3">
        <v>0.61960679679872044</v>
      </c>
      <c r="E16" s="3">
        <v>0.72228060374688141</v>
      </c>
      <c r="F16" s="3">
        <v>-0.15594092907167578</v>
      </c>
      <c r="G16" s="3">
        <v>-0.27656925852973302</v>
      </c>
    </row>
    <row r="17" spans="1:9" x14ac:dyDescent="0.15">
      <c r="B17" s="3"/>
      <c r="C17" s="3"/>
      <c r="D17" s="3"/>
      <c r="E17" s="3"/>
      <c r="F17" s="3"/>
      <c r="G17" s="3"/>
    </row>
    <row r="19" spans="1:9" ht="15" x14ac:dyDescent="0.2">
      <c r="A19" t="s">
        <v>108</v>
      </c>
    </row>
    <row r="20" spans="1:9" ht="15" x14ac:dyDescent="0.2">
      <c r="A20"/>
    </row>
    <row r="21" spans="1:9" x14ac:dyDescent="0.15">
      <c r="B21" s="2" t="s">
        <v>59</v>
      </c>
      <c r="C21" s="2" t="s">
        <v>60</v>
      </c>
      <c r="D21" s="2" t="s">
        <v>61</v>
      </c>
      <c r="E21" s="2" t="s">
        <v>62</v>
      </c>
      <c r="F21" s="2" t="s">
        <v>63</v>
      </c>
      <c r="G21" s="2" t="s">
        <v>64</v>
      </c>
      <c r="H21" s="2" t="s">
        <v>65</v>
      </c>
      <c r="I21" s="2" t="s">
        <v>66</v>
      </c>
    </row>
    <row r="22" spans="1:9" x14ac:dyDescent="0.15">
      <c r="A22" s="2" t="s">
        <v>8</v>
      </c>
      <c r="B22" s="3">
        <v>-0.27627220332817615</v>
      </c>
      <c r="C22" s="3">
        <v>-5.5500405070801833</v>
      </c>
      <c r="D22" s="3">
        <v>2.0795732486749898</v>
      </c>
      <c r="E22" s="3">
        <v>5.6246029773248267</v>
      </c>
      <c r="F22" s="3">
        <v>4.1623558818417337</v>
      </c>
      <c r="G22" s="3">
        <v>-4.8380064888344521</v>
      </c>
      <c r="H22" s="3">
        <v>2.6643318398855769</v>
      </c>
      <c r="I22" s="3">
        <v>-19.148915079844969</v>
      </c>
    </row>
    <row r="23" spans="1:9" x14ac:dyDescent="0.15">
      <c r="A23" s="2" t="s">
        <v>9</v>
      </c>
      <c r="B23" s="3">
        <v>0.18703160195831003</v>
      </c>
      <c r="C23" s="3">
        <v>-5.8201816258155503</v>
      </c>
      <c r="D23" s="3">
        <v>7.9758646839658383</v>
      </c>
      <c r="E23" s="3">
        <v>3.4885190646724311</v>
      </c>
      <c r="F23" s="3">
        <v>1.3535387793485114</v>
      </c>
      <c r="G23" s="3">
        <v>1.9106980035655425</v>
      </c>
      <c r="H23" s="3">
        <v>1.2744779643462181</v>
      </c>
      <c r="I23" s="3">
        <v>-5.5800777389814868</v>
      </c>
    </row>
    <row r="24" spans="1:9" x14ac:dyDescent="0.15">
      <c r="A24" s="2" t="s">
        <v>10</v>
      </c>
      <c r="B24" s="3">
        <v>0.45867449210075506</v>
      </c>
      <c r="C24" s="3">
        <v>0.169146978253508</v>
      </c>
      <c r="D24" s="3">
        <v>1.2455135985497634</v>
      </c>
      <c r="E24" s="3">
        <v>1.7595154806035538</v>
      </c>
      <c r="F24" s="3">
        <v>0.17230283780695288</v>
      </c>
      <c r="G24" s="3">
        <v>-2.453980514928972</v>
      </c>
      <c r="H24" s="3">
        <v>2.687143609121776</v>
      </c>
      <c r="I24" s="3">
        <v>-2.2658003207898076</v>
      </c>
    </row>
    <row r="25" spans="1:9" x14ac:dyDescent="0.15">
      <c r="A25" s="2" t="s">
        <v>11</v>
      </c>
      <c r="B25" s="3">
        <v>-1.9517217773446447</v>
      </c>
      <c r="C25" s="3">
        <v>-1.166090170385786</v>
      </c>
      <c r="D25" s="3">
        <v>5.159261513491586</v>
      </c>
      <c r="E25" s="3">
        <v>-1.3014355894414678</v>
      </c>
      <c r="F25" s="3">
        <v>-1.4689714948238901</v>
      </c>
      <c r="G25" s="3">
        <v>-4.5155818245831227</v>
      </c>
      <c r="H25" s="3">
        <v>-1.1598737451030843</v>
      </c>
      <c r="I25" s="3">
        <v>-13.302545052959189</v>
      </c>
    </row>
    <row r="26" spans="1:9" x14ac:dyDescent="0.15">
      <c r="A26" s="2" t="s">
        <v>13</v>
      </c>
      <c r="B26" s="3">
        <v>2.1452432737715981</v>
      </c>
      <c r="C26" s="3">
        <v>2.8724332856453714</v>
      </c>
      <c r="D26" s="3">
        <v>8.521938952480042</v>
      </c>
      <c r="E26" s="3">
        <v>-4.6931803078751244</v>
      </c>
      <c r="F26" s="3">
        <v>4.6990840690485101</v>
      </c>
      <c r="G26" s="3">
        <v>1.7596887037182682</v>
      </c>
      <c r="H26" s="3">
        <v>3.5396118586914866</v>
      </c>
      <c r="I26" s="3">
        <v>-18.641893058948355</v>
      </c>
    </row>
    <row r="27" spans="1:9" x14ac:dyDescent="0.15">
      <c r="A27" s="2" t="s">
        <v>14</v>
      </c>
      <c r="B27" s="3">
        <v>-6.1877362966820755</v>
      </c>
      <c r="C27" s="3">
        <v>-15.71118349619978</v>
      </c>
      <c r="D27" s="3">
        <v>-3.5124878651487137</v>
      </c>
      <c r="E27" s="3">
        <v>13.396089790007238</v>
      </c>
      <c r="F27" s="3">
        <v>1.0956766037146934</v>
      </c>
      <c r="G27" s="3">
        <v>-14.662756598240463</v>
      </c>
      <c r="H27" s="3">
        <v>2.8836633663366342</v>
      </c>
      <c r="I27" s="3">
        <v>-12.636247462978275</v>
      </c>
    </row>
    <row r="28" spans="1:9" x14ac:dyDescent="0.15">
      <c r="A28" s="2" t="s">
        <v>15</v>
      </c>
      <c r="B28" s="3">
        <v>1.5375475520704214</v>
      </c>
      <c r="C28" s="3">
        <v>-0.81643652405642797</v>
      </c>
      <c r="D28" s="3">
        <v>12.971584006192813</v>
      </c>
      <c r="E28" s="3">
        <v>3.8189503641081473</v>
      </c>
      <c r="F28" s="3">
        <v>0.52832866774434706</v>
      </c>
      <c r="G28" s="3">
        <v>3.1438234328597474</v>
      </c>
      <c r="H28" s="3">
        <v>-1.1283148741126467</v>
      </c>
      <c r="I28" s="3">
        <v>-3.1435296922022644</v>
      </c>
    </row>
    <row r="29" spans="1:9" x14ac:dyDescent="0.15">
      <c r="A29" s="2" t="s">
        <v>16</v>
      </c>
      <c r="B29" s="3">
        <v>-0.80438527268789528</v>
      </c>
      <c r="C29" s="3">
        <v>-0.79289022748534421</v>
      </c>
      <c r="D29" s="3">
        <v>-1.1362545210127024</v>
      </c>
      <c r="E29" s="3">
        <v>-1.3708636684604016</v>
      </c>
      <c r="F29" s="3">
        <v>-1.6143443429800186</v>
      </c>
      <c r="G29" s="3">
        <v>-4.4076832614660901</v>
      </c>
      <c r="H29" s="3">
        <v>3.8428638638210515</v>
      </c>
      <c r="I29" s="3">
        <v>-11.289610246218388</v>
      </c>
    </row>
    <row r="30" spans="1:9" x14ac:dyDescent="0.15">
      <c r="A30" s="2" t="s">
        <v>20</v>
      </c>
      <c r="B30" s="3">
        <v>-0.37028824981177877</v>
      </c>
      <c r="C30" s="3">
        <v>-3.6230499088503763</v>
      </c>
      <c r="D30" s="3">
        <v>6.4253502637896815</v>
      </c>
      <c r="E30" s="3">
        <v>1.3406206345187144</v>
      </c>
      <c r="F30" s="3">
        <v>0.54856787356824555</v>
      </c>
      <c r="G30" s="3">
        <v>-1.6287690357366387</v>
      </c>
      <c r="H30" s="3">
        <v>1.7697996478081279</v>
      </c>
      <c r="I30" s="3">
        <v>-8.0608460467074821</v>
      </c>
    </row>
    <row r="31" spans="1:9" x14ac:dyDescent="0.15">
      <c r="A31" s="2" t="s">
        <v>55</v>
      </c>
      <c r="B31" s="3">
        <v>-0.27656925852973302</v>
      </c>
      <c r="C31" s="3">
        <v>-3.0981048843246271</v>
      </c>
      <c r="D31" s="3">
        <v>7.0276239191227603</v>
      </c>
      <c r="E31" s="3">
        <v>0.67361752887484272</v>
      </c>
      <c r="F31" s="3">
        <v>0.65794838719243387</v>
      </c>
      <c r="G31" s="3">
        <v>-1.126425890207031</v>
      </c>
      <c r="H31" s="3">
        <v>1.7224851226581137</v>
      </c>
      <c r="I31" s="3">
        <v>-7.9132226156360304</v>
      </c>
    </row>
    <row r="32" spans="1:9" x14ac:dyDescent="0.15">
      <c r="B32" s="3"/>
      <c r="C32" s="3"/>
      <c r="D32" s="3"/>
      <c r="E32" s="3"/>
      <c r="F32" s="3"/>
      <c r="G32" s="3"/>
      <c r="H32" s="3"/>
      <c r="I32" s="3"/>
    </row>
  </sheetData>
  <conditionalFormatting sqref="B22:I22">
    <cfRule type="cellIs" dxfId="9" priority="10" operator="lessThan">
      <formula>$B$22</formula>
    </cfRule>
  </conditionalFormatting>
  <conditionalFormatting sqref="B23:I23">
    <cfRule type="cellIs" dxfId="8" priority="9" operator="lessThan">
      <formula>$B$23</formula>
    </cfRule>
  </conditionalFormatting>
  <conditionalFormatting sqref="B24:I24">
    <cfRule type="cellIs" dxfId="7" priority="8" operator="lessThan">
      <formula>$B$24</formula>
    </cfRule>
  </conditionalFormatting>
  <conditionalFormatting sqref="B25:I25">
    <cfRule type="cellIs" dxfId="6" priority="7" operator="lessThan">
      <formula>$B$25</formula>
    </cfRule>
  </conditionalFormatting>
  <conditionalFormatting sqref="B26:I26">
    <cfRule type="cellIs" dxfId="5" priority="6" operator="lessThan">
      <formula>$B$26</formula>
    </cfRule>
  </conditionalFormatting>
  <conditionalFormatting sqref="B27:I27">
    <cfRule type="cellIs" dxfId="4" priority="5" operator="lessThan">
      <formula>$B$27</formula>
    </cfRule>
  </conditionalFormatting>
  <conditionalFormatting sqref="B28:I28">
    <cfRule type="cellIs" dxfId="3" priority="4" operator="lessThan">
      <formula>$B$28</formula>
    </cfRule>
  </conditionalFormatting>
  <conditionalFormatting sqref="B29:I29">
    <cfRule type="cellIs" dxfId="2" priority="3" operator="lessThan">
      <formula>$B$29</formula>
    </cfRule>
  </conditionalFormatting>
  <conditionalFormatting sqref="B30:I30">
    <cfRule type="cellIs" dxfId="1" priority="2" operator="lessThan">
      <formula>$B$30</formula>
    </cfRule>
  </conditionalFormatting>
  <conditionalFormatting sqref="B31:I31">
    <cfRule type="cellIs" dxfId="0" priority="1" operator="lessThan">
      <formula>$B$31</formula>
    </cfRule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A20EC-7EE4-004D-BE37-5DB458FF5B53}">
  <dimension ref="A1:LO237"/>
  <sheetViews>
    <sheetView showGridLines="0" topLeftCell="A2" zoomScale="65" workbookViewId="0">
      <selection activeCell="B29" sqref="B29"/>
    </sheetView>
  </sheetViews>
  <sheetFormatPr baseColWidth="10" defaultRowHeight="13" x14ac:dyDescent="0.15"/>
  <cols>
    <col min="1" max="6" width="24" style="2" customWidth="1"/>
    <col min="7" max="7" width="9.83203125" style="2" customWidth="1"/>
    <col min="8" max="16384" width="10.83203125" style="2"/>
  </cols>
  <sheetData>
    <row r="1" spans="1:2" hidden="1" x14ac:dyDescent="0.15">
      <c r="A1" s="43" t="e">
        <f ca="1">DotStatQuery(B1)</f>
        <v>#NAME?</v>
      </c>
      <c r="B1" s="43" t="s">
        <v>302</v>
      </c>
    </row>
    <row r="51" spans="1:30" ht="14" thickBot="1" x14ac:dyDescent="0.2"/>
    <row r="52" spans="1:30" ht="14" thickBot="1" x14ac:dyDescent="0.2">
      <c r="A52" s="60"/>
      <c r="B52" s="61"/>
      <c r="C52" s="61" t="s">
        <v>80</v>
      </c>
      <c r="D52" s="61" t="s">
        <v>81</v>
      </c>
      <c r="E52" s="61" t="s">
        <v>82</v>
      </c>
      <c r="F52" s="61" t="s">
        <v>83</v>
      </c>
      <c r="G52" s="61" t="s">
        <v>84</v>
      </c>
      <c r="H52" s="61" t="s">
        <v>85</v>
      </c>
      <c r="I52" s="61" t="s">
        <v>86</v>
      </c>
      <c r="J52" s="61" t="s">
        <v>87</v>
      </c>
      <c r="K52" s="61" t="s">
        <v>88</v>
      </c>
      <c r="L52" s="61" t="s">
        <v>89</v>
      </c>
      <c r="M52" s="61" t="s">
        <v>90</v>
      </c>
      <c r="N52" s="61" t="s">
        <v>91</v>
      </c>
      <c r="O52" s="61" t="s">
        <v>92</v>
      </c>
      <c r="P52" s="61" t="s">
        <v>93</v>
      </c>
      <c r="Q52" s="61" t="s">
        <v>94</v>
      </c>
      <c r="R52" s="61" t="s">
        <v>95</v>
      </c>
      <c r="S52" s="61" t="s">
        <v>96</v>
      </c>
      <c r="T52" s="61" t="s">
        <v>97</v>
      </c>
      <c r="U52" s="61" t="s">
        <v>98</v>
      </c>
      <c r="V52" s="61" t="s">
        <v>99</v>
      </c>
      <c r="W52" s="61" t="s">
        <v>100</v>
      </c>
      <c r="X52" s="61" t="s">
        <v>101</v>
      </c>
      <c r="Y52" s="61" t="s">
        <v>102</v>
      </c>
      <c r="Z52" s="61" t="s">
        <v>103</v>
      </c>
      <c r="AA52" s="62">
        <v>44531</v>
      </c>
      <c r="AB52" s="62">
        <v>44562</v>
      </c>
      <c r="AC52" s="61" t="s">
        <v>590</v>
      </c>
      <c r="AD52" s="63">
        <v>44621</v>
      </c>
    </row>
    <row r="53" spans="1:30" ht="14" thickTop="1" x14ac:dyDescent="0.15">
      <c r="A53" s="64" t="s">
        <v>591</v>
      </c>
      <c r="B53" s="2" t="s">
        <v>9</v>
      </c>
      <c r="C53" s="2">
        <v>0</v>
      </c>
      <c r="D53" s="59">
        <f t="shared" ref="D53:AD53" si="0">D125-$C125</f>
        <v>3.6999999999999993</v>
      </c>
      <c r="E53" s="59">
        <f t="shared" si="0"/>
        <v>3.9999999999999991</v>
      </c>
      <c r="F53" s="59">
        <f t="shared" si="0"/>
        <v>-0.40000000000000036</v>
      </c>
      <c r="G53" s="59">
        <f t="shared" si="0"/>
        <v>-28.599999999999998</v>
      </c>
      <c r="H53" s="59">
        <f t="shared" si="0"/>
        <v>-17.8</v>
      </c>
      <c r="I53" s="59">
        <f t="shared" si="0"/>
        <v>-8.9000000000000021</v>
      </c>
      <c r="J53" s="59">
        <f t="shared" si="0"/>
        <v>-5.3000000000000007</v>
      </c>
      <c r="K53" s="59">
        <f t="shared" si="0"/>
        <v>-1</v>
      </c>
      <c r="L53" s="59">
        <f t="shared" si="0"/>
        <v>-3.4000000000000004</v>
      </c>
      <c r="M53" s="59">
        <f t="shared" si="0"/>
        <v>-4.2000000000000011</v>
      </c>
      <c r="N53" s="59">
        <f t="shared" si="0"/>
        <v>-7.4000000000000021</v>
      </c>
      <c r="O53" s="59">
        <f t="shared" si="0"/>
        <v>-3.3000000000000007</v>
      </c>
      <c r="P53" s="59">
        <f t="shared" si="0"/>
        <v>-4.8000000000000007</v>
      </c>
      <c r="Q53" s="59">
        <f t="shared" si="0"/>
        <v>-1.8000000000000007</v>
      </c>
      <c r="R53" s="59">
        <f t="shared" si="0"/>
        <v>-0.10000000000000142</v>
      </c>
      <c r="S53" s="59">
        <f t="shared" si="0"/>
        <v>11.2</v>
      </c>
      <c r="T53" s="59">
        <f t="shared" si="0"/>
        <v>11.1</v>
      </c>
      <c r="U53" s="59">
        <f t="shared" si="0"/>
        <v>9.6999999999999993</v>
      </c>
      <c r="V53" s="59">
        <f t="shared" si="0"/>
        <v>14.799999999999999</v>
      </c>
      <c r="W53" s="59">
        <f t="shared" si="0"/>
        <v>12.399999999999999</v>
      </c>
      <c r="X53" s="59">
        <f t="shared" si="0"/>
        <v>10.6</v>
      </c>
      <c r="Y53" s="59">
        <f t="shared" si="0"/>
        <v>13.2</v>
      </c>
      <c r="Z53" s="59">
        <f t="shared" si="0"/>
        <v>16</v>
      </c>
      <c r="AA53" s="59">
        <f t="shared" si="0"/>
        <v>15.399999999999999</v>
      </c>
      <c r="AB53" s="59">
        <f t="shared" si="0"/>
        <v>13.7</v>
      </c>
      <c r="AC53" s="59">
        <f t="shared" si="0"/>
        <v>15.799999999999999</v>
      </c>
      <c r="AD53" s="65">
        <f t="shared" si="0"/>
        <v>9.7999999999999989</v>
      </c>
    </row>
    <row r="54" spans="1:30" x14ac:dyDescent="0.15">
      <c r="A54" s="64"/>
      <c r="B54" s="2" t="s">
        <v>10</v>
      </c>
      <c r="C54" s="2">
        <v>0</v>
      </c>
      <c r="D54" s="59">
        <f t="shared" ref="D54:AD54" si="1">D126-$C126</f>
        <v>3.6999999999999993</v>
      </c>
      <c r="E54" s="59">
        <f t="shared" si="1"/>
        <v>4.4000000000000004</v>
      </c>
      <c r="F54" s="59">
        <f t="shared" si="1"/>
        <v>-0.69999999999999929</v>
      </c>
      <c r="G54" s="59">
        <f t="shared" si="1"/>
        <v>-16.799999999999997</v>
      </c>
      <c r="H54" s="59">
        <f t="shared" si="1"/>
        <v>-12.399999999999999</v>
      </c>
      <c r="I54" s="59">
        <f t="shared" si="1"/>
        <v>-7</v>
      </c>
      <c r="J54" s="59">
        <f t="shared" si="1"/>
        <v>-1.3999999999999986</v>
      </c>
      <c r="K54" s="59">
        <f t="shared" si="1"/>
        <v>3.5999999999999996</v>
      </c>
      <c r="L54" s="59">
        <f t="shared" si="1"/>
        <v>6.4</v>
      </c>
      <c r="M54" s="59">
        <f t="shared" si="1"/>
        <v>10.1</v>
      </c>
      <c r="N54" s="59">
        <f t="shared" si="1"/>
        <v>10</v>
      </c>
      <c r="O54" s="59">
        <f t="shared" si="1"/>
        <v>12.9</v>
      </c>
      <c r="P54" s="59">
        <f t="shared" si="1"/>
        <v>14.6</v>
      </c>
      <c r="Q54" s="59">
        <f t="shared" si="1"/>
        <v>20.5</v>
      </c>
      <c r="R54" s="59">
        <f t="shared" si="1"/>
        <v>28.2</v>
      </c>
      <c r="S54" s="59">
        <f t="shared" si="1"/>
        <v>35</v>
      </c>
      <c r="T54" s="59">
        <f t="shared" si="1"/>
        <v>35.1</v>
      </c>
      <c r="U54" s="59">
        <f t="shared" si="1"/>
        <v>37.9</v>
      </c>
      <c r="V54" s="59">
        <f t="shared" si="1"/>
        <v>39.700000000000003</v>
      </c>
      <c r="W54" s="59">
        <f t="shared" si="1"/>
        <v>40.4</v>
      </c>
      <c r="X54" s="59">
        <f t="shared" si="1"/>
        <v>42.1</v>
      </c>
      <c r="Y54" s="59">
        <f t="shared" si="1"/>
        <v>39.5</v>
      </c>
      <c r="Z54" s="59">
        <f t="shared" si="1"/>
        <v>39.4</v>
      </c>
      <c r="AA54" s="59">
        <f t="shared" si="1"/>
        <v>41.8</v>
      </c>
      <c r="AB54" s="59">
        <f t="shared" si="1"/>
        <v>40.700000000000003</v>
      </c>
      <c r="AC54" s="59">
        <f t="shared" si="1"/>
        <v>40.200000000000003</v>
      </c>
      <c r="AD54" s="65">
        <f t="shared" si="1"/>
        <v>35.299999999999997</v>
      </c>
    </row>
    <row r="55" spans="1:30" x14ac:dyDescent="0.15">
      <c r="A55" s="64"/>
      <c r="B55" s="2" t="s">
        <v>11</v>
      </c>
      <c r="C55" s="2">
        <v>0</v>
      </c>
      <c r="D55" s="59">
        <f t="shared" ref="D55:F61" si="2">D127-$C127</f>
        <v>0.89999999999999947</v>
      </c>
      <c r="E55" s="59">
        <f t="shared" si="2"/>
        <v>1.2999999999999998</v>
      </c>
      <c r="F55" s="59">
        <f t="shared" si="2"/>
        <v>-9.6</v>
      </c>
      <c r="G55" s="59">
        <f>(F55+H55)/2</f>
        <v>-16.45</v>
      </c>
      <c r="H55" s="59">
        <f t="shared" ref="H55:AD55" si="3">H127-$C127</f>
        <v>-23.299999999999997</v>
      </c>
      <c r="I55" s="59">
        <f t="shared" si="3"/>
        <v>-18.700000000000003</v>
      </c>
      <c r="J55" s="59">
        <f t="shared" si="3"/>
        <v>-14.4</v>
      </c>
      <c r="K55" s="59">
        <f t="shared" si="3"/>
        <v>-13.1</v>
      </c>
      <c r="L55" s="59">
        <f t="shared" si="3"/>
        <v>-8.4</v>
      </c>
      <c r="M55" s="59">
        <f t="shared" si="3"/>
        <v>-5.2000000000000011</v>
      </c>
      <c r="N55" s="59">
        <f t="shared" si="3"/>
        <v>-10.000000000000002</v>
      </c>
      <c r="O55" s="59">
        <f t="shared" si="3"/>
        <v>-4.0999999999999996</v>
      </c>
      <c r="P55" s="59">
        <f t="shared" si="3"/>
        <v>-4.5</v>
      </c>
      <c r="Q55" s="59">
        <f t="shared" si="3"/>
        <v>-0.80000000000000071</v>
      </c>
      <c r="R55" s="59">
        <f t="shared" si="3"/>
        <v>3.3</v>
      </c>
      <c r="S55" s="59">
        <f t="shared" si="3"/>
        <v>7.8999999999999995</v>
      </c>
      <c r="T55" s="59">
        <f t="shared" si="3"/>
        <v>13.1</v>
      </c>
      <c r="U55" s="59">
        <f t="shared" si="3"/>
        <v>14.6</v>
      </c>
      <c r="V55" s="59">
        <f t="shared" si="3"/>
        <v>15.7</v>
      </c>
      <c r="W55" s="59">
        <f t="shared" si="3"/>
        <v>14.4</v>
      </c>
      <c r="X55" s="59">
        <f t="shared" si="3"/>
        <v>14</v>
      </c>
      <c r="Y55" s="59">
        <f t="shared" si="3"/>
        <v>15.6</v>
      </c>
      <c r="Z55" s="59">
        <f t="shared" si="3"/>
        <v>16.600000000000001</v>
      </c>
      <c r="AA55" s="59">
        <f t="shared" si="3"/>
        <v>16.100000000000001</v>
      </c>
      <c r="AB55" s="59">
        <f t="shared" si="3"/>
        <v>15.2</v>
      </c>
      <c r="AC55" s="59">
        <f t="shared" si="3"/>
        <v>14.6</v>
      </c>
      <c r="AD55" s="65">
        <f t="shared" si="3"/>
        <v>13.8</v>
      </c>
    </row>
    <row r="56" spans="1:30" x14ac:dyDescent="0.15">
      <c r="A56" s="64"/>
      <c r="B56" s="2" t="s">
        <v>13</v>
      </c>
      <c r="C56" s="2">
        <v>0</v>
      </c>
      <c r="D56" s="59">
        <f t="shared" si="2"/>
        <v>0</v>
      </c>
      <c r="E56" s="59">
        <f t="shared" si="2"/>
        <v>0.8</v>
      </c>
      <c r="F56" s="59">
        <f t="shared" si="2"/>
        <v>-2.2000000000000002</v>
      </c>
      <c r="G56" s="59">
        <f t="shared" ref="G56:G61" si="4">G128-$C128</f>
        <v>-26.3</v>
      </c>
      <c r="H56" s="59">
        <f t="shared" ref="H56:AD56" si="5">H128-$C128</f>
        <v>-24.3</v>
      </c>
      <c r="I56" s="59">
        <f t="shared" si="5"/>
        <v>-17.400000000000002</v>
      </c>
      <c r="J56" s="59">
        <f t="shared" si="5"/>
        <v>-12.299999999999999</v>
      </c>
      <c r="K56" s="59">
        <f t="shared" si="5"/>
        <v>-9.1</v>
      </c>
      <c r="L56" s="59">
        <f t="shared" si="5"/>
        <v>-9.4</v>
      </c>
      <c r="M56" s="59">
        <f t="shared" si="5"/>
        <v>-9.9</v>
      </c>
      <c r="N56" s="59">
        <f t="shared" si="5"/>
        <v>-9.1</v>
      </c>
      <c r="O56" s="59">
        <f t="shared" si="5"/>
        <v>-6</v>
      </c>
      <c r="P56" s="59">
        <f t="shared" si="5"/>
        <v>-4.6999999999999993</v>
      </c>
      <c r="Q56" s="59">
        <f t="shared" si="5"/>
        <v>-5.6</v>
      </c>
      <c r="R56" s="59">
        <f t="shared" si="5"/>
        <v>-1.9</v>
      </c>
      <c r="S56" s="59">
        <f t="shared" si="5"/>
        <v>7.4</v>
      </c>
      <c r="T56" s="59">
        <f t="shared" si="5"/>
        <v>9</v>
      </c>
      <c r="U56" s="59">
        <f t="shared" si="5"/>
        <v>9.5</v>
      </c>
      <c r="V56" s="59">
        <f t="shared" si="5"/>
        <v>9.7000000000000011</v>
      </c>
      <c r="W56" s="59">
        <f t="shared" si="5"/>
        <v>7.5</v>
      </c>
      <c r="X56" s="59">
        <f t="shared" si="5"/>
        <v>8.8000000000000007</v>
      </c>
      <c r="Y56" s="59">
        <f t="shared" si="5"/>
        <v>10.4</v>
      </c>
      <c r="Z56" s="59">
        <f t="shared" si="5"/>
        <v>10.200000000000001</v>
      </c>
      <c r="AA56" s="59">
        <f t="shared" si="5"/>
        <v>7.9</v>
      </c>
      <c r="AB56" s="59">
        <f t="shared" si="5"/>
        <v>7.1000000000000005</v>
      </c>
      <c r="AC56" s="59">
        <f t="shared" si="5"/>
        <v>6.4</v>
      </c>
      <c r="AD56" s="65">
        <f t="shared" si="5"/>
        <v>6.6000000000000005</v>
      </c>
    </row>
    <row r="57" spans="1:30" x14ac:dyDescent="0.15">
      <c r="A57" s="64"/>
      <c r="B57" s="2" t="s">
        <v>14</v>
      </c>
      <c r="C57" s="2">
        <v>0</v>
      </c>
      <c r="D57" s="59">
        <f t="shared" si="2"/>
        <v>-2.6</v>
      </c>
      <c r="E57" s="59">
        <f t="shared" si="2"/>
        <v>-1.4</v>
      </c>
      <c r="F57" s="59">
        <f t="shared" si="2"/>
        <v>-4.4000000000000004</v>
      </c>
      <c r="G57" s="59">
        <f t="shared" si="4"/>
        <v>-28.099999999999998</v>
      </c>
      <c r="H57" s="59">
        <f t="shared" ref="H57:AD57" si="6">H129-$C129</f>
        <v>-26.9</v>
      </c>
      <c r="I57" s="59">
        <f t="shared" si="6"/>
        <v>-20.599999999999998</v>
      </c>
      <c r="J57" s="59">
        <f t="shared" si="6"/>
        <v>-10.1</v>
      </c>
      <c r="K57" s="59">
        <f t="shared" si="6"/>
        <v>-9.2000000000000011</v>
      </c>
      <c r="L57" s="59">
        <f t="shared" si="6"/>
        <v>-8.5</v>
      </c>
      <c r="M57" s="59">
        <f t="shared" si="6"/>
        <v>-8.2000000000000011</v>
      </c>
      <c r="N57" s="59">
        <f t="shared" si="6"/>
        <v>-9.1</v>
      </c>
      <c r="O57" s="59">
        <f t="shared" si="6"/>
        <v>-8</v>
      </c>
      <c r="P57" s="59">
        <f t="shared" si="6"/>
        <v>-3.9999999999999996</v>
      </c>
      <c r="Q57" s="59">
        <f t="shared" si="6"/>
        <v>-7</v>
      </c>
      <c r="R57" s="59">
        <f t="shared" si="6"/>
        <v>-3.1</v>
      </c>
      <c r="S57" s="59">
        <f t="shared" si="6"/>
        <v>5.2</v>
      </c>
      <c r="T57" s="59">
        <f t="shared" si="6"/>
        <v>7.1999999999999993</v>
      </c>
      <c r="U57" s="59">
        <f t="shared" si="6"/>
        <v>2.8000000000000003</v>
      </c>
      <c r="V57" s="59">
        <f t="shared" si="6"/>
        <v>4.7</v>
      </c>
      <c r="W57" s="59">
        <f t="shared" si="6"/>
        <v>4</v>
      </c>
      <c r="X57" s="59">
        <f t="shared" si="6"/>
        <v>5.3000000000000007</v>
      </c>
      <c r="Y57" s="59">
        <f t="shared" si="6"/>
        <v>8</v>
      </c>
      <c r="Z57" s="59">
        <f t="shared" si="6"/>
        <v>5</v>
      </c>
      <c r="AA57" s="59">
        <f t="shared" si="6"/>
        <v>7.9</v>
      </c>
      <c r="AB57" s="59">
        <f t="shared" si="6"/>
        <v>8.6999999999999993</v>
      </c>
      <c r="AC57" s="59">
        <f t="shared" si="6"/>
        <v>11.7</v>
      </c>
      <c r="AD57" s="65">
        <f t="shared" si="6"/>
        <v>7</v>
      </c>
    </row>
    <row r="58" spans="1:30" x14ac:dyDescent="0.15">
      <c r="A58" s="64"/>
      <c r="B58" s="2" t="s">
        <v>15</v>
      </c>
      <c r="C58" s="2">
        <v>0</v>
      </c>
      <c r="D58" s="59">
        <f t="shared" si="2"/>
        <v>5.6999999999999993</v>
      </c>
      <c r="E58" s="59">
        <f t="shared" si="2"/>
        <v>8.1</v>
      </c>
      <c r="F58" s="59">
        <f t="shared" si="2"/>
        <v>5.4999999999999991</v>
      </c>
      <c r="G58" s="59">
        <f t="shared" si="4"/>
        <v>-22.5</v>
      </c>
      <c r="H58" s="59">
        <f t="shared" ref="H58:AD58" si="7">H130-$C130</f>
        <v>-19.400000000000002</v>
      </c>
      <c r="I58" s="59">
        <f t="shared" si="7"/>
        <v>-8.6000000000000014</v>
      </c>
      <c r="J58" s="59">
        <f t="shared" si="7"/>
        <v>-1</v>
      </c>
      <c r="K58" s="59">
        <f t="shared" si="7"/>
        <v>2.1999999999999993</v>
      </c>
      <c r="L58" s="59">
        <f t="shared" si="7"/>
        <v>7.7999999999999989</v>
      </c>
      <c r="M58" s="59">
        <f t="shared" si="7"/>
        <v>8.6</v>
      </c>
      <c r="N58" s="59">
        <f t="shared" si="7"/>
        <v>12.399999999999999</v>
      </c>
      <c r="O58" s="59">
        <f t="shared" si="7"/>
        <v>11</v>
      </c>
      <c r="P58" s="59">
        <f t="shared" si="7"/>
        <v>19.799999999999997</v>
      </c>
      <c r="Q58" s="59">
        <f t="shared" si="7"/>
        <v>19.899999999999999</v>
      </c>
      <c r="R58" s="59">
        <f t="shared" si="7"/>
        <v>23.299999999999997</v>
      </c>
      <c r="S58" s="59">
        <f t="shared" si="7"/>
        <v>30.9</v>
      </c>
      <c r="T58" s="59">
        <f t="shared" si="7"/>
        <v>37.9</v>
      </c>
      <c r="U58" s="59">
        <f t="shared" si="7"/>
        <v>33.700000000000003</v>
      </c>
      <c r="V58" s="59">
        <f t="shared" si="7"/>
        <v>37.799999999999997</v>
      </c>
      <c r="W58" s="59">
        <f t="shared" si="7"/>
        <v>39.9</v>
      </c>
      <c r="X58" s="59">
        <f t="shared" si="7"/>
        <v>37.700000000000003</v>
      </c>
      <c r="Y58" s="59">
        <f t="shared" si="7"/>
        <v>41.900000000000006</v>
      </c>
      <c r="Z58" s="59">
        <f t="shared" si="7"/>
        <v>39.700000000000003</v>
      </c>
      <c r="AA58" s="59">
        <f t="shared" si="7"/>
        <v>42</v>
      </c>
      <c r="AB58" s="59">
        <f t="shared" si="7"/>
        <v>38.099999999999994</v>
      </c>
      <c r="AC58" s="59">
        <f t="shared" si="7"/>
        <v>38.9</v>
      </c>
      <c r="AD58" s="65">
        <f t="shared" si="7"/>
        <v>39.5</v>
      </c>
    </row>
    <row r="59" spans="1:30" x14ac:dyDescent="0.15">
      <c r="A59" s="64"/>
      <c r="B59" s="2" t="s">
        <v>16</v>
      </c>
      <c r="C59" s="2">
        <v>0</v>
      </c>
      <c r="D59" s="59">
        <f t="shared" si="2"/>
        <v>4.7662200000000023</v>
      </c>
      <c r="E59" s="59">
        <f t="shared" si="2"/>
        <v>8.3969500000000021</v>
      </c>
      <c r="F59" s="59">
        <f t="shared" si="2"/>
        <v>-3.5033599999999971</v>
      </c>
      <c r="G59" s="59">
        <f t="shared" si="4"/>
        <v>-31.256419999999999</v>
      </c>
      <c r="H59" s="59">
        <f t="shared" ref="H59:AD59" si="8">H131-$C131</f>
        <v>-27.5319</v>
      </c>
      <c r="I59" s="59">
        <f t="shared" si="8"/>
        <v>-18.945519999999995</v>
      </c>
      <c r="J59" s="59">
        <f t="shared" si="8"/>
        <v>2.2586700000000022</v>
      </c>
      <c r="K59" s="59">
        <f t="shared" si="8"/>
        <v>-7.6488599999999991</v>
      </c>
      <c r="L59" s="59">
        <f t="shared" si="8"/>
        <v>-1.4222599999999979</v>
      </c>
      <c r="M59" s="59">
        <f t="shared" si="8"/>
        <v>15.666365000000003</v>
      </c>
      <c r="N59" s="59">
        <f t="shared" si="8"/>
        <v>-0.95308999999999955</v>
      </c>
      <c r="O59" s="59">
        <f t="shared" si="8"/>
        <v>7.6668100000000017</v>
      </c>
      <c r="P59" s="59">
        <f t="shared" si="8"/>
        <v>-5.5445299999999982</v>
      </c>
      <c r="Q59" s="59">
        <f t="shared" si="8"/>
        <v>5.4040900000000018</v>
      </c>
      <c r="R59" s="59">
        <f t="shared" si="8"/>
        <v>26.170805000000001</v>
      </c>
      <c r="S59" s="59">
        <f t="shared" si="8"/>
        <v>26.078415</v>
      </c>
      <c r="T59" s="59">
        <f t="shared" si="8"/>
        <v>35.794730000000001</v>
      </c>
      <c r="U59" s="59">
        <f t="shared" si="8"/>
        <v>37.715249999999997</v>
      </c>
      <c r="V59" s="59">
        <f t="shared" si="8"/>
        <v>42.910610000000005</v>
      </c>
      <c r="W59" s="59">
        <f t="shared" si="8"/>
        <v>36.686800000000005</v>
      </c>
      <c r="X59" s="59">
        <f t="shared" si="8"/>
        <v>37.912599999999998</v>
      </c>
      <c r="Y59" s="59">
        <f t="shared" si="8"/>
        <v>40.662860000000002</v>
      </c>
      <c r="Z59" s="59">
        <f t="shared" si="8"/>
        <v>45.03978</v>
      </c>
      <c r="AA59" s="59">
        <f t="shared" si="8"/>
        <v>43.334879999999998</v>
      </c>
      <c r="AB59" s="59">
        <f t="shared" si="8"/>
        <v>40.795630000000003</v>
      </c>
      <c r="AC59" s="59">
        <f t="shared" si="8"/>
        <v>38.405470000000001</v>
      </c>
      <c r="AD59" s="65">
        <f t="shared" si="8"/>
        <v>38.173490000000001</v>
      </c>
    </row>
    <row r="60" spans="1:30" x14ac:dyDescent="0.15">
      <c r="A60" s="64"/>
      <c r="B60" s="2" t="s">
        <v>17</v>
      </c>
      <c r="C60" s="2">
        <v>0</v>
      </c>
      <c r="D60" s="59">
        <f t="shared" si="2"/>
        <v>7.3999999999999995</v>
      </c>
      <c r="E60" s="59">
        <f t="shared" si="2"/>
        <v>5.8</v>
      </c>
      <c r="F60" s="59">
        <f t="shared" si="2"/>
        <v>3.8</v>
      </c>
      <c r="G60" s="59">
        <f t="shared" si="4"/>
        <v>-11.4</v>
      </c>
      <c r="H60" s="59">
        <f t="shared" ref="H60:AD60" si="9">H132-$C132</f>
        <v>-8.2000000000000011</v>
      </c>
      <c r="I60" s="59">
        <f t="shared" si="9"/>
        <v>10.8</v>
      </c>
      <c r="J60" s="59">
        <f t="shared" si="9"/>
        <v>14</v>
      </c>
      <c r="K60" s="59">
        <f t="shared" si="9"/>
        <v>17.600000000000001</v>
      </c>
      <c r="L60" s="59">
        <f t="shared" si="9"/>
        <v>16.399999999999999</v>
      </c>
      <c r="M60" s="59">
        <f t="shared" si="9"/>
        <v>24.200000000000003</v>
      </c>
      <c r="N60" s="59">
        <f t="shared" si="9"/>
        <v>20.6</v>
      </c>
      <c r="O60" s="59">
        <f t="shared" si="9"/>
        <v>26.6</v>
      </c>
      <c r="P60" s="59">
        <f t="shared" si="9"/>
        <v>23</v>
      </c>
      <c r="Q60" s="59">
        <f t="shared" si="9"/>
        <v>27.200000000000003</v>
      </c>
      <c r="R60" s="59">
        <f t="shared" si="9"/>
        <v>35</v>
      </c>
      <c r="S60" s="59">
        <f t="shared" si="9"/>
        <v>27</v>
      </c>
      <c r="T60" s="59">
        <f t="shared" si="9"/>
        <v>28</v>
      </c>
      <c r="U60" s="59">
        <f t="shared" si="9"/>
        <v>26.799999999999997</v>
      </c>
      <c r="V60" s="59">
        <f t="shared" si="9"/>
        <v>24.6</v>
      </c>
      <c r="W60" s="59">
        <f t="shared" si="9"/>
        <v>25.4</v>
      </c>
      <c r="X60" s="59">
        <f t="shared" si="9"/>
        <v>27.799999999999997</v>
      </c>
      <c r="Y60" s="59">
        <f t="shared" si="9"/>
        <v>27.200000000000003</v>
      </c>
      <c r="Z60" s="59">
        <f t="shared" si="9"/>
        <v>27.799999999999997</v>
      </c>
      <c r="AA60" s="59">
        <f t="shared" si="9"/>
        <v>23</v>
      </c>
      <c r="AB60" s="59">
        <f t="shared" si="9"/>
        <v>20.799999999999997</v>
      </c>
      <c r="AC60" s="59">
        <f t="shared" si="9"/>
        <v>22.799999999999997</v>
      </c>
      <c r="AD60" s="65">
        <f t="shared" si="9"/>
        <v>19.799999999999997</v>
      </c>
    </row>
    <row r="61" spans="1:30" ht="14" thickBot="1" x14ac:dyDescent="0.2">
      <c r="A61" s="66"/>
      <c r="B61" s="67" t="s">
        <v>20</v>
      </c>
      <c r="C61" s="67">
        <v>0</v>
      </c>
      <c r="D61" s="68">
        <f t="shared" si="2"/>
        <v>2.5000000000000009</v>
      </c>
      <c r="E61" s="68">
        <f t="shared" si="2"/>
        <v>3.3000000000000007</v>
      </c>
      <c r="F61" s="68">
        <f t="shared" si="2"/>
        <v>-1.5999999999999996</v>
      </c>
      <c r="G61" s="68">
        <f t="shared" si="4"/>
        <v>-23.2</v>
      </c>
      <c r="H61" s="68">
        <f t="shared" ref="H61:AD61" si="10">H133-$C133</f>
        <v>-18.099999999999998</v>
      </c>
      <c r="I61" s="68">
        <f t="shared" si="10"/>
        <v>-12.2</v>
      </c>
      <c r="J61" s="68">
        <f t="shared" si="10"/>
        <v>-6.8000000000000007</v>
      </c>
      <c r="K61" s="68">
        <f t="shared" si="10"/>
        <v>-3.3999999999999986</v>
      </c>
      <c r="L61" s="68">
        <f t="shared" si="10"/>
        <v>-2</v>
      </c>
      <c r="M61" s="68">
        <f t="shared" si="10"/>
        <v>0.20000000000000107</v>
      </c>
      <c r="N61" s="68">
        <f t="shared" si="10"/>
        <v>-0.69999999999999929</v>
      </c>
      <c r="O61" s="68">
        <f t="shared" si="10"/>
        <v>2.6000000000000005</v>
      </c>
      <c r="P61" s="68">
        <f t="shared" si="10"/>
        <v>3.2000000000000011</v>
      </c>
      <c r="Q61" s="68">
        <f t="shared" si="10"/>
        <v>6.1000000000000005</v>
      </c>
      <c r="R61" s="68">
        <f t="shared" si="10"/>
        <v>11.3</v>
      </c>
      <c r="S61" s="68">
        <f t="shared" si="10"/>
        <v>20.3</v>
      </c>
      <c r="T61" s="68">
        <f t="shared" si="10"/>
        <v>20.9</v>
      </c>
      <c r="U61" s="68">
        <f t="shared" si="10"/>
        <v>22.200000000000003</v>
      </c>
      <c r="V61" s="68">
        <f t="shared" si="10"/>
        <v>24</v>
      </c>
      <c r="W61" s="68">
        <f t="shared" si="10"/>
        <v>23.200000000000003</v>
      </c>
      <c r="X61" s="68">
        <f t="shared" si="10"/>
        <v>23.5</v>
      </c>
      <c r="Y61" s="68">
        <f t="shared" si="10"/>
        <v>23.700000000000003</v>
      </c>
      <c r="Z61" s="68">
        <f t="shared" si="10"/>
        <v>23.6</v>
      </c>
      <c r="AA61" s="68">
        <f t="shared" si="10"/>
        <v>23.9</v>
      </c>
      <c r="AB61" s="68">
        <f t="shared" si="10"/>
        <v>23.200000000000003</v>
      </c>
      <c r="AC61" s="68">
        <f t="shared" si="10"/>
        <v>23.4</v>
      </c>
      <c r="AD61" s="69">
        <f t="shared" si="10"/>
        <v>19.700000000000003</v>
      </c>
    </row>
    <row r="62" spans="1:30" ht="14" thickBot="1" x14ac:dyDescent="0.2"/>
    <row r="63" spans="1:30" ht="14" thickBot="1" x14ac:dyDescent="0.2">
      <c r="C63" s="61" t="s">
        <v>80</v>
      </c>
      <c r="D63" s="61" t="s">
        <v>81</v>
      </c>
      <c r="E63" s="61" t="s">
        <v>82</v>
      </c>
      <c r="F63" s="61" t="s">
        <v>83</v>
      </c>
      <c r="G63" s="61" t="s">
        <v>84</v>
      </c>
      <c r="H63" s="61" t="s">
        <v>85</v>
      </c>
      <c r="I63" s="61" t="s">
        <v>86</v>
      </c>
      <c r="J63" s="61" t="s">
        <v>87</v>
      </c>
      <c r="K63" s="61" t="s">
        <v>88</v>
      </c>
      <c r="L63" s="61" t="s">
        <v>89</v>
      </c>
      <c r="M63" s="61" t="s">
        <v>90</v>
      </c>
      <c r="N63" s="61" t="s">
        <v>91</v>
      </c>
      <c r="O63" s="61" t="s">
        <v>92</v>
      </c>
      <c r="P63" s="61" t="s">
        <v>93</v>
      </c>
      <c r="Q63" s="61" t="s">
        <v>94</v>
      </c>
      <c r="R63" s="61" t="s">
        <v>95</v>
      </c>
      <c r="S63" s="61" t="s">
        <v>96</v>
      </c>
      <c r="T63" s="61" t="s">
        <v>97</v>
      </c>
      <c r="U63" s="61" t="s">
        <v>98</v>
      </c>
      <c r="V63" s="61" t="s">
        <v>99</v>
      </c>
      <c r="W63" s="61" t="s">
        <v>100</v>
      </c>
      <c r="X63" s="61" t="s">
        <v>101</v>
      </c>
      <c r="Y63" s="61" t="s">
        <v>102</v>
      </c>
      <c r="Z63" s="61" t="s">
        <v>103</v>
      </c>
      <c r="AA63" s="62">
        <v>44531</v>
      </c>
      <c r="AB63" s="62">
        <v>44562</v>
      </c>
      <c r="AC63" s="61" t="s">
        <v>590</v>
      </c>
      <c r="AD63" s="63">
        <v>44621</v>
      </c>
    </row>
    <row r="64" spans="1:30" ht="14" thickTop="1" x14ac:dyDescent="0.15">
      <c r="A64" s="2" t="s">
        <v>592</v>
      </c>
      <c r="B64" s="2" t="s">
        <v>9</v>
      </c>
      <c r="C64" s="2">
        <v>0</v>
      </c>
      <c r="D64" s="59">
        <f t="shared" ref="D64:AD64" si="11">D135-$C135</f>
        <v>1</v>
      </c>
      <c r="E64" s="59">
        <f t="shared" si="11"/>
        <v>-2.7</v>
      </c>
      <c r="F64" s="59">
        <f t="shared" si="11"/>
        <v>-6.4999999999999991</v>
      </c>
      <c r="G64" s="59">
        <f t="shared" si="11"/>
        <v>-18.900000000000002</v>
      </c>
      <c r="H64" s="59">
        <f t="shared" si="11"/>
        <v>-34.099999999999994</v>
      </c>
      <c r="I64" s="59">
        <f t="shared" si="11"/>
        <v>-20.2</v>
      </c>
      <c r="J64" s="59">
        <f t="shared" si="11"/>
        <v>-16.8</v>
      </c>
      <c r="K64" s="59">
        <f t="shared" si="11"/>
        <v>-7.8999999999999995</v>
      </c>
      <c r="L64" s="59">
        <f t="shared" si="11"/>
        <v>-3.2</v>
      </c>
      <c r="M64" s="59">
        <f t="shared" si="11"/>
        <v>-4.8999999999999995</v>
      </c>
      <c r="N64" s="59">
        <f t="shared" si="11"/>
        <v>-11.2</v>
      </c>
      <c r="O64" s="59">
        <f t="shared" si="11"/>
        <v>-10.199999999999999</v>
      </c>
      <c r="P64" s="59">
        <f t="shared" si="11"/>
        <v>-7.8</v>
      </c>
      <c r="Q64" s="59">
        <f t="shared" si="11"/>
        <v>-11.8</v>
      </c>
      <c r="R64" s="59">
        <f t="shared" si="11"/>
        <v>-8.6000000000000014</v>
      </c>
      <c r="S64" s="59">
        <f t="shared" si="11"/>
        <v>-3.0999999999999996</v>
      </c>
      <c r="T64" s="59">
        <f t="shared" si="11"/>
        <v>1.4000000000000001</v>
      </c>
      <c r="U64" s="59">
        <f t="shared" si="11"/>
        <v>5</v>
      </c>
      <c r="V64" s="59">
        <f t="shared" si="11"/>
        <v>1.9000000000000001</v>
      </c>
      <c r="W64" s="59">
        <f t="shared" si="11"/>
        <v>2</v>
      </c>
      <c r="X64" s="59">
        <f t="shared" si="11"/>
        <v>-5.7</v>
      </c>
      <c r="Y64" s="59">
        <f t="shared" si="11"/>
        <v>-4.2</v>
      </c>
      <c r="Z64" s="59">
        <f t="shared" si="11"/>
        <v>2.4000000000000004</v>
      </c>
      <c r="AA64" s="59">
        <f t="shared" si="11"/>
        <v>2.6</v>
      </c>
      <c r="AB64" s="59">
        <f t="shared" si="11"/>
        <v>1.2000000000000002</v>
      </c>
      <c r="AC64" s="59">
        <f t="shared" si="11"/>
        <v>2.9000000000000004</v>
      </c>
      <c r="AD64" s="59">
        <f t="shared" si="11"/>
        <v>-2.0999999999999996</v>
      </c>
    </row>
    <row r="65" spans="1:30" x14ac:dyDescent="0.15">
      <c r="B65" s="2" t="s">
        <v>10</v>
      </c>
      <c r="C65" s="2">
        <v>0</v>
      </c>
      <c r="D65" s="59">
        <f t="shared" ref="D65:AD65" si="12">D136-$C136</f>
        <v>-0.70000000000000018</v>
      </c>
      <c r="E65" s="59">
        <f t="shared" si="12"/>
        <v>-1</v>
      </c>
      <c r="F65" s="59">
        <f t="shared" si="12"/>
        <v>-14.7</v>
      </c>
      <c r="G65" s="59">
        <f t="shared" si="12"/>
        <v>-36.1</v>
      </c>
      <c r="H65" s="59">
        <f t="shared" si="12"/>
        <v>-25.1</v>
      </c>
      <c r="I65" s="59">
        <f t="shared" si="12"/>
        <v>-13.399999999999999</v>
      </c>
      <c r="J65" s="59">
        <f t="shared" si="12"/>
        <v>-5.8000000000000007</v>
      </c>
      <c r="K65" s="59">
        <f t="shared" si="12"/>
        <v>-2.2000000000000002</v>
      </c>
      <c r="L65" s="59">
        <f t="shared" si="12"/>
        <v>-2.2999999999999998</v>
      </c>
      <c r="M65" s="59">
        <f t="shared" si="12"/>
        <v>1.0999999999999996</v>
      </c>
      <c r="N65" s="59">
        <f t="shared" si="12"/>
        <v>-4.5999999999999996</v>
      </c>
      <c r="O65" s="59">
        <f t="shared" si="12"/>
        <v>-2.8000000000000007</v>
      </c>
      <c r="P65" s="59">
        <f t="shared" si="12"/>
        <v>-20.2</v>
      </c>
      <c r="Q65" s="59">
        <f t="shared" si="12"/>
        <v>-22.3</v>
      </c>
      <c r="R65" s="59">
        <f t="shared" si="12"/>
        <v>-9.4</v>
      </c>
      <c r="S65" s="59">
        <f t="shared" si="12"/>
        <v>-2.5</v>
      </c>
      <c r="T65" s="59">
        <f t="shared" si="12"/>
        <v>9.9999999999999645E-2</v>
      </c>
      <c r="U65" s="59">
        <f t="shared" si="12"/>
        <v>6.5</v>
      </c>
      <c r="V65" s="59">
        <f t="shared" si="12"/>
        <v>8.6</v>
      </c>
      <c r="W65" s="59">
        <f t="shared" si="12"/>
        <v>5.8</v>
      </c>
      <c r="X65" s="59">
        <f t="shared" si="12"/>
        <v>6.2</v>
      </c>
      <c r="Y65" s="59">
        <f t="shared" si="12"/>
        <v>5.3</v>
      </c>
      <c r="Z65" s="59">
        <f t="shared" si="12"/>
        <v>7</v>
      </c>
      <c r="AA65" s="59">
        <f t="shared" si="12"/>
        <v>-1.4000000000000004</v>
      </c>
      <c r="AB65" s="59">
        <f t="shared" si="12"/>
        <v>9.3000000000000007</v>
      </c>
      <c r="AC65" s="59">
        <f t="shared" si="12"/>
        <v>10.9</v>
      </c>
      <c r="AD65" s="59">
        <f t="shared" si="12"/>
        <v>3.3</v>
      </c>
    </row>
    <row r="66" spans="1:30" x14ac:dyDescent="0.15">
      <c r="B66" s="2" t="s">
        <v>11</v>
      </c>
      <c r="C66" s="2">
        <v>0</v>
      </c>
      <c r="D66" s="59">
        <f t="shared" ref="D66:F72" si="13">D137-$C137</f>
        <v>-1.8000000000000007</v>
      </c>
      <c r="E66" s="59">
        <f t="shared" si="13"/>
        <v>-1.6999999999999993</v>
      </c>
      <c r="F66" s="59">
        <f t="shared" si="13"/>
        <v>-11.6</v>
      </c>
      <c r="G66" s="59">
        <f>(F66+H66)/2</f>
        <v>-23.75</v>
      </c>
      <c r="H66" s="59">
        <f t="shared" ref="H66:AD66" si="14">H137-$C137</f>
        <v>-35.9</v>
      </c>
      <c r="I66" s="59">
        <f t="shared" si="14"/>
        <v>-29.1</v>
      </c>
      <c r="J66" s="59">
        <f t="shared" si="14"/>
        <v>-24.7</v>
      </c>
      <c r="K66" s="59">
        <f t="shared" si="14"/>
        <v>-17.2</v>
      </c>
      <c r="L66" s="59">
        <f t="shared" si="14"/>
        <v>-15.4</v>
      </c>
      <c r="M66" s="59">
        <f t="shared" si="14"/>
        <v>-14.3</v>
      </c>
      <c r="N66" s="59">
        <f t="shared" si="14"/>
        <v>-18.5</v>
      </c>
      <c r="O66" s="59">
        <f t="shared" si="14"/>
        <v>-25.6</v>
      </c>
      <c r="P66" s="59">
        <f t="shared" si="14"/>
        <v>-24.1</v>
      </c>
      <c r="Q66" s="59">
        <f t="shared" si="14"/>
        <v>-19.100000000000001</v>
      </c>
      <c r="R66" s="59">
        <f t="shared" si="14"/>
        <v>-19.3</v>
      </c>
      <c r="S66" s="59">
        <f t="shared" si="14"/>
        <v>-10.5</v>
      </c>
      <c r="T66" s="59">
        <f t="shared" si="14"/>
        <v>-5.4</v>
      </c>
      <c r="U66" s="59">
        <f t="shared" si="14"/>
        <v>-2.5</v>
      </c>
      <c r="V66" s="59">
        <f t="shared" si="14"/>
        <v>-0.19999999999999929</v>
      </c>
      <c r="W66" s="59">
        <f t="shared" si="14"/>
        <v>2.8000000000000007</v>
      </c>
      <c r="X66" s="59">
        <f t="shared" si="14"/>
        <v>-4.3</v>
      </c>
      <c r="Y66" s="59">
        <f t="shared" si="14"/>
        <v>-5.5</v>
      </c>
      <c r="Z66" s="59">
        <f t="shared" si="14"/>
        <v>-3.5999999999999996</v>
      </c>
      <c r="AA66" s="59">
        <f t="shared" si="14"/>
        <v>-3.1999999999999993</v>
      </c>
      <c r="AB66" s="59">
        <f t="shared" si="14"/>
        <v>-2.4000000000000004</v>
      </c>
      <c r="AC66" s="59">
        <f t="shared" si="14"/>
        <v>-4.9000000000000004</v>
      </c>
      <c r="AD66" s="59">
        <f t="shared" si="14"/>
        <v>-6.8</v>
      </c>
    </row>
    <row r="67" spans="1:30" x14ac:dyDescent="0.15">
      <c r="B67" s="2" t="s">
        <v>13</v>
      </c>
      <c r="C67" s="2">
        <v>0</v>
      </c>
      <c r="D67" s="59">
        <f t="shared" si="13"/>
        <v>1.2999999999999998</v>
      </c>
      <c r="E67" s="59">
        <f t="shared" si="13"/>
        <v>3.4999999999999996</v>
      </c>
      <c r="F67" s="59">
        <f t="shared" si="13"/>
        <v>0.69999999999999973</v>
      </c>
      <c r="G67" s="59">
        <f t="shared" ref="G67:G72" si="15">G138-$C138</f>
        <v>-16.5</v>
      </c>
      <c r="H67" s="59">
        <f t="shared" ref="H67:AD67" si="16">H138-$C138</f>
        <v>-14.9</v>
      </c>
      <c r="I67" s="59">
        <f t="shared" si="16"/>
        <v>-4.2</v>
      </c>
      <c r="J67" s="59">
        <f t="shared" si="16"/>
        <v>-1.9000000000000001</v>
      </c>
      <c r="K67" s="59">
        <f t="shared" si="16"/>
        <v>2.2999999999999998</v>
      </c>
      <c r="L67" s="59">
        <f t="shared" si="16"/>
        <v>4.5999999999999996</v>
      </c>
      <c r="M67" s="59">
        <f t="shared" si="16"/>
        <v>-2.7</v>
      </c>
      <c r="N67" s="59">
        <f t="shared" si="16"/>
        <v>-4.5</v>
      </c>
      <c r="O67" s="59">
        <f t="shared" si="16"/>
        <v>-6.1</v>
      </c>
      <c r="P67" s="59">
        <f t="shared" si="16"/>
        <v>-13.5</v>
      </c>
      <c r="Q67" s="59">
        <f t="shared" si="16"/>
        <v>-15.1</v>
      </c>
      <c r="R67" s="59">
        <f t="shared" si="16"/>
        <v>-11.299999999999999</v>
      </c>
      <c r="S67" s="59">
        <f t="shared" si="16"/>
        <v>-0.60000000000000009</v>
      </c>
      <c r="T67" s="59">
        <f t="shared" si="16"/>
        <v>0.29999999999999982</v>
      </c>
      <c r="U67" s="59">
        <f t="shared" si="16"/>
        <v>7.4</v>
      </c>
      <c r="V67" s="59">
        <f t="shared" si="16"/>
        <v>3.1999999999999997</v>
      </c>
      <c r="W67" s="59">
        <f t="shared" si="16"/>
        <v>-0.40000000000000013</v>
      </c>
      <c r="X67" s="59">
        <f t="shared" si="16"/>
        <v>0.39999999999999991</v>
      </c>
      <c r="Y67" s="59">
        <f t="shared" si="16"/>
        <v>-0.20000000000000018</v>
      </c>
      <c r="Z67" s="59">
        <f t="shared" si="16"/>
        <v>1.2999999999999998</v>
      </c>
      <c r="AA67" s="59">
        <f t="shared" si="16"/>
        <v>4.3000000000000007</v>
      </c>
      <c r="AB67" s="59">
        <f t="shared" si="16"/>
        <v>-4.7</v>
      </c>
      <c r="AC67" s="59">
        <f t="shared" si="16"/>
        <v>3.1999999999999997</v>
      </c>
      <c r="AD67" s="59">
        <f t="shared" si="16"/>
        <v>-0.10000000000000009</v>
      </c>
    </row>
    <row r="68" spans="1:30" x14ac:dyDescent="0.15">
      <c r="B68" s="2" t="s">
        <v>14</v>
      </c>
      <c r="C68" s="2">
        <v>0</v>
      </c>
      <c r="D68" s="59">
        <f t="shared" si="13"/>
        <v>-2.1</v>
      </c>
      <c r="E68" s="59">
        <f t="shared" si="13"/>
        <v>-1.8000000000000003</v>
      </c>
      <c r="F68" s="59">
        <f t="shared" si="13"/>
        <v>-5.0999999999999996</v>
      </c>
      <c r="G68" s="59">
        <f t="shared" si="15"/>
        <v>-42.2</v>
      </c>
      <c r="H68" s="59">
        <f t="shared" ref="H68:AD68" si="17">H139-$C139</f>
        <v>-37.800000000000004</v>
      </c>
      <c r="I68" s="59">
        <f t="shared" si="17"/>
        <v>-29</v>
      </c>
      <c r="J68" s="59">
        <f t="shared" si="17"/>
        <v>-26.3</v>
      </c>
      <c r="K68" s="59">
        <f t="shared" si="17"/>
        <v>-31.5</v>
      </c>
      <c r="L68" s="59">
        <f t="shared" si="17"/>
        <v>-28.3</v>
      </c>
      <c r="M68" s="59">
        <f t="shared" si="17"/>
        <v>-21.599999999999998</v>
      </c>
      <c r="N68" s="59">
        <f t="shared" si="17"/>
        <v>-30.5</v>
      </c>
      <c r="O68" s="59">
        <f t="shared" si="17"/>
        <v>-26.2</v>
      </c>
      <c r="P68" s="59">
        <f t="shared" si="17"/>
        <v>-28.7</v>
      </c>
      <c r="Q68" s="59">
        <f t="shared" si="17"/>
        <v>-33.4</v>
      </c>
      <c r="R68" s="59">
        <f t="shared" si="17"/>
        <v>-24.9</v>
      </c>
      <c r="S68" s="59">
        <f t="shared" si="17"/>
        <v>-6.7</v>
      </c>
      <c r="T68" s="59">
        <f t="shared" si="17"/>
        <v>-1.4000000000000004</v>
      </c>
      <c r="U68" s="59">
        <f t="shared" si="17"/>
        <v>3.8999999999999995</v>
      </c>
      <c r="V68" s="59">
        <f t="shared" si="17"/>
        <v>9.9999999999999645E-2</v>
      </c>
      <c r="W68" s="59">
        <f t="shared" si="17"/>
        <v>4.4999999999999991</v>
      </c>
      <c r="X68" s="59">
        <f t="shared" si="17"/>
        <v>3.8999999999999995</v>
      </c>
      <c r="Y68" s="59">
        <f t="shared" si="17"/>
        <v>9.3000000000000007</v>
      </c>
      <c r="Z68" s="59">
        <f t="shared" si="17"/>
        <v>5.9999999999999991</v>
      </c>
      <c r="AA68" s="59">
        <f t="shared" si="17"/>
        <v>4.8</v>
      </c>
      <c r="AB68" s="59">
        <f t="shared" si="17"/>
        <v>2.5</v>
      </c>
      <c r="AC68" s="59">
        <f t="shared" si="17"/>
        <v>8.3000000000000007</v>
      </c>
      <c r="AD68" s="59">
        <f t="shared" si="17"/>
        <v>-1.3000000000000003</v>
      </c>
    </row>
    <row r="69" spans="1:30" x14ac:dyDescent="0.15">
      <c r="B69" s="2" t="s">
        <v>15</v>
      </c>
      <c r="C69" s="2">
        <v>0</v>
      </c>
      <c r="D69" s="59">
        <f t="shared" si="13"/>
        <v>-3.1000000000000014</v>
      </c>
      <c r="E69" s="59">
        <f t="shared" si="13"/>
        <v>1</v>
      </c>
      <c r="F69" s="59">
        <f t="shared" si="13"/>
        <v>-3.6999999999999993</v>
      </c>
      <c r="G69" s="59">
        <f t="shared" si="15"/>
        <v>-35.9</v>
      </c>
      <c r="H69" s="59">
        <f t="shared" ref="H69:AD69" si="18">H140-$C140</f>
        <v>-35.299999999999997</v>
      </c>
      <c r="I69" s="59">
        <f t="shared" si="18"/>
        <v>-29.5</v>
      </c>
      <c r="J69" s="59">
        <f t="shared" si="18"/>
        <v>-20.9</v>
      </c>
      <c r="K69" s="59">
        <f t="shared" si="18"/>
        <v>-17.899999999999999</v>
      </c>
      <c r="L69" s="59">
        <f t="shared" si="18"/>
        <v>-11.2</v>
      </c>
      <c r="M69" s="59">
        <f t="shared" si="18"/>
        <v>-8.6999999999999993</v>
      </c>
      <c r="N69" s="59">
        <f t="shared" si="18"/>
        <v>-16.600000000000001</v>
      </c>
      <c r="O69" s="59">
        <f t="shared" si="18"/>
        <v>-19</v>
      </c>
      <c r="P69" s="59">
        <f t="shared" si="18"/>
        <v>-20.399999999999999</v>
      </c>
      <c r="Q69" s="59">
        <f t="shared" si="18"/>
        <v>-19.5</v>
      </c>
      <c r="R69" s="59">
        <f t="shared" si="18"/>
        <v>-19.5</v>
      </c>
      <c r="S69" s="59">
        <f t="shared" si="18"/>
        <v>1.6999999999999993</v>
      </c>
      <c r="T69" s="59">
        <f t="shared" si="18"/>
        <v>-2.1000000000000014</v>
      </c>
      <c r="U69" s="59">
        <f t="shared" si="18"/>
        <v>1</v>
      </c>
      <c r="V69" s="59">
        <f t="shared" si="18"/>
        <v>4.3999999999999986</v>
      </c>
      <c r="W69" s="59">
        <f t="shared" si="18"/>
        <v>-3</v>
      </c>
      <c r="X69" s="59">
        <f t="shared" si="18"/>
        <v>0.5</v>
      </c>
      <c r="Y69" s="59">
        <f t="shared" si="18"/>
        <v>1.8999999999999986</v>
      </c>
      <c r="Z69" s="59">
        <f t="shared" si="18"/>
        <v>5.3999999999999986</v>
      </c>
      <c r="AA69" s="59">
        <f t="shared" si="18"/>
        <v>0.60000000000000142</v>
      </c>
      <c r="AB69" s="59">
        <f t="shared" si="18"/>
        <v>-8.3000000000000007</v>
      </c>
      <c r="AC69" s="59">
        <f t="shared" si="18"/>
        <v>4.5</v>
      </c>
      <c r="AD69" s="59">
        <f t="shared" si="18"/>
        <v>0.30000000000000071</v>
      </c>
    </row>
    <row r="70" spans="1:30" x14ac:dyDescent="0.15">
      <c r="B70" s="2" t="s">
        <v>16</v>
      </c>
      <c r="C70" s="2">
        <v>0</v>
      </c>
      <c r="D70" s="59">
        <f t="shared" si="13"/>
        <v>-6.2000000000000011</v>
      </c>
      <c r="E70" s="59">
        <f t="shared" si="13"/>
        <v>3.2999999999999989</v>
      </c>
      <c r="F70" s="59">
        <f t="shared" si="13"/>
        <v>2.6999999999999993</v>
      </c>
      <c r="G70" s="59">
        <f t="shared" si="15"/>
        <v>-23.699999999999996</v>
      </c>
      <c r="H70" s="59">
        <f t="shared" ref="H70:R70" si="19">H141-$C141</f>
        <v>-35.1</v>
      </c>
      <c r="I70" s="59">
        <f t="shared" si="19"/>
        <v>-25.4</v>
      </c>
      <c r="J70" s="59">
        <f t="shared" si="19"/>
        <v>-12.4</v>
      </c>
      <c r="K70" s="59">
        <f t="shared" si="19"/>
        <v>-1.4000000000000004</v>
      </c>
      <c r="L70" s="59">
        <f t="shared" si="19"/>
        <v>2.5999999999999996</v>
      </c>
      <c r="M70" s="59">
        <f t="shared" si="19"/>
        <v>-2.7000000000000011</v>
      </c>
      <c r="N70" s="59">
        <f t="shared" si="19"/>
        <v>5.6</v>
      </c>
      <c r="O70" s="59">
        <f t="shared" si="19"/>
        <v>-0.40000000000000036</v>
      </c>
      <c r="P70" s="59">
        <f t="shared" si="19"/>
        <v>-14.4</v>
      </c>
      <c r="Q70" s="59">
        <f t="shared" si="19"/>
        <v>-17.066670000000002</v>
      </c>
      <c r="R70" s="59">
        <f t="shared" si="19"/>
        <v>3.5999999999999996</v>
      </c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</row>
    <row r="71" spans="1:30" x14ac:dyDescent="0.15">
      <c r="B71" s="2" t="s">
        <v>17</v>
      </c>
      <c r="C71" s="2">
        <v>0</v>
      </c>
      <c r="D71" s="59">
        <f t="shared" si="13"/>
        <v>-0.79999999999999993</v>
      </c>
      <c r="E71" s="59">
        <f t="shared" si="13"/>
        <v>-0.89999999999999991</v>
      </c>
      <c r="F71" s="59">
        <f t="shared" si="13"/>
        <v>-9.2999999999999989</v>
      </c>
      <c r="G71" s="59">
        <f t="shared" si="15"/>
        <v>-30.7</v>
      </c>
      <c r="H71" s="59">
        <f t="shared" ref="H71:R71" si="20">H142-$C142</f>
        <v>-30.599999999999998</v>
      </c>
      <c r="I71" s="59">
        <f t="shared" si="20"/>
        <v>-20.099999999999998</v>
      </c>
      <c r="J71" s="59">
        <f t="shared" si="20"/>
        <v>-15.799999999999999</v>
      </c>
      <c r="K71" s="59">
        <f t="shared" si="20"/>
        <v>-11.1</v>
      </c>
      <c r="L71" s="59">
        <f t="shared" si="20"/>
        <v>-9.2999999999999989</v>
      </c>
      <c r="M71" s="59">
        <f t="shared" si="20"/>
        <v>-7.6000000000000005</v>
      </c>
      <c r="N71" s="59">
        <f t="shared" si="20"/>
        <v>-13.399999999999999</v>
      </c>
      <c r="O71" s="59">
        <f t="shared" si="20"/>
        <v>-13.899999999999999</v>
      </c>
      <c r="P71" s="59">
        <f t="shared" si="20"/>
        <v>-19.2</v>
      </c>
      <c r="Q71" s="59">
        <f t="shared" si="20"/>
        <v>-19.8</v>
      </c>
      <c r="R71" s="59">
        <f t="shared" si="20"/>
        <v>-12.899999999999999</v>
      </c>
      <c r="S71" s="59">
        <f t="shared" ref="S71:AD71" si="21">S142-$C142</f>
        <v>-3.7</v>
      </c>
      <c r="T71" s="59">
        <f t="shared" si="21"/>
        <v>-0.19999999999999996</v>
      </c>
      <c r="U71" s="59">
        <f t="shared" si="21"/>
        <v>4</v>
      </c>
      <c r="V71" s="59">
        <f t="shared" si="21"/>
        <v>3.7</v>
      </c>
      <c r="W71" s="59">
        <f t="shared" si="21"/>
        <v>3.8999999999999995</v>
      </c>
      <c r="X71" s="59">
        <f t="shared" si="21"/>
        <v>0.7</v>
      </c>
      <c r="Y71" s="59">
        <f t="shared" si="21"/>
        <v>1.2</v>
      </c>
      <c r="Z71" s="59">
        <f t="shared" si="21"/>
        <v>3</v>
      </c>
      <c r="AA71" s="59">
        <f t="shared" si="21"/>
        <v>0.40000000000000013</v>
      </c>
      <c r="AB71" s="59">
        <f t="shared" si="21"/>
        <v>3</v>
      </c>
      <c r="AC71" s="59">
        <f t="shared" si="21"/>
        <v>4.8</v>
      </c>
      <c r="AD71" s="59">
        <f t="shared" si="21"/>
        <v>-0.49999999999999994</v>
      </c>
    </row>
    <row r="72" spans="1:30" ht="14" thickBot="1" x14ac:dyDescent="0.2">
      <c r="B72" s="67" t="s">
        <v>20</v>
      </c>
      <c r="C72" s="67">
        <v>0</v>
      </c>
      <c r="D72" s="59">
        <f t="shared" si="13"/>
        <v>-0.10000000000000053</v>
      </c>
      <c r="E72" s="59">
        <f t="shared" si="13"/>
        <v>0.89999999999999947</v>
      </c>
      <c r="F72" s="59">
        <f t="shared" si="13"/>
        <v>-6.4</v>
      </c>
      <c r="G72" s="59">
        <f t="shared" si="15"/>
        <v>-39</v>
      </c>
      <c r="H72" s="59">
        <f t="shared" ref="H72:R72" si="22">H143-$C143</f>
        <v>-51</v>
      </c>
      <c r="I72" s="59">
        <f t="shared" si="22"/>
        <v>-45.4</v>
      </c>
      <c r="J72" s="59">
        <f t="shared" si="22"/>
        <v>-40.1</v>
      </c>
      <c r="K72" s="59">
        <f t="shared" si="22"/>
        <v>-27.1</v>
      </c>
      <c r="L72" s="59">
        <f t="shared" si="22"/>
        <v>-16.200000000000003</v>
      </c>
      <c r="M72" s="59">
        <f t="shared" si="22"/>
        <v>-18.899999999999999</v>
      </c>
      <c r="N72" s="59">
        <f t="shared" si="22"/>
        <v>-21.3</v>
      </c>
      <c r="O72" s="59">
        <f t="shared" si="22"/>
        <v>-23.200000000000003</v>
      </c>
      <c r="P72" s="59">
        <f t="shared" si="22"/>
        <v>-23.1</v>
      </c>
      <c r="Q72" s="59">
        <f t="shared" si="22"/>
        <v>-22.6</v>
      </c>
      <c r="R72" s="59">
        <f t="shared" si="22"/>
        <v>-18.8</v>
      </c>
      <c r="S72" s="59">
        <f t="shared" ref="S72:AD72" si="23">S143-$C143</f>
        <v>-10.5</v>
      </c>
      <c r="T72" s="59">
        <f t="shared" si="23"/>
        <v>0.29999999999999982</v>
      </c>
      <c r="U72" s="59">
        <f t="shared" si="23"/>
        <v>4.2999999999999989</v>
      </c>
      <c r="V72" s="59">
        <f t="shared" si="23"/>
        <v>6.1</v>
      </c>
      <c r="W72" s="59">
        <f t="shared" si="23"/>
        <v>2</v>
      </c>
      <c r="X72" s="59">
        <f t="shared" si="23"/>
        <v>-0.5</v>
      </c>
      <c r="Y72" s="59">
        <f t="shared" si="23"/>
        <v>2.2999999999999998</v>
      </c>
      <c r="Z72" s="59">
        <f t="shared" si="23"/>
        <v>6.1</v>
      </c>
      <c r="AA72" s="59">
        <f t="shared" si="23"/>
        <v>2.6999999999999993</v>
      </c>
      <c r="AB72" s="59">
        <f t="shared" si="23"/>
        <v>1.7999999999999998</v>
      </c>
      <c r="AC72" s="59">
        <f t="shared" si="23"/>
        <v>3.0999999999999996</v>
      </c>
      <c r="AD72" s="59">
        <f t="shared" si="23"/>
        <v>3</v>
      </c>
    </row>
    <row r="73" spans="1:30" ht="14" thickBot="1" x14ac:dyDescent="0.2"/>
    <row r="74" spans="1:30" ht="14" thickBot="1" x14ac:dyDescent="0.2">
      <c r="C74" s="61" t="s">
        <v>80</v>
      </c>
      <c r="D74" s="61" t="s">
        <v>81</v>
      </c>
      <c r="E74" s="61" t="s">
        <v>82</v>
      </c>
      <c r="F74" s="61" t="s">
        <v>83</v>
      </c>
      <c r="G74" s="61" t="s">
        <v>84</v>
      </c>
      <c r="H74" s="61" t="s">
        <v>85</v>
      </c>
      <c r="I74" s="61" t="s">
        <v>86</v>
      </c>
      <c r="J74" s="61" t="s">
        <v>87</v>
      </c>
      <c r="K74" s="61" t="s">
        <v>88</v>
      </c>
      <c r="L74" s="61" t="s">
        <v>89</v>
      </c>
      <c r="M74" s="61" t="s">
        <v>90</v>
      </c>
      <c r="N74" s="61" t="s">
        <v>91</v>
      </c>
      <c r="O74" s="61" t="s">
        <v>92</v>
      </c>
      <c r="P74" s="61" t="s">
        <v>93</v>
      </c>
      <c r="Q74" s="61" t="s">
        <v>94</v>
      </c>
      <c r="R74" s="61" t="s">
        <v>95</v>
      </c>
      <c r="S74" s="61" t="s">
        <v>96</v>
      </c>
      <c r="T74" s="61" t="s">
        <v>97</v>
      </c>
      <c r="U74" s="61" t="s">
        <v>98</v>
      </c>
      <c r="V74" s="61" t="s">
        <v>99</v>
      </c>
      <c r="W74" s="61" t="s">
        <v>100</v>
      </c>
      <c r="X74" s="61" t="s">
        <v>101</v>
      </c>
      <c r="Y74" s="61" t="s">
        <v>102</v>
      </c>
      <c r="Z74" s="61" t="s">
        <v>103</v>
      </c>
      <c r="AA74" s="62">
        <v>44531</v>
      </c>
      <c r="AB74" s="62">
        <v>44562</v>
      </c>
      <c r="AC74" s="61" t="s">
        <v>590</v>
      </c>
      <c r="AD74" s="63">
        <v>44621</v>
      </c>
    </row>
    <row r="75" spans="1:30" ht="14" thickTop="1" x14ac:dyDescent="0.15">
      <c r="A75" s="2" t="s">
        <v>593</v>
      </c>
      <c r="B75" s="2" t="s">
        <v>9</v>
      </c>
      <c r="C75" s="2">
        <v>0</v>
      </c>
      <c r="D75" s="59">
        <f t="shared" ref="D75:AD75" si="24">D146-$C146</f>
        <v>-0.10000000000000053</v>
      </c>
      <c r="E75" s="59">
        <f t="shared" si="24"/>
        <v>0.89999999999999947</v>
      </c>
      <c r="F75" s="59">
        <f t="shared" si="24"/>
        <v>-6.4</v>
      </c>
      <c r="G75" s="59">
        <f t="shared" si="24"/>
        <v>-39</v>
      </c>
      <c r="H75" s="59">
        <f t="shared" si="24"/>
        <v>-51</v>
      </c>
      <c r="I75" s="59">
        <f t="shared" si="24"/>
        <v>-45.4</v>
      </c>
      <c r="J75" s="59">
        <f t="shared" si="24"/>
        <v>-40.1</v>
      </c>
      <c r="K75" s="59">
        <f t="shared" si="24"/>
        <v>-27.1</v>
      </c>
      <c r="L75" s="59">
        <f t="shared" si="24"/>
        <v>-16.200000000000003</v>
      </c>
      <c r="M75" s="59">
        <f t="shared" si="24"/>
        <v>-18.899999999999999</v>
      </c>
      <c r="N75" s="59">
        <f t="shared" si="24"/>
        <v>-21.3</v>
      </c>
      <c r="O75" s="59">
        <f t="shared" si="24"/>
        <v>-23.200000000000003</v>
      </c>
      <c r="P75" s="59">
        <f t="shared" si="24"/>
        <v>-23.1</v>
      </c>
      <c r="Q75" s="59">
        <f t="shared" si="24"/>
        <v>-22.6</v>
      </c>
      <c r="R75" s="59">
        <f t="shared" si="24"/>
        <v>-18.8</v>
      </c>
      <c r="S75" s="59">
        <f t="shared" si="24"/>
        <v>-10.5</v>
      </c>
      <c r="T75" s="59">
        <f t="shared" si="24"/>
        <v>0.29999999999999982</v>
      </c>
      <c r="U75" s="59">
        <f t="shared" si="24"/>
        <v>4.2999999999999989</v>
      </c>
      <c r="V75" s="59">
        <f t="shared" si="24"/>
        <v>6.1</v>
      </c>
      <c r="W75" s="59">
        <f t="shared" si="24"/>
        <v>2</v>
      </c>
      <c r="X75" s="59">
        <f t="shared" si="24"/>
        <v>-0.5</v>
      </c>
      <c r="Y75" s="59">
        <f t="shared" si="24"/>
        <v>2.2999999999999998</v>
      </c>
      <c r="Z75" s="59">
        <f t="shared" si="24"/>
        <v>6.1</v>
      </c>
      <c r="AA75" s="59">
        <f t="shared" si="24"/>
        <v>2.6999999999999993</v>
      </c>
      <c r="AB75" s="59">
        <f t="shared" si="24"/>
        <v>1.7999999999999998</v>
      </c>
      <c r="AC75" s="59">
        <f t="shared" si="24"/>
        <v>3.0999999999999996</v>
      </c>
      <c r="AD75" s="59">
        <f t="shared" si="24"/>
        <v>3</v>
      </c>
    </row>
    <row r="76" spans="1:30" x14ac:dyDescent="0.15">
      <c r="B76" s="2" t="s">
        <v>10</v>
      </c>
      <c r="C76" s="2">
        <v>0</v>
      </c>
      <c r="D76" s="59">
        <f t="shared" ref="D76:AD76" si="25">D147-$C147</f>
        <v>0.20000000000000284</v>
      </c>
      <c r="E76" s="59">
        <f t="shared" si="25"/>
        <v>1.7000000000000028</v>
      </c>
      <c r="F76" s="59">
        <f t="shared" si="25"/>
        <v>-17.799999999999997</v>
      </c>
      <c r="G76" s="59">
        <f t="shared" si="25"/>
        <v>-48.7</v>
      </c>
      <c r="H76" s="59">
        <f t="shared" si="25"/>
        <v>-49.2</v>
      </c>
      <c r="I76" s="59">
        <f t="shared" si="25"/>
        <v>-40.4</v>
      </c>
      <c r="J76" s="59">
        <f t="shared" si="25"/>
        <v>-29.2</v>
      </c>
      <c r="K76" s="59">
        <f t="shared" si="25"/>
        <v>-17.899999999999999</v>
      </c>
      <c r="L76" s="59">
        <f t="shared" si="25"/>
        <v>-17.899999999999999</v>
      </c>
      <c r="M76" s="59">
        <f t="shared" si="25"/>
        <v>-17.899999999999999</v>
      </c>
      <c r="N76" s="59">
        <f t="shared" si="25"/>
        <v>-23.9</v>
      </c>
      <c r="O76" s="59">
        <f t="shared" si="25"/>
        <v>-29.2</v>
      </c>
      <c r="P76" s="59">
        <f t="shared" si="25"/>
        <v>-32</v>
      </c>
      <c r="Q76" s="59">
        <f t="shared" si="25"/>
        <v>-31.9</v>
      </c>
      <c r="R76" s="59">
        <f t="shared" si="25"/>
        <v>-21.799999999999997</v>
      </c>
      <c r="S76" s="59">
        <f t="shared" si="25"/>
        <v>-12.999999999999998</v>
      </c>
      <c r="T76" s="59">
        <f t="shared" si="25"/>
        <v>-5.5999999999999979</v>
      </c>
      <c r="U76" s="59">
        <f t="shared" si="25"/>
        <v>5.4000000000000021</v>
      </c>
      <c r="V76" s="59">
        <f t="shared" si="25"/>
        <v>3.5</v>
      </c>
      <c r="W76" s="59">
        <f t="shared" si="25"/>
        <v>2.6000000000000014</v>
      </c>
      <c r="X76" s="59">
        <f t="shared" si="25"/>
        <v>-0.39999999999999858</v>
      </c>
      <c r="Y76" s="59">
        <f t="shared" si="25"/>
        <v>1.4000000000000021</v>
      </c>
      <c r="Z76" s="59">
        <f t="shared" si="25"/>
        <v>-2.0999999999999979</v>
      </c>
      <c r="AA76" s="59">
        <f t="shared" si="25"/>
        <v>-12.7</v>
      </c>
      <c r="AB76" s="59">
        <f t="shared" si="25"/>
        <v>-11.499999999999998</v>
      </c>
      <c r="AC76" s="59">
        <f t="shared" si="25"/>
        <v>-5.6999999999999993</v>
      </c>
      <c r="AD76" s="59">
        <f t="shared" si="25"/>
        <v>-3.7999999999999989</v>
      </c>
    </row>
    <row r="77" spans="1:30" x14ac:dyDescent="0.15">
      <c r="B77" s="2" t="s">
        <v>11</v>
      </c>
      <c r="C77" s="2">
        <v>0</v>
      </c>
      <c r="D77" s="59">
        <f t="shared" ref="D77:AD77" si="26">D148-$C148</f>
        <v>-2.2000000000000002</v>
      </c>
      <c r="E77" s="59">
        <f t="shared" si="26"/>
        <v>-3.6000000000000005</v>
      </c>
      <c r="F77" s="59">
        <f t="shared" si="26"/>
        <v>-23.4</v>
      </c>
      <c r="G77" s="59" t="e">
        <f t="shared" si="26"/>
        <v>#VALUE!</v>
      </c>
      <c r="H77" s="59">
        <f t="shared" si="26"/>
        <v>-58.4</v>
      </c>
      <c r="I77" s="59">
        <f t="shared" si="26"/>
        <v>-49.9</v>
      </c>
      <c r="J77" s="59">
        <f t="shared" si="26"/>
        <v>-39.199999999999996</v>
      </c>
      <c r="K77" s="59">
        <f t="shared" si="26"/>
        <v>-32.1</v>
      </c>
      <c r="L77" s="59">
        <f t="shared" si="26"/>
        <v>-20.399999999999999</v>
      </c>
      <c r="M77" s="59">
        <f t="shared" si="26"/>
        <v>-21</v>
      </c>
      <c r="N77" s="59">
        <f t="shared" si="26"/>
        <v>-32.799999999999997</v>
      </c>
      <c r="O77" s="59">
        <f t="shared" si="26"/>
        <v>-29.6</v>
      </c>
      <c r="P77" s="59">
        <f t="shared" si="26"/>
        <v>-25.299999999999997</v>
      </c>
      <c r="Q77" s="59">
        <f t="shared" si="26"/>
        <v>-22.799999999999997</v>
      </c>
      <c r="R77" s="59">
        <f t="shared" si="26"/>
        <v>-17.8</v>
      </c>
      <c r="S77" s="59">
        <f t="shared" si="26"/>
        <v>-12</v>
      </c>
      <c r="T77" s="59">
        <f t="shared" si="26"/>
        <v>2.5999999999999996</v>
      </c>
      <c r="U77" s="59">
        <f t="shared" si="26"/>
        <v>6.6999999999999993</v>
      </c>
      <c r="V77" s="59">
        <f t="shared" si="26"/>
        <v>9.6999999999999993</v>
      </c>
      <c r="W77" s="59">
        <f t="shared" si="26"/>
        <v>8.2999999999999989</v>
      </c>
      <c r="X77" s="59">
        <f t="shared" si="26"/>
        <v>7</v>
      </c>
      <c r="Y77" s="59">
        <f t="shared" si="26"/>
        <v>7.1</v>
      </c>
      <c r="Z77" s="59">
        <f t="shared" si="26"/>
        <v>9.4</v>
      </c>
      <c r="AA77" s="59">
        <f t="shared" si="26"/>
        <v>8.4</v>
      </c>
      <c r="AB77" s="59">
        <f t="shared" si="26"/>
        <v>-4.6000000000000005</v>
      </c>
      <c r="AC77" s="59">
        <f t="shared" si="26"/>
        <v>-0.80000000000000071</v>
      </c>
      <c r="AD77" s="59">
        <f t="shared" si="26"/>
        <v>2.6999999999999993</v>
      </c>
    </row>
    <row r="78" spans="1:30" x14ac:dyDescent="0.15">
      <c r="B78" s="2" t="s">
        <v>13</v>
      </c>
      <c r="C78" s="2">
        <v>0</v>
      </c>
      <c r="D78" s="59">
        <f t="shared" ref="D78:AD78" si="27">D149-$C149</f>
        <v>-0.39999999999999947</v>
      </c>
      <c r="E78" s="59">
        <f t="shared" si="27"/>
        <v>-0.39999999999999947</v>
      </c>
      <c r="F78" s="59">
        <f t="shared" si="27"/>
        <v>-5.8</v>
      </c>
      <c r="G78" s="59">
        <f t="shared" si="27"/>
        <v>-44.300000000000004</v>
      </c>
      <c r="H78" s="59">
        <f t="shared" si="27"/>
        <v>-51.800000000000004</v>
      </c>
      <c r="I78" s="59">
        <f t="shared" si="27"/>
        <v>-44.1</v>
      </c>
      <c r="J78" s="59">
        <f t="shared" si="27"/>
        <v>-35.200000000000003</v>
      </c>
      <c r="K78" s="59">
        <f t="shared" si="27"/>
        <v>-21</v>
      </c>
      <c r="L78" s="59">
        <f t="shared" si="27"/>
        <v>-11.6</v>
      </c>
      <c r="M78" s="59">
        <f t="shared" si="27"/>
        <v>-17.899999999999999</v>
      </c>
      <c r="N78" s="59">
        <f t="shared" si="27"/>
        <v>-19.799999999999997</v>
      </c>
      <c r="O78" s="59">
        <f t="shared" si="27"/>
        <v>-20.9</v>
      </c>
      <c r="P78" s="59">
        <f t="shared" si="27"/>
        <v>-21.700000000000003</v>
      </c>
      <c r="Q78" s="59">
        <f t="shared" si="27"/>
        <v>-21.2</v>
      </c>
      <c r="R78" s="59">
        <f t="shared" si="27"/>
        <v>-17</v>
      </c>
      <c r="S78" s="59">
        <f t="shared" si="27"/>
        <v>-3.1999999999999997</v>
      </c>
      <c r="T78" s="59">
        <f t="shared" si="27"/>
        <v>5.7000000000000011</v>
      </c>
      <c r="U78" s="59">
        <f t="shared" si="27"/>
        <v>10</v>
      </c>
      <c r="V78" s="59">
        <f t="shared" si="27"/>
        <v>14.200000000000001</v>
      </c>
      <c r="W78" s="59">
        <f t="shared" si="27"/>
        <v>11.9</v>
      </c>
      <c r="X78" s="59">
        <f t="shared" si="27"/>
        <v>9.5</v>
      </c>
      <c r="Y78" s="59">
        <f t="shared" si="27"/>
        <v>14.500000000000002</v>
      </c>
      <c r="Z78" s="59">
        <f t="shared" si="27"/>
        <v>13.299999999999999</v>
      </c>
      <c r="AA78" s="59">
        <f t="shared" si="27"/>
        <v>3.8000000000000007</v>
      </c>
      <c r="AB78" s="59">
        <f t="shared" si="27"/>
        <v>-0.29999999999999982</v>
      </c>
      <c r="AC78" s="59">
        <f t="shared" si="27"/>
        <v>4.7000000000000011</v>
      </c>
      <c r="AD78" s="59">
        <f t="shared" si="27"/>
        <v>7.2000000000000011</v>
      </c>
    </row>
    <row r="79" spans="1:30" x14ac:dyDescent="0.15">
      <c r="B79" s="2" t="s">
        <v>14</v>
      </c>
      <c r="C79" s="2">
        <v>0</v>
      </c>
      <c r="D79" s="59">
        <f t="shared" ref="D79:AD79" si="28">D150-$C150</f>
        <v>-0.10000000000000142</v>
      </c>
      <c r="E79" s="59">
        <f t="shared" si="28"/>
        <v>-1.4000000000000004</v>
      </c>
      <c r="F79" s="59">
        <f t="shared" si="28"/>
        <v>-9</v>
      </c>
      <c r="G79" s="59">
        <f t="shared" si="28"/>
        <v>-59.2</v>
      </c>
      <c r="H79" s="59">
        <f t="shared" si="28"/>
        <v>-64.599999999999994</v>
      </c>
      <c r="I79" s="59">
        <f t="shared" si="28"/>
        <v>-51.5</v>
      </c>
      <c r="J79" s="59">
        <f t="shared" si="28"/>
        <v>-45</v>
      </c>
      <c r="K79" s="59">
        <f t="shared" si="28"/>
        <v>-49.599999999999994</v>
      </c>
      <c r="L79" s="59">
        <f t="shared" si="28"/>
        <v>-47.099999999999994</v>
      </c>
      <c r="M79" s="59">
        <f t="shared" si="28"/>
        <v>-42.1</v>
      </c>
      <c r="N79" s="59">
        <f t="shared" si="28"/>
        <v>-44.3</v>
      </c>
      <c r="O79" s="59">
        <f t="shared" si="28"/>
        <v>-35.6</v>
      </c>
      <c r="P79" s="59">
        <f t="shared" si="28"/>
        <v>-38.799999999999997</v>
      </c>
      <c r="Q79" s="59">
        <f t="shared" si="28"/>
        <v>-40.700000000000003</v>
      </c>
      <c r="R79" s="59">
        <f t="shared" si="28"/>
        <v>-30.8</v>
      </c>
      <c r="S79" s="59">
        <f t="shared" si="28"/>
        <v>-7.6000000000000005</v>
      </c>
      <c r="T79" s="59">
        <f t="shared" si="28"/>
        <v>-2.4000000000000004</v>
      </c>
      <c r="U79" s="59">
        <f t="shared" si="28"/>
        <v>6.5999999999999979</v>
      </c>
      <c r="V79" s="59">
        <f t="shared" si="28"/>
        <v>8</v>
      </c>
      <c r="W79" s="59">
        <f t="shared" si="28"/>
        <v>5.3999999999999986</v>
      </c>
      <c r="X79" s="59">
        <f t="shared" si="28"/>
        <v>9</v>
      </c>
      <c r="Y79" s="59">
        <f t="shared" si="28"/>
        <v>14.8</v>
      </c>
      <c r="Z79" s="59">
        <f t="shared" si="28"/>
        <v>18.099999999999998</v>
      </c>
      <c r="AA79" s="59">
        <f t="shared" si="28"/>
        <v>3.7999999999999989</v>
      </c>
      <c r="AB79" s="59">
        <f t="shared" si="28"/>
        <v>6</v>
      </c>
      <c r="AC79" s="59">
        <f t="shared" si="28"/>
        <v>4.6999999999999993</v>
      </c>
      <c r="AD79" s="59">
        <f t="shared" si="28"/>
        <v>7.6999999999999993</v>
      </c>
    </row>
    <row r="80" spans="1:30" x14ac:dyDescent="0.15">
      <c r="B80" s="2" t="s">
        <v>15</v>
      </c>
      <c r="C80" s="2">
        <v>0</v>
      </c>
      <c r="D80" s="59">
        <f t="shared" ref="D80:AD80" si="29">D151-$C151</f>
        <v>3.1000000000000005</v>
      </c>
      <c r="E80" s="59">
        <f t="shared" si="29"/>
        <v>2.2999999999999998</v>
      </c>
      <c r="F80" s="59">
        <f t="shared" si="29"/>
        <v>-7.2</v>
      </c>
      <c r="G80" s="59">
        <f t="shared" si="29"/>
        <v>-52.6</v>
      </c>
      <c r="H80" s="59">
        <f t="shared" si="29"/>
        <v>-54.6</v>
      </c>
      <c r="I80" s="59">
        <f t="shared" si="29"/>
        <v>-47</v>
      </c>
      <c r="J80" s="59">
        <f t="shared" si="29"/>
        <v>-35.1</v>
      </c>
      <c r="K80" s="59">
        <f t="shared" si="29"/>
        <v>-26</v>
      </c>
      <c r="L80" s="59">
        <f t="shared" si="29"/>
        <v>-14.9</v>
      </c>
      <c r="M80" s="59">
        <f t="shared" si="29"/>
        <v>-11.9</v>
      </c>
      <c r="N80" s="59">
        <f t="shared" si="29"/>
        <v>-9.6999999999999993</v>
      </c>
      <c r="O80" s="59">
        <f t="shared" si="29"/>
        <v>-14.100000000000001</v>
      </c>
      <c r="P80" s="59">
        <f t="shared" si="29"/>
        <v>-7.5</v>
      </c>
      <c r="Q80" s="59">
        <f t="shared" si="29"/>
        <v>-1.7000000000000002</v>
      </c>
      <c r="R80" s="59">
        <f t="shared" si="29"/>
        <v>-0.5</v>
      </c>
      <c r="S80" s="59">
        <f t="shared" si="29"/>
        <v>24.900000000000002</v>
      </c>
      <c r="T80" s="59">
        <f t="shared" si="29"/>
        <v>29.000000000000004</v>
      </c>
      <c r="U80" s="59">
        <f t="shared" si="29"/>
        <v>31.000000000000004</v>
      </c>
      <c r="V80" s="59">
        <f t="shared" si="29"/>
        <v>33.299999999999997</v>
      </c>
      <c r="W80" s="59">
        <f t="shared" si="29"/>
        <v>30.400000000000002</v>
      </c>
      <c r="X80" s="59">
        <f t="shared" si="29"/>
        <v>31.000000000000004</v>
      </c>
      <c r="Y80" s="59">
        <f t="shared" si="29"/>
        <v>34.9</v>
      </c>
      <c r="Z80" s="59">
        <f t="shared" si="29"/>
        <v>33.799999999999997</v>
      </c>
      <c r="AA80" s="59">
        <f t="shared" si="29"/>
        <v>31.599999999999998</v>
      </c>
      <c r="AB80" s="59">
        <f t="shared" si="29"/>
        <v>23.7</v>
      </c>
      <c r="AC80" s="59">
        <f t="shared" si="29"/>
        <v>24.2</v>
      </c>
      <c r="AD80" s="59">
        <f t="shared" si="29"/>
        <v>27.500000000000004</v>
      </c>
    </row>
    <row r="81" spans="1:39" x14ac:dyDescent="0.15">
      <c r="B81" s="2" t="s">
        <v>16</v>
      </c>
      <c r="C81" s="2">
        <v>0</v>
      </c>
      <c r="D81" s="59">
        <f t="shared" ref="D81:R81" si="30">D152-$C152</f>
        <v>10.799999999999999</v>
      </c>
      <c r="E81" s="59">
        <f t="shared" si="30"/>
        <v>11.399999999999999</v>
      </c>
      <c r="F81" s="59">
        <f t="shared" si="30"/>
        <v>6.3999999999999986</v>
      </c>
      <c r="G81" s="59">
        <f t="shared" si="30"/>
        <v>-43.099999999999994</v>
      </c>
      <c r="H81" s="59">
        <f t="shared" si="30"/>
        <v>-51.599999999999994</v>
      </c>
      <c r="I81" s="59">
        <f t="shared" si="30"/>
        <v>-48</v>
      </c>
      <c r="J81" s="59">
        <f t="shared" si="30"/>
        <v>-39</v>
      </c>
      <c r="K81" s="59">
        <f t="shared" si="30"/>
        <v>-29.3</v>
      </c>
      <c r="L81" s="59">
        <f t="shared" si="30"/>
        <v>-21.000000000000004</v>
      </c>
      <c r="M81" s="59">
        <f t="shared" si="30"/>
        <v>-33.799999999999997</v>
      </c>
      <c r="N81" s="59">
        <f t="shared" si="30"/>
        <v>-24.3</v>
      </c>
      <c r="O81" s="59">
        <f t="shared" si="30"/>
        <v>-23.7</v>
      </c>
      <c r="P81" s="59">
        <f t="shared" si="30"/>
        <v>-18.966670000000004</v>
      </c>
      <c r="Q81" s="59">
        <f t="shared" si="30"/>
        <v>-15.966670000000001</v>
      </c>
      <c r="R81" s="59">
        <f t="shared" si="30"/>
        <v>11.366667</v>
      </c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</row>
    <row r="82" spans="1:39" ht="14" thickBot="1" x14ac:dyDescent="0.2">
      <c r="B82" s="2" t="s">
        <v>17</v>
      </c>
      <c r="C82" s="2">
        <v>0</v>
      </c>
      <c r="D82" s="59">
        <f t="shared" ref="D82:R82" si="31">D153-$C153</f>
        <v>-0.30000000000000071</v>
      </c>
      <c r="E82" s="59">
        <f t="shared" si="31"/>
        <v>-0.20000000000000107</v>
      </c>
      <c r="F82" s="59">
        <f t="shared" si="31"/>
        <v>-13.8</v>
      </c>
      <c r="G82" s="59">
        <f t="shared" si="31"/>
        <v>-50</v>
      </c>
      <c r="H82" s="59">
        <f t="shared" si="31"/>
        <v>-54.9</v>
      </c>
      <c r="I82" s="59">
        <f t="shared" si="31"/>
        <v>-46.8</v>
      </c>
      <c r="J82" s="59">
        <f t="shared" si="31"/>
        <v>-37.4</v>
      </c>
      <c r="K82" s="59">
        <f t="shared" si="31"/>
        <v>-28.4</v>
      </c>
      <c r="L82" s="59">
        <f t="shared" si="31"/>
        <v>-22.3</v>
      </c>
      <c r="M82" s="59">
        <f t="shared" si="31"/>
        <v>-23.3</v>
      </c>
      <c r="N82" s="59">
        <f t="shared" si="31"/>
        <v>-28.299999999999997</v>
      </c>
      <c r="O82" s="59">
        <f t="shared" si="31"/>
        <v>-28.5</v>
      </c>
      <c r="P82" s="59">
        <f t="shared" si="31"/>
        <v>-29.1</v>
      </c>
      <c r="Q82" s="59">
        <f t="shared" si="31"/>
        <v>-28.4</v>
      </c>
      <c r="R82" s="59">
        <f t="shared" si="31"/>
        <v>-20.9</v>
      </c>
      <c r="S82" s="59">
        <f t="shared" ref="S82:AD82" si="32">S153-$C153</f>
        <v>-9.1999999999999993</v>
      </c>
      <c r="T82" s="59">
        <f t="shared" si="32"/>
        <v>0</v>
      </c>
      <c r="U82" s="59">
        <f t="shared" si="32"/>
        <v>6.4999999999999982</v>
      </c>
      <c r="V82" s="59">
        <f t="shared" si="32"/>
        <v>7.4999999999999982</v>
      </c>
      <c r="W82" s="59">
        <f t="shared" si="32"/>
        <v>5.4</v>
      </c>
      <c r="X82" s="59">
        <f t="shared" si="32"/>
        <v>3.6999999999999993</v>
      </c>
      <c r="Y82" s="59">
        <f t="shared" si="32"/>
        <v>6.6</v>
      </c>
      <c r="Z82" s="59">
        <f t="shared" si="32"/>
        <v>6.7999999999999989</v>
      </c>
      <c r="AA82" s="59">
        <f t="shared" si="32"/>
        <v>-0.5</v>
      </c>
      <c r="AB82" s="59">
        <f t="shared" si="32"/>
        <v>-2.3000000000000007</v>
      </c>
      <c r="AC82" s="59">
        <f t="shared" si="32"/>
        <v>1.5</v>
      </c>
      <c r="AD82" s="59">
        <f t="shared" si="32"/>
        <v>3</v>
      </c>
      <c r="AE82" s="59"/>
      <c r="AF82" s="59"/>
      <c r="AG82" s="59"/>
      <c r="AH82" s="59"/>
      <c r="AI82" s="59"/>
      <c r="AJ82" s="59"/>
      <c r="AK82" s="59"/>
      <c r="AL82" s="59"/>
      <c r="AM82" s="59"/>
    </row>
    <row r="83" spans="1:39" ht="14" thickBot="1" x14ac:dyDescent="0.2">
      <c r="C83" s="61" t="s">
        <v>80</v>
      </c>
      <c r="D83" s="61" t="s">
        <v>81</v>
      </c>
      <c r="E83" s="61" t="s">
        <v>82</v>
      </c>
      <c r="F83" s="61" t="s">
        <v>83</v>
      </c>
      <c r="G83" s="61" t="s">
        <v>84</v>
      </c>
      <c r="H83" s="61" t="s">
        <v>85</v>
      </c>
      <c r="I83" s="61" t="s">
        <v>86</v>
      </c>
      <c r="J83" s="61" t="s">
        <v>87</v>
      </c>
      <c r="K83" s="61" t="s">
        <v>88</v>
      </c>
      <c r="L83" s="61" t="s">
        <v>89</v>
      </c>
      <c r="M83" s="61" t="s">
        <v>90</v>
      </c>
      <c r="N83" s="61" t="s">
        <v>91</v>
      </c>
      <c r="O83" s="61" t="s">
        <v>92</v>
      </c>
      <c r="P83" s="61" t="s">
        <v>93</v>
      </c>
      <c r="Q83" s="61" t="s">
        <v>94</v>
      </c>
      <c r="R83" s="61" t="s">
        <v>95</v>
      </c>
      <c r="S83" s="61" t="s">
        <v>96</v>
      </c>
      <c r="T83" s="61" t="s">
        <v>97</v>
      </c>
      <c r="U83" s="61" t="s">
        <v>98</v>
      </c>
      <c r="V83" s="61" t="s">
        <v>99</v>
      </c>
      <c r="W83" s="61" t="s">
        <v>100</v>
      </c>
      <c r="X83" s="61" t="s">
        <v>101</v>
      </c>
      <c r="Y83" s="61" t="s">
        <v>102</v>
      </c>
      <c r="Z83" s="61" t="s">
        <v>103</v>
      </c>
      <c r="AA83" s="62">
        <v>44531</v>
      </c>
      <c r="AB83" s="62">
        <v>44562</v>
      </c>
      <c r="AC83" s="61" t="s">
        <v>590</v>
      </c>
      <c r="AD83" s="63">
        <v>44621</v>
      </c>
      <c r="AE83" s="59"/>
      <c r="AF83" s="59"/>
      <c r="AG83" s="59"/>
      <c r="AH83" s="59"/>
      <c r="AI83" s="59"/>
      <c r="AJ83" s="59"/>
      <c r="AK83" s="59"/>
      <c r="AL83" s="59"/>
      <c r="AM83" s="59"/>
    </row>
    <row r="84" spans="1:39" ht="14" thickTop="1" x14ac:dyDescent="0.15">
      <c r="A84" s="2" t="s">
        <v>58</v>
      </c>
      <c r="B84" s="2" t="s">
        <v>9</v>
      </c>
      <c r="C84" s="59">
        <f t="shared" ref="C84:L89" si="33">AZ157</f>
        <v>14.7</v>
      </c>
      <c r="D84" s="59">
        <f t="shared" si="33"/>
        <v>9.3000000000000007</v>
      </c>
      <c r="E84" s="59">
        <f t="shared" si="33"/>
        <v>10.8</v>
      </c>
      <c r="F84" s="59">
        <f t="shared" si="33"/>
        <v>-5.8</v>
      </c>
      <c r="G84" s="59">
        <f t="shared" si="33"/>
        <v>-16.7</v>
      </c>
      <c r="H84" s="59">
        <f t="shared" si="33"/>
        <v>-19.899999999999999</v>
      </c>
      <c r="I84" s="59">
        <f t="shared" si="33"/>
        <v>-11.4</v>
      </c>
      <c r="J84" s="59">
        <f t="shared" si="33"/>
        <v>-14</v>
      </c>
      <c r="K84" s="59">
        <f t="shared" si="33"/>
        <v>-13.4</v>
      </c>
      <c r="L84" s="59">
        <f t="shared" si="33"/>
        <v>-13.5</v>
      </c>
      <c r="M84" s="59">
        <f t="shared" ref="M84:V89" si="34">BJ157</f>
        <v>-15.6</v>
      </c>
      <c r="N84" s="59">
        <f t="shared" si="34"/>
        <v>-16.3</v>
      </c>
      <c r="O84" s="59">
        <f t="shared" si="34"/>
        <v>-16.600000000000001</v>
      </c>
      <c r="P84" s="59">
        <f t="shared" si="34"/>
        <v>-13.8</v>
      </c>
      <c r="Q84" s="59">
        <f t="shared" si="34"/>
        <v>-12.5</v>
      </c>
      <c r="R84" s="59">
        <f t="shared" si="34"/>
        <v>-3.1</v>
      </c>
      <c r="S84" s="59">
        <f t="shared" si="34"/>
        <v>3.1</v>
      </c>
      <c r="T84" s="59">
        <f t="shared" si="34"/>
        <v>5.7</v>
      </c>
      <c r="U84" s="59">
        <f t="shared" si="34"/>
        <v>4.2</v>
      </c>
      <c r="V84" s="59">
        <f t="shared" si="34"/>
        <v>4.5999999999999996</v>
      </c>
      <c r="W84" s="59">
        <f t="shared" ref="W84:AD89" si="35">BT157</f>
        <v>5.2</v>
      </c>
      <c r="X84" s="59">
        <f t="shared" si="35"/>
        <v>6.3</v>
      </c>
      <c r="Y84" s="59">
        <f t="shared" si="35"/>
        <v>6.6</v>
      </c>
      <c r="Z84" s="59">
        <f t="shared" si="35"/>
        <v>8.6</v>
      </c>
      <c r="AA84" s="59">
        <f t="shared" si="35"/>
        <v>9.5</v>
      </c>
      <c r="AB84" s="59">
        <f t="shared" si="35"/>
        <v>7.7</v>
      </c>
      <c r="AC84" s="59">
        <f t="shared" si="35"/>
        <v>7.2</v>
      </c>
      <c r="AD84" s="59">
        <f t="shared" si="35"/>
        <v>10.1</v>
      </c>
      <c r="AE84" s="59"/>
      <c r="AF84" s="59"/>
      <c r="AG84" s="59"/>
      <c r="AH84" s="59"/>
      <c r="AI84" s="59"/>
      <c r="AJ84" s="59"/>
      <c r="AK84" s="59"/>
      <c r="AL84" s="59"/>
      <c r="AM84" s="59"/>
    </row>
    <row r="85" spans="1:39" x14ac:dyDescent="0.15">
      <c r="B85" s="2" t="s">
        <v>10</v>
      </c>
      <c r="C85" s="59">
        <f t="shared" si="33"/>
        <v>15.5</v>
      </c>
      <c r="D85" s="59">
        <f t="shared" si="33"/>
        <v>16</v>
      </c>
      <c r="E85" s="59">
        <f t="shared" si="33"/>
        <v>14.5</v>
      </c>
      <c r="F85" s="59">
        <f t="shared" si="33"/>
        <v>8.4</v>
      </c>
      <c r="G85" s="59">
        <f t="shared" si="33"/>
        <v>-0.6</v>
      </c>
      <c r="H85" s="59">
        <f t="shared" si="33"/>
        <v>-1.9</v>
      </c>
      <c r="I85" s="59">
        <f t="shared" si="33"/>
        <v>-0.9</v>
      </c>
      <c r="J85" s="59">
        <f t="shared" si="33"/>
        <v>-2</v>
      </c>
      <c r="K85" s="59">
        <f t="shared" si="33"/>
        <v>-1.8</v>
      </c>
      <c r="L85" s="59">
        <f t="shared" si="33"/>
        <v>1.8</v>
      </c>
      <c r="M85" s="59">
        <f t="shared" si="34"/>
        <v>1.3</v>
      </c>
      <c r="N85" s="59">
        <f t="shared" si="34"/>
        <v>0.5</v>
      </c>
      <c r="O85" s="59">
        <f t="shared" si="34"/>
        <v>1.5</v>
      </c>
      <c r="P85" s="59">
        <f t="shared" si="34"/>
        <v>0.6</v>
      </c>
      <c r="Q85" s="59">
        <f t="shared" si="34"/>
        <v>-1.3</v>
      </c>
      <c r="R85" s="59">
        <f t="shared" si="34"/>
        <v>-0.1</v>
      </c>
      <c r="S85" s="59">
        <f t="shared" si="34"/>
        <v>1.4</v>
      </c>
      <c r="T85" s="59">
        <f t="shared" si="34"/>
        <v>3.5</v>
      </c>
      <c r="U85" s="59">
        <f t="shared" si="34"/>
        <v>4.3</v>
      </c>
      <c r="V85" s="59">
        <f t="shared" si="34"/>
        <v>3.6</v>
      </c>
      <c r="W85" s="59">
        <f t="shared" si="35"/>
        <v>5.5</v>
      </c>
      <c r="X85" s="59">
        <f t="shared" si="35"/>
        <v>8.6</v>
      </c>
      <c r="Y85" s="59">
        <f t="shared" si="35"/>
        <v>10.199999999999999</v>
      </c>
      <c r="Z85" s="59">
        <f t="shared" si="35"/>
        <v>13</v>
      </c>
      <c r="AA85" s="59">
        <f t="shared" si="35"/>
        <v>12.3</v>
      </c>
      <c r="AB85" s="59">
        <f t="shared" si="35"/>
        <v>10.6</v>
      </c>
      <c r="AC85" s="59">
        <f t="shared" si="35"/>
        <v>13.3</v>
      </c>
      <c r="AD85" s="59">
        <f t="shared" si="35"/>
        <v>9.5</v>
      </c>
      <c r="AE85" s="59"/>
      <c r="AF85" s="59"/>
      <c r="AG85" s="59"/>
      <c r="AH85" s="59"/>
      <c r="AI85" s="59"/>
      <c r="AJ85" s="59"/>
      <c r="AK85" s="59"/>
      <c r="AL85" s="59"/>
      <c r="AM85" s="59"/>
    </row>
    <row r="86" spans="1:39" x14ac:dyDescent="0.15">
      <c r="B86" s="2" t="s">
        <v>11</v>
      </c>
      <c r="C86" s="59">
        <f t="shared" si="33"/>
        <v>-4.4000000000000004</v>
      </c>
      <c r="D86" s="59">
        <f t="shared" si="33"/>
        <v>-5</v>
      </c>
      <c r="E86" s="59">
        <f t="shared" si="33"/>
        <v>-5</v>
      </c>
      <c r="F86" s="59">
        <f t="shared" si="33"/>
        <v>-7.3</v>
      </c>
      <c r="G86" s="59" t="str">
        <f t="shared" si="33"/>
        <v>..</v>
      </c>
      <c r="H86" s="59">
        <f t="shared" si="33"/>
        <v>-25.6</v>
      </c>
      <c r="I86" s="59">
        <f t="shared" si="33"/>
        <v>-17.7</v>
      </c>
      <c r="J86" s="59">
        <f t="shared" si="33"/>
        <v>-16.5</v>
      </c>
      <c r="K86" s="59">
        <f t="shared" si="33"/>
        <v>-14</v>
      </c>
      <c r="L86" s="59">
        <f t="shared" si="33"/>
        <v>-11.5</v>
      </c>
      <c r="M86" s="59">
        <f t="shared" si="34"/>
        <v>-8.9</v>
      </c>
      <c r="N86" s="59">
        <f t="shared" si="34"/>
        <v>-10.199999999999999</v>
      </c>
      <c r="O86" s="59">
        <f t="shared" si="34"/>
        <v>-9.3000000000000007</v>
      </c>
      <c r="P86" s="59">
        <f t="shared" si="34"/>
        <v>-10.1</v>
      </c>
      <c r="Q86" s="59">
        <f t="shared" si="34"/>
        <v>-7.6</v>
      </c>
      <c r="R86" s="59">
        <f t="shared" si="34"/>
        <v>-4.0999999999999996</v>
      </c>
      <c r="S86" s="59">
        <f t="shared" si="34"/>
        <v>-2</v>
      </c>
      <c r="T86" s="59">
        <f t="shared" si="34"/>
        <v>3.2</v>
      </c>
      <c r="U86" s="59">
        <f t="shared" si="34"/>
        <v>2</v>
      </c>
      <c r="V86" s="59">
        <f t="shared" si="34"/>
        <v>3</v>
      </c>
      <c r="W86" s="59">
        <f t="shared" si="35"/>
        <v>1.2</v>
      </c>
      <c r="X86" s="59">
        <f t="shared" si="35"/>
        <v>1.3</v>
      </c>
      <c r="Y86" s="59">
        <f t="shared" si="35"/>
        <v>3.4</v>
      </c>
      <c r="Z86" s="59">
        <f t="shared" si="35"/>
        <v>5.0999999999999996</v>
      </c>
      <c r="AA86" s="59">
        <f t="shared" si="35"/>
        <v>7.2</v>
      </c>
      <c r="AB86" s="59">
        <f t="shared" si="35"/>
        <v>5.4</v>
      </c>
      <c r="AC86" s="59">
        <f t="shared" si="35"/>
        <v>6.2</v>
      </c>
      <c r="AD86" s="59">
        <f t="shared" si="35"/>
        <v>5.9</v>
      </c>
      <c r="AE86" s="59"/>
      <c r="AF86" s="59"/>
      <c r="AG86" s="59"/>
      <c r="AH86" s="59"/>
      <c r="AI86" s="59"/>
      <c r="AJ86" s="59"/>
      <c r="AK86" s="59"/>
      <c r="AL86" s="59"/>
      <c r="AM86" s="59"/>
    </row>
    <row r="87" spans="1:39" x14ac:dyDescent="0.15">
      <c r="B87" s="2" t="s">
        <v>13</v>
      </c>
      <c r="C87" s="59">
        <f t="shared" si="33"/>
        <v>8.6</v>
      </c>
      <c r="D87" s="59">
        <f t="shared" si="33"/>
        <v>8.4</v>
      </c>
      <c r="E87" s="59">
        <f t="shared" si="33"/>
        <v>9.6999999999999993</v>
      </c>
      <c r="F87" s="59">
        <f t="shared" si="33"/>
        <v>6.6</v>
      </c>
      <c r="G87" s="59">
        <f t="shared" si="33"/>
        <v>-12.5</v>
      </c>
      <c r="H87" s="59">
        <f t="shared" si="33"/>
        <v>-7.6</v>
      </c>
      <c r="I87" s="59">
        <f t="shared" si="33"/>
        <v>-6</v>
      </c>
      <c r="J87" s="59">
        <f t="shared" si="33"/>
        <v>-5</v>
      </c>
      <c r="K87" s="59">
        <f t="shared" si="33"/>
        <v>-3.4</v>
      </c>
      <c r="L87" s="59">
        <f t="shared" si="33"/>
        <v>4.2</v>
      </c>
      <c r="M87" s="59">
        <f t="shared" si="34"/>
        <v>2.1</v>
      </c>
      <c r="N87" s="59">
        <f t="shared" si="34"/>
        <v>5.0999999999999996</v>
      </c>
      <c r="O87" s="59">
        <f t="shared" si="34"/>
        <v>5.8</v>
      </c>
      <c r="P87" s="59">
        <f t="shared" si="34"/>
        <v>5.4</v>
      </c>
      <c r="Q87" s="59">
        <f t="shared" si="34"/>
        <v>8.1</v>
      </c>
      <c r="R87" s="59">
        <f t="shared" si="34"/>
        <v>11.5</v>
      </c>
      <c r="S87" s="59">
        <f t="shared" si="34"/>
        <v>21.8</v>
      </c>
      <c r="T87" s="59">
        <f t="shared" si="34"/>
        <v>19</v>
      </c>
      <c r="U87" s="59">
        <f t="shared" si="34"/>
        <v>17.899999999999999</v>
      </c>
      <c r="V87" s="59">
        <f t="shared" si="34"/>
        <v>15.8</v>
      </c>
      <c r="W87" s="59">
        <f t="shared" si="35"/>
        <v>20.5</v>
      </c>
      <c r="X87" s="59">
        <f t="shared" si="35"/>
        <v>21.5</v>
      </c>
      <c r="Y87" s="59">
        <f t="shared" si="35"/>
        <v>24.1</v>
      </c>
      <c r="Z87" s="59">
        <f t="shared" si="35"/>
        <v>24.4</v>
      </c>
      <c r="AA87" s="59">
        <f t="shared" si="35"/>
        <v>23.8</v>
      </c>
      <c r="AB87" s="59">
        <f t="shared" si="35"/>
        <v>24.1</v>
      </c>
      <c r="AC87" s="59">
        <f t="shared" si="35"/>
        <v>24.4</v>
      </c>
      <c r="AD87" s="59">
        <f t="shared" si="35"/>
        <v>23.8</v>
      </c>
      <c r="AE87" s="59"/>
      <c r="AF87" s="59"/>
      <c r="AG87" s="59"/>
      <c r="AH87" s="59"/>
      <c r="AI87" s="59"/>
      <c r="AJ87" s="59"/>
      <c r="AK87" s="59"/>
      <c r="AL87" s="59"/>
      <c r="AM87" s="59"/>
    </row>
    <row r="88" spans="1:39" x14ac:dyDescent="0.15">
      <c r="B88" s="2" t="s">
        <v>14</v>
      </c>
      <c r="C88" s="59">
        <f t="shared" si="33"/>
        <v>-13.9</v>
      </c>
      <c r="D88" s="59">
        <f t="shared" si="33"/>
        <v>-5.5</v>
      </c>
      <c r="E88" s="59">
        <f t="shared" si="33"/>
        <v>-9.9</v>
      </c>
      <c r="F88" s="59">
        <f t="shared" si="33"/>
        <v>-10.5</v>
      </c>
      <c r="G88" s="59">
        <f t="shared" si="33"/>
        <v>-27</v>
      </c>
      <c r="H88" s="59">
        <f t="shared" si="33"/>
        <v>-32.4</v>
      </c>
      <c r="I88" s="59">
        <f t="shared" si="33"/>
        <v>-19.600000000000001</v>
      </c>
      <c r="J88" s="59">
        <f t="shared" si="33"/>
        <v>-20.5</v>
      </c>
      <c r="K88" s="59">
        <f t="shared" si="33"/>
        <v>-26.4</v>
      </c>
      <c r="L88" s="59">
        <f t="shared" si="33"/>
        <v>-25.9</v>
      </c>
      <c r="M88" s="59">
        <f t="shared" si="34"/>
        <v>-13</v>
      </c>
      <c r="N88" s="59">
        <f t="shared" si="34"/>
        <v>-15.7</v>
      </c>
      <c r="O88" s="59">
        <f t="shared" si="34"/>
        <v>-14.6</v>
      </c>
      <c r="P88" s="59">
        <f t="shared" si="34"/>
        <v>-13.2</v>
      </c>
      <c r="Q88" s="59">
        <f t="shared" si="34"/>
        <v>-15.2</v>
      </c>
      <c r="R88" s="59">
        <f t="shared" si="34"/>
        <v>-6.9</v>
      </c>
      <c r="S88" s="59">
        <f t="shared" si="34"/>
        <v>-0.1</v>
      </c>
      <c r="T88" s="59">
        <f t="shared" si="34"/>
        <v>2.2000000000000002</v>
      </c>
      <c r="U88" s="59">
        <f t="shared" si="34"/>
        <v>4.5999999999999996</v>
      </c>
      <c r="V88" s="59">
        <f t="shared" si="34"/>
        <v>-1.5</v>
      </c>
      <c r="W88" s="59">
        <f t="shared" si="35"/>
        <v>0.7</v>
      </c>
      <c r="X88" s="59">
        <f t="shared" si="35"/>
        <v>4.3</v>
      </c>
      <c r="Y88" s="59">
        <f t="shared" si="35"/>
        <v>2.7</v>
      </c>
      <c r="Z88" s="59">
        <f t="shared" si="35"/>
        <v>-3</v>
      </c>
      <c r="AA88" s="59">
        <f t="shared" si="35"/>
        <v>1.5</v>
      </c>
      <c r="AB88" s="59">
        <f t="shared" si="35"/>
        <v>-3.4</v>
      </c>
      <c r="AC88" s="59">
        <f t="shared" si="35"/>
        <v>1.7</v>
      </c>
      <c r="AD88" s="59">
        <f t="shared" si="35"/>
        <v>8</v>
      </c>
      <c r="AE88" s="59"/>
      <c r="AF88" s="59"/>
      <c r="AG88" s="59"/>
      <c r="AH88" s="59"/>
      <c r="AI88" s="59"/>
      <c r="AJ88" s="59"/>
      <c r="AK88" s="59"/>
      <c r="AL88" s="59"/>
      <c r="AM88" s="59"/>
    </row>
    <row r="89" spans="1:39" x14ac:dyDescent="0.15">
      <c r="B89" s="2" t="s">
        <v>15</v>
      </c>
      <c r="C89" s="59">
        <f t="shared" si="33"/>
        <v>-2.2999999999999998</v>
      </c>
      <c r="D89" s="59">
        <f t="shared" si="33"/>
        <v>9.3000000000000007</v>
      </c>
      <c r="E89" s="59">
        <f t="shared" si="33"/>
        <v>0.9</v>
      </c>
      <c r="F89" s="59">
        <f t="shared" si="33"/>
        <v>0.7</v>
      </c>
      <c r="G89" s="59">
        <f t="shared" si="33"/>
        <v>-17.899999999999999</v>
      </c>
      <c r="H89" s="59">
        <f t="shared" si="33"/>
        <v>-32.200000000000003</v>
      </c>
      <c r="I89" s="59">
        <f t="shared" si="33"/>
        <v>-28.5</v>
      </c>
      <c r="J89" s="59">
        <f t="shared" si="33"/>
        <v>-24.2</v>
      </c>
      <c r="K89" s="59">
        <f t="shared" si="33"/>
        <v>-25.1</v>
      </c>
      <c r="L89" s="59">
        <f t="shared" si="33"/>
        <v>-28.7</v>
      </c>
      <c r="M89" s="59">
        <f t="shared" si="34"/>
        <v>-32.299999999999997</v>
      </c>
      <c r="N89" s="59">
        <f t="shared" si="34"/>
        <v>-21.3</v>
      </c>
      <c r="O89" s="59">
        <f t="shared" si="34"/>
        <v>-25.9</v>
      </c>
      <c r="P89" s="59">
        <f t="shared" si="34"/>
        <v>-29.4</v>
      </c>
      <c r="Q89" s="59">
        <f t="shared" si="34"/>
        <v>-25.8</v>
      </c>
      <c r="R89" s="59">
        <f t="shared" si="34"/>
        <v>-22</v>
      </c>
      <c r="S89" s="59">
        <f t="shared" si="34"/>
        <v>-11.2</v>
      </c>
      <c r="T89" s="59">
        <f t="shared" si="34"/>
        <v>-1.2</v>
      </c>
      <c r="U89" s="59">
        <f t="shared" si="34"/>
        <v>7.6</v>
      </c>
      <c r="V89" s="59">
        <f t="shared" si="34"/>
        <v>10.199999999999999</v>
      </c>
      <c r="W89" s="59">
        <f t="shared" si="35"/>
        <v>9</v>
      </c>
      <c r="X89" s="59">
        <f t="shared" si="35"/>
        <v>10.1</v>
      </c>
      <c r="Y89" s="59">
        <f t="shared" si="35"/>
        <v>16.399999999999999</v>
      </c>
      <c r="Z89" s="59">
        <f t="shared" si="35"/>
        <v>17.600000000000001</v>
      </c>
      <c r="AA89" s="59">
        <f t="shared" si="35"/>
        <v>12.5</v>
      </c>
      <c r="AB89" s="59">
        <f t="shared" si="35"/>
        <v>20</v>
      </c>
      <c r="AC89" s="59">
        <f t="shared" si="35"/>
        <v>14.6</v>
      </c>
      <c r="AD89" s="59">
        <f t="shared" si="35"/>
        <v>17.600000000000001</v>
      </c>
      <c r="AE89" s="59"/>
      <c r="AF89" s="59"/>
      <c r="AG89" s="59"/>
      <c r="AH89" s="59"/>
      <c r="AI89" s="59"/>
      <c r="AJ89" s="59"/>
      <c r="AK89" s="59"/>
      <c r="AL89" s="59"/>
      <c r="AM89" s="59"/>
    </row>
    <row r="90" spans="1:39" x14ac:dyDescent="0.15">
      <c r="B90" s="2" t="s">
        <v>17</v>
      </c>
      <c r="C90" s="59">
        <f t="shared" ref="C90:AD90" si="36">AZ164</f>
        <v>5.8</v>
      </c>
      <c r="D90" s="59">
        <f t="shared" si="36"/>
        <v>5.9</v>
      </c>
      <c r="E90" s="59">
        <f t="shared" si="36"/>
        <v>5.5</v>
      </c>
      <c r="F90" s="59">
        <f t="shared" si="36"/>
        <v>-0.7</v>
      </c>
      <c r="G90" s="59">
        <f t="shared" si="36"/>
        <v>-15.5</v>
      </c>
      <c r="H90" s="59">
        <f t="shared" si="36"/>
        <v>-16.899999999999999</v>
      </c>
      <c r="I90" s="59">
        <f t="shared" si="36"/>
        <v>-10.9</v>
      </c>
      <c r="J90" s="59">
        <f t="shared" si="36"/>
        <v>-11</v>
      </c>
      <c r="K90" s="59">
        <f t="shared" si="36"/>
        <v>-11.4</v>
      </c>
      <c r="L90" s="59">
        <f t="shared" si="36"/>
        <v>-9</v>
      </c>
      <c r="M90" s="59">
        <f t="shared" si="36"/>
        <v>-7.8</v>
      </c>
      <c r="N90" s="59">
        <f t="shared" si="36"/>
        <v>-8.9</v>
      </c>
      <c r="O90" s="59">
        <f t="shared" si="36"/>
        <v>-7.8</v>
      </c>
      <c r="P90" s="59">
        <f t="shared" si="36"/>
        <v>-7.5</v>
      </c>
      <c r="Q90" s="59">
        <f t="shared" si="36"/>
        <v>-7.3</v>
      </c>
      <c r="R90" s="59">
        <f t="shared" si="36"/>
        <v>-2.2000000000000002</v>
      </c>
      <c r="S90" s="59">
        <f t="shared" si="36"/>
        <v>3</v>
      </c>
      <c r="T90" s="59">
        <f t="shared" si="36"/>
        <v>4.9000000000000004</v>
      </c>
      <c r="U90" s="59">
        <f t="shared" si="36"/>
        <v>5.2</v>
      </c>
      <c r="V90" s="59">
        <f t="shared" si="36"/>
        <v>4</v>
      </c>
      <c r="W90" s="59">
        <f t="shared" si="36"/>
        <v>5.5</v>
      </c>
      <c r="X90" s="59">
        <f t="shared" si="36"/>
        <v>7.5</v>
      </c>
      <c r="Y90" s="59">
        <f t="shared" si="36"/>
        <v>8.6999999999999993</v>
      </c>
      <c r="Z90" s="59">
        <f t="shared" si="36"/>
        <v>9</v>
      </c>
      <c r="AA90" s="59">
        <f t="shared" si="36"/>
        <v>10.1</v>
      </c>
      <c r="AB90" s="59">
        <f t="shared" si="36"/>
        <v>8.1</v>
      </c>
      <c r="AC90" s="59">
        <f t="shared" si="36"/>
        <v>9.9</v>
      </c>
      <c r="AD90" s="59">
        <f t="shared" si="36"/>
        <v>9.8000000000000007</v>
      </c>
    </row>
    <row r="104" spans="31:31" x14ac:dyDescent="0.15">
      <c r="AE104" s="59"/>
    </row>
    <row r="105" spans="31:31" x14ac:dyDescent="0.15">
      <c r="AE105" s="59"/>
    </row>
    <row r="106" spans="31:31" x14ac:dyDescent="0.15">
      <c r="AE106" s="59"/>
    </row>
    <row r="107" spans="31:31" x14ac:dyDescent="0.15">
      <c r="AE107" s="59"/>
    </row>
    <row r="108" spans="31:31" x14ac:dyDescent="0.15">
      <c r="AE108" s="59"/>
    </row>
    <row r="109" spans="31:31" x14ac:dyDescent="0.15">
      <c r="AE109" s="59"/>
    </row>
    <row r="110" spans="31:31" x14ac:dyDescent="0.15">
      <c r="AE110" s="59"/>
    </row>
    <row r="111" spans="31:31" x14ac:dyDescent="0.15">
      <c r="AE111" s="59"/>
    </row>
    <row r="112" spans="31:31" x14ac:dyDescent="0.15">
      <c r="AE112" s="59"/>
    </row>
    <row r="124" spans="1:30" x14ac:dyDescent="0.15">
      <c r="C124" s="2" t="s">
        <v>80</v>
      </c>
      <c r="D124" s="2" t="s">
        <v>81</v>
      </c>
      <c r="E124" s="2" t="s">
        <v>82</v>
      </c>
      <c r="F124" s="2" t="s">
        <v>83</v>
      </c>
      <c r="G124" s="2" t="s">
        <v>84</v>
      </c>
      <c r="H124" s="2" t="s">
        <v>85</v>
      </c>
      <c r="I124" s="2" t="s">
        <v>86</v>
      </c>
      <c r="J124" s="2" t="s">
        <v>87</v>
      </c>
      <c r="K124" s="2" t="s">
        <v>88</v>
      </c>
      <c r="L124" s="2" t="s">
        <v>89</v>
      </c>
      <c r="M124" s="2" t="s">
        <v>90</v>
      </c>
      <c r="N124" s="2" t="s">
        <v>91</v>
      </c>
      <c r="O124" s="2" t="s">
        <v>92</v>
      </c>
      <c r="P124" s="2" t="s">
        <v>93</v>
      </c>
      <c r="Q124" s="2" t="s">
        <v>94</v>
      </c>
      <c r="R124" s="2" t="s">
        <v>95</v>
      </c>
      <c r="S124" s="2" t="s">
        <v>96</v>
      </c>
      <c r="T124" s="2" t="s">
        <v>97</v>
      </c>
      <c r="U124" s="2" t="s">
        <v>98</v>
      </c>
      <c r="V124" s="2" t="s">
        <v>99</v>
      </c>
      <c r="W124" s="2" t="s">
        <v>100</v>
      </c>
      <c r="X124" s="2" t="s">
        <v>101</v>
      </c>
      <c r="Y124" s="2" t="s">
        <v>102</v>
      </c>
      <c r="Z124" s="2" t="s">
        <v>103</v>
      </c>
      <c r="AA124" s="58">
        <v>44531</v>
      </c>
      <c r="AB124" s="58">
        <v>44562</v>
      </c>
      <c r="AC124" s="2" t="s">
        <v>590</v>
      </c>
      <c r="AD124" s="58">
        <v>44621</v>
      </c>
    </row>
    <row r="125" spans="1:30" x14ac:dyDescent="0.15">
      <c r="A125" s="2" t="s">
        <v>591</v>
      </c>
      <c r="B125" s="2" t="s">
        <v>9</v>
      </c>
      <c r="C125" s="59">
        <f t="shared" ref="C125:L126" si="37">KN200</f>
        <v>-8.6999999999999993</v>
      </c>
      <c r="D125" s="59">
        <f t="shared" si="37"/>
        <v>-5</v>
      </c>
      <c r="E125" s="59">
        <f t="shared" si="37"/>
        <v>-4.7</v>
      </c>
      <c r="F125" s="59">
        <f t="shared" si="37"/>
        <v>-9.1</v>
      </c>
      <c r="G125" s="59">
        <f t="shared" si="37"/>
        <v>-37.299999999999997</v>
      </c>
      <c r="H125" s="59">
        <f t="shared" si="37"/>
        <v>-26.5</v>
      </c>
      <c r="I125" s="59">
        <f t="shared" si="37"/>
        <v>-17.600000000000001</v>
      </c>
      <c r="J125" s="59">
        <f t="shared" si="37"/>
        <v>-14</v>
      </c>
      <c r="K125" s="59">
        <f t="shared" si="37"/>
        <v>-9.6999999999999993</v>
      </c>
      <c r="L125" s="59">
        <f t="shared" si="37"/>
        <v>-12.1</v>
      </c>
      <c r="M125" s="59">
        <f t="shared" ref="M125:V126" si="38">KX200</f>
        <v>-12.9</v>
      </c>
      <c r="N125" s="59">
        <f t="shared" si="38"/>
        <v>-16.100000000000001</v>
      </c>
      <c r="O125" s="59">
        <f t="shared" si="38"/>
        <v>-12</v>
      </c>
      <c r="P125" s="59">
        <f t="shared" si="38"/>
        <v>-13.5</v>
      </c>
      <c r="Q125" s="59">
        <f t="shared" si="38"/>
        <v>-10.5</v>
      </c>
      <c r="R125" s="59">
        <f t="shared" si="38"/>
        <v>-8.8000000000000007</v>
      </c>
      <c r="S125" s="59">
        <f t="shared" si="38"/>
        <v>2.5</v>
      </c>
      <c r="T125" s="59">
        <f t="shared" si="38"/>
        <v>2.4</v>
      </c>
      <c r="U125" s="59">
        <f t="shared" si="38"/>
        <v>1</v>
      </c>
      <c r="V125" s="59">
        <f t="shared" si="38"/>
        <v>6.1</v>
      </c>
      <c r="W125" s="59">
        <f t="shared" ref="W125:AD126" si="39">LH200</f>
        <v>3.7</v>
      </c>
      <c r="X125" s="59">
        <f t="shared" si="39"/>
        <v>1.9</v>
      </c>
      <c r="Y125" s="59">
        <f t="shared" si="39"/>
        <v>4.5</v>
      </c>
      <c r="Z125" s="59">
        <f t="shared" si="39"/>
        <v>7.3</v>
      </c>
      <c r="AA125" s="59">
        <f t="shared" si="39"/>
        <v>6.7</v>
      </c>
      <c r="AB125" s="59">
        <f t="shared" si="39"/>
        <v>5</v>
      </c>
      <c r="AC125" s="59">
        <f t="shared" si="39"/>
        <v>7.1</v>
      </c>
      <c r="AD125" s="59">
        <f t="shared" si="39"/>
        <v>1.1000000000000001</v>
      </c>
    </row>
    <row r="126" spans="1:30" x14ac:dyDescent="0.15">
      <c r="B126" s="2" t="s">
        <v>10</v>
      </c>
      <c r="C126" s="59">
        <f t="shared" si="37"/>
        <v>-16.5</v>
      </c>
      <c r="D126" s="59">
        <f t="shared" si="37"/>
        <v>-12.8</v>
      </c>
      <c r="E126" s="59">
        <f t="shared" si="37"/>
        <v>-12.1</v>
      </c>
      <c r="F126" s="59">
        <f t="shared" si="37"/>
        <v>-17.2</v>
      </c>
      <c r="G126" s="59">
        <f t="shared" si="37"/>
        <v>-33.299999999999997</v>
      </c>
      <c r="H126" s="59">
        <f t="shared" si="37"/>
        <v>-28.9</v>
      </c>
      <c r="I126" s="59">
        <f t="shared" si="37"/>
        <v>-23.5</v>
      </c>
      <c r="J126" s="59">
        <f t="shared" si="37"/>
        <v>-17.899999999999999</v>
      </c>
      <c r="K126" s="59">
        <f t="shared" si="37"/>
        <v>-12.9</v>
      </c>
      <c r="L126" s="59">
        <f t="shared" si="37"/>
        <v>-10.1</v>
      </c>
      <c r="M126" s="59">
        <f t="shared" si="38"/>
        <v>-6.4</v>
      </c>
      <c r="N126" s="59">
        <f t="shared" si="38"/>
        <v>-6.5</v>
      </c>
      <c r="O126" s="59">
        <f t="shared" si="38"/>
        <v>-3.6</v>
      </c>
      <c r="P126" s="59">
        <f t="shared" si="38"/>
        <v>-1.9</v>
      </c>
      <c r="Q126" s="59">
        <f t="shared" si="38"/>
        <v>4</v>
      </c>
      <c r="R126" s="59">
        <f t="shared" si="38"/>
        <v>11.7</v>
      </c>
      <c r="S126" s="59">
        <f t="shared" si="38"/>
        <v>18.5</v>
      </c>
      <c r="T126" s="59">
        <f t="shared" si="38"/>
        <v>18.600000000000001</v>
      </c>
      <c r="U126" s="59">
        <f t="shared" si="38"/>
        <v>21.4</v>
      </c>
      <c r="V126" s="59">
        <f t="shared" si="38"/>
        <v>23.2</v>
      </c>
      <c r="W126" s="59">
        <f t="shared" si="39"/>
        <v>23.9</v>
      </c>
      <c r="X126" s="59">
        <f t="shared" si="39"/>
        <v>25.6</v>
      </c>
      <c r="Y126" s="59">
        <f t="shared" si="39"/>
        <v>23</v>
      </c>
      <c r="Z126" s="59">
        <f t="shared" si="39"/>
        <v>22.9</v>
      </c>
      <c r="AA126" s="59">
        <f t="shared" si="39"/>
        <v>25.3</v>
      </c>
      <c r="AB126" s="59">
        <f t="shared" si="39"/>
        <v>24.2</v>
      </c>
      <c r="AC126" s="59">
        <f t="shared" si="39"/>
        <v>23.7</v>
      </c>
      <c r="AD126" s="59">
        <f t="shared" si="39"/>
        <v>18.8</v>
      </c>
    </row>
    <row r="127" spans="1:30" x14ac:dyDescent="0.15">
      <c r="B127" s="2" t="s">
        <v>11</v>
      </c>
      <c r="C127" s="59">
        <f t="shared" ref="C127:F133" si="40">KN202</f>
        <v>-6.1</v>
      </c>
      <c r="D127" s="59">
        <f t="shared" si="40"/>
        <v>-5.2</v>
      </c>
      <c r="E127" s="59">
        <f t="shared" si="40"/>
        <v>-4.8</v>
      </c>
      <c r="F127" s="59">
        <f t="shared" si="40"/>
        <v>-15.7</v>
      </c>
      <c r="G127" s="59"/>
      <c r="H127" s="59">
        <f t="shared" ref="H127:Q133" si="41">KS202</f>
        <v>-29.4</v>
      </c>
      <c r="I127" s="59">
        <f t="shared" si="41"/>
        <v>-24.8</v>
      </c>
      <c r="J127" s="59">
        <f t="shared" si="41"/>
        <v>-20.5</v>
      </c>
      <c r="K127" s="59">
        <f t="shared" si="41"/>
        <v>-19.2</v>
      </c>
      <c r="L127" s="59">
        <f t="shared" si="41"/>
        <v>-14.5</v>
      </c>
      <c r="M127" s="59">
        <f t="shared" si="41"/>
        <v>-11.3</v>
      </c>
      <c r="N127" s="59">
        <f t="shared" si="41"/>
        <v>-16.100000000000001</v>
      </c>
      <c r="O127" s="59">
        <f t="shared" si="41"/>
        <v>-10.199999999999999</v>
      </c>
      <c r="P127" s="59">
        <f t="shared" si="41"/>
        <v>-10.6</v>
      </c>
      <c r="Q127" s="59">
        <f t="shared" si="41"/>
        <v>-6.9</v>
      </c>
      <c r="R127" s="59">
        <f t="shared" ref="R127:AA133" si="42">LC202</f>
        <v>-2.8</v>
      </c>
      <c r="S127" s="59">
        <f t="shared" si="42"/>
        <v>1.8</v>
      </c>
      <c r="T127" s="59">
        <f t="shared" si="42"/>
        <v>7</v>
      </c>
      <c r="U127" s="59">
        <f t="shared" si="42"/>
        <v>8.5</v>
      </c>
      <c r="V127" s="59">
        <f t="shared" si="42"/>
        <v>9.6</v>
      </c>
      <c r="W127" s="59">
        <f t="shared" si="42"/>
        <v>8.3000000000000007</v>
      </c>
      <c r="X127" s="59">
        <f t="shared" si="42"/>
        <v>7.9</v>
      </c>
      <c r="Y127" s="59">
        <f t="shared" si="42"/>
        <v>9.5</v>
      </c>
      <c r="Z127" s="59">
        <f t="shared" si="42"/>
        <v>10.5</v>
      </c>
      <c r="AA127" s="59">
        <f t="shared" si="42"/>
        <v>10</v>
      </c>
      <c r="AB127" s="59">
        <f t="shared" ref="AB127:AD133" si="43">LM202</f>
        <v>9.1</v>
      </c>
      <c r="AC127" s="59">
        <f t="shared" si="43"/>
        <v>8.5</v>
      </c>
      <c r="AD127" s="59">
        <f t="shared" si="43"/>
        <v>7.7</v>
      </c>
    </row>
    <row r="128" spans="1:30" x14ac:dyDescent="0.15">
      <c r="B128" s="2" t="s">
        <v>13</v>
      </c>
      <c r="C128" s="59">
        <f t="shared" si="40"/>
        <v>-0.4</v>
      </c>
      <c r="D128" s="59">
        <f t="shared" si="40"/>
        <v>-0.4</v>
      </c>
      <c r="E128" s="59">
        <f t="shared" si="40"/>
        <v>0.4</v>
      </c>
      <c r="F128" s="59">
        <f t="shared" si="40"/>
        <v>-2.6</v>
      </c>
      <c r="G128" s="59">
        <f t="shared" ref="G128:G133" si="44">KR203</f>
        <v>-26.7</v>
      </c>
      <c r="H128" s="59">
        <f t="shared" si="41"/>
        <v>-24.7</v>
      </c>
      <c r="I128" s="59">
        <f t="shared" si="41"/>
        <v>-17.8</v>
      </c>
      <c r="J128" s="59">
        <f t="shared" si="41"/>
        <v>-12.7</v>
      </c>
      <c r="K128" s="59">
        <f t="shared" si="41"/>
        <v>-9.5</v>
      </c>
      <c r="L128" s="59">
        <f t="shared" si="41"/>
        <v>-9.8000000000000007</v>
      </c>
      <c r="M128" s="59">
        <f t="shared" si="41"/>
        <v>-10.3</v>
      </c>
      <c r="N128" s="59">
        <f t="shared" si="41"/>
        <v>-9.5</v>
      </c>
      <c r="O128" s="59">
        <f t="shared" si="41"/>
        <v>-6.4</v>
      </c>
      <c r="P128" s="59">
        <f t="shared" si="41"/>
        <v>-5.0999999999999996</v>
      </c>
      <c r="Q128" s="59">
        <f t="shared" si="41"/>
        <v>-6</v>
      </c>
      <c r="R128" s="59">
        <f t="shared" si="42"/>
        <v>-2.2999999999999998</v>
      </c>
      <c r="S128" s="59">
        <f t="shared" si="42"/>
        <v>7</v>
      </c>
      <c r="T128" s="59">
        <f t="shared" si="42"/>
        <v>8.6</v>
      </c>
      <c r="U128" s="59">
        <f t="shared" si="42"/>
        <v>9.1</v>
      </c>
      <c r="V128" s="59">
        <f t="shared" si="42"/>
        <v>9.3000000000000007</v>
      </c>
      <c r="W128" s="59">
        <f t="shared" si="42"/>
        <v>7.1</v>
      </c>
      <c r="X128" s="59">
        <f t="shared" si="42"/>
        <v>8.4</v>
      </c>
      <c r="Y128" s="59">
        <f t="shared" si="42"/>
        <v>10</v>
      </c>
      <c r="Z128" s="59">
        <f t="shared" si="42"/>
        <v>9.8000000000000007</v>
      </c>
      <c r="AA128" s="59">
        <f t="shared" si="42"/>
        <v>7.5</v>
      </c>
      <c r="AB128" s="59">
        <f t="shared" si="43"/>
        <v>6.7</v>
      </c>
      <c r="AC128" s="59">
        <f t="shared" si="43"/>
        <v>6</v>
      </c>
      <c r="AD128" s="59">
        <f t="shared" si="43"/>
        <v>6.2</v>
      </c>
    </row>
    <row r="129" spans="1:30" x14ac:dyDescent="0.15">
      <c r="B129" s="2" t="s">
        <v>14</v>
      </c>
      <c r="C129" s="59">
        <f t="shared" si="40"/>
        <v>-2.6</v>
      </c>
      <c r="D129" s="59">
        <f t="shared" si="40"/>
        <v>-5.2</v>
      </c>
      <c r="E129" s="59">
        <f t="shared" si="40"/>
        <v>-4</v>
      </c>
      <c r="F129" s="59">
        <f t="shared" si="40"/>
        <v>-7</v>
      </c>
      <c r="G129" s="59">
        <f t="shared" si="44"/>
        <v>-30.7</v>
      </c>
      <c r="H129" s="59">
        <f t="shared" si="41"/>
        <v>-29.5</v>
      </c>
      <c r="I129" s="59">
        <f t="shared" si="41"/>
        <v>-23.2</v>
      </c>
      <c r="J129" s="59">
        <f t="shared" si="41"/>
        <v>-12.7</v>
      </c>
      <c r="K129" s="59">
        <f t="shared" si="41"/>
        <v>-11.8</v>
      </c>
      <c r="L129" s="59">
        <f t="shared" si="41"/>
        <v>-11.1</v>
      </c>
      <c r="M129" s="59">
        <f t="shared" si="41"/>
        <v>-10.8</v>
      </c>
      <c r="N129" s="59">
        <f t="shared" si="41"/>
        <v>-11.7</v>
      </c>
      <c r="O129" s="59">
        <f t="shared" si="41"/>
        <v>-10.6</v>
      </c>
      <c r="P129" s="59">
        <f t="shared" si="41"/>
        <v>-6.6</v>
      </c>
      <c r="Q129" s="59">
        <f t="shared" si="41"/>
        <v>-9.6</v>
      </c>
      <c r="R129" s="59">
        <f t="shared" si="42"/>
        <v>-5.7</v>
      </c>
      <c r="S129" s="59">
        <f t="shared" si="42"/>
        <v>2.6</v>
      </c>
      <c r="T129" s="59">
        <f t="shared" si="42"/>
        <v>4.5999999999999996</v>
      </c>
      <c r="U129" s="59">
        <f t="shared" si="42"/>
        <v>0.2</v>
      </c>
      <c r="V129" s="59">
        <f t="shared" si="42"/>
        <v>2.1</v>
      </c>
      <c r="W129" s="59">
        <f t="shared" si="42"/>
        <v>1.4</v>
      </c>
      <c r="X129" s="59">
        <f t="shared" si="42"/>
        <v>2.7</v>
      </c>
      <c r="Y129" s="59">
        <f t="shared" si="42"/>
        <v>5.4</v>
      </c>
      <c r="Z129" s="59">
        <f t="shared" si="42"/>
        <v>2.4</v>
      </c>
      <c r="AA129" s="59">
        <f t="shared" si="42"/>
        <v>5.3</v>
      </c>
      <c r="AB129" s="59">
        <f t="shared" si="43"/>
        <v>6.1</v>
      </c>
      <c r="AC129" s="59">
        <f t="shared" si="43"/>
        <v>9.1</v>
      </c>
      <c r="AD129" s="59">
        <f t="shared" si="43"/>
        <v>4.4000000000000004</v>
      </c>
    </row>
    <row r="130" spans="1:30" x14ac:dyDescent="0.15">
      <c r="B130" s="2" t="s">
        <v>15</v>
      </c>
      <c r="C130" s="59">
        <f t="shared" si="40"/>
        <v>-9.1999999999999993</v>
      </c>
      <c r="D130" s="59">
        <f t="shared" si="40"/>
        <v>-3.5</v>
      </c>
      <c r="E130" s="59">
        <f t="shared" si="40"/>
        <v>-1.1000000000000001</v>
      </c>
      <c r="F130" s="59">
        <f t="shared" si="40"/>
        <v>-3.7</v>
      </c>
      <c r="G130" s="59">
        <f t="shared" si="44"/>
        <v>-31.7</v>
      </c>
      <c r="H130" s="59">
        <f t="shared" si="41"/>
        <v>-28.6</v>
      </c>
      <c r="I130" s="59">
        <f t="shared" si="41"/>
        <v>-17.8</v>
      </c>
      <c r="J130" s="59">
        <f t="shared" si="41"/>
        <v>-10.199999999999999</v>
      </c>
      <c r="K130" s="59">
        <f t="shared" si="41"/>
        <v>-7</v>
      </c>
      <c r="L130" s="59">
        <f t="shared" si="41"/>
        <v>-1.4</v>
      </c>
      <c r="M130" s="59">
        <f t="shared" si="41"/>
        <v>-0.6</v>
      </c>
      <c r="N130" s="59">
        <f t="shared" si="41"/>
        <v>3.2</v>
      </c>
      <c r="O130" s="59">
        <f t="shared" si="41"/>
        <v>1.8</v>
      </c>
      <c r="P130" s="59">
        <f t="shared" si="41"/>
        <v>10.6</v>
      </c>
      <c r="Q130" s="59">
        <f t="shared" si="41"/>
        <v>10.7</v>
      </c>
      <c r="R130" s="59">
        <f t="shared" si="42"/>
        <v>14.1</v>
      </c>
      <c r="S130" s="59">
        <f t="shared" si="42"/>
        <v>21.7</v>
      </c>
      <c r="T130" s="59">
        <f t="shared" si="42"/>
        <v>28.7</v>
      </c>
      <c r="U130" s="59">
        <f t="shared" si="42"/>
        <v>24.5</v>
      </c>
      <c r="V130" s="59">
        <f t="shared" si="42"/>
        <v>28.6</v>
      </c>
      <c r="W130" s="59">
        <f t="shared" si="42"/>
        <v>30.7</v>
      </c>
      <c r="X130" s="59">
        <f t="shared" si="42"/>
        <v>28.5</v>
      </c>
      <c r="Y130" s="59">
        <f t="shared" si="42"/>
        <v>32.700000000000003</v>
      </c>
      <c r="Z130" s="59">
        <f t="shared" si="42"/>
        <v>30.5</v>
      </c>
      <c r="AA130" s="59">
        <f t="shared" si="42"/>
        <v>32.799999999999997</v>
      </c>
      <c r="AB130" s="59">
        <f t="shared" si="43"/>
        <v>28.9</v>
      </c>
      <c r="AC130" s="59">
        <f t="shared" si="43"/>
        <v>29.7</v>
      </c>
      <c r="AD130" s="59">
        <f t="shared" si="43"/>
        <v>30.3</v>
      </c>
    </row>
    <row r="131" spans="1:30" x14ac:dyDescent="0.15">
      <c r="B131" s="2" t="s">
        <v>16</v>
      </c>
      <c r="C131" s="59">
        <f t="shared" si="40"/>
        <v>-18.570430000000002</v>
      </c>
      <c r="D131" s="59">
        <f t="shared" si="40"/>
        <v>-13.804209999999999</v>
      </c>
      <c r="E131" s="59">
        <f t="shared" si="40"/>
        <v>-10.17348</v>
      </c>
      <c r="F131" s="59">
        <f t="shared" si="40"/>
        <v>-22.073789999999999</v>
      </c>
      <c r="G131" s="59">
        <f t="shared" si="44"/>
        <v>-49.82685</v>
      </c>
      <c r="H131" s="59">
        <f t="shared" si="41"/>
        <v>-46.102330000000002</v>
      </c>
      <c r="I131" s="59">
        <f t="shared" si="41"/>
        <v>-37.515949999999997</v>
      </c>
      <c r="J131" s="59">
        <f t="shared" si="41"/>
        <v>-16.31176</v>
      </c>
      <c r="K131" s="59">
        <f t="shared" si="41"/>
        <v>-26.219290000000001</v>
      </c>
      <c r="L131" s="59">
        <f t="shared" si="41"/>
        <v>-19.99269</v>
      </c>
      <c r="M131" s="59">
        <f t="shared" si="41"/>
        <v>-2.9040650000000001</v>
      </c>
      <c r="N131" s="59">
        <f t="shared" si="41"/>
        <v>-19.523520000000001</v>
      </c>
      <c r="O131" s="59">
        <f t="shared" si="41"/>
        <v>-10.90362</v>
      </c>
      <c r="P131" s="59">
        <f t="shared" si="41"/>
        <v>-24.11496</v>
      </c>
      <c r="Q131" s="59">
        <f t="shared" si="41"/>
        <v>-13.16634</v>
      </c>
      <c r="R131" s="59">
        <f t="shared" si="42"/>
        <v>7.6003749999999997</v>
      </c>
      <c r="S131" s="59">
        <f t="shared" si="42"/>
        <v>7.5079849999999997</v>
      </c>
      <c r="T131" s="59">
        <f t="shared" si="42"/>
        <v>17.224299999999999</v>
      </c>
      <c r="U131" s="59">
        <f t="shared" si="42"/>
        <v>19.144819999999999</v>
      </c>
      <c r="V131" s="59">
        <f t="shared" si="42"/>
        <v>24.34018</v>
      </c>
      <c r="W131" s="59">
        <f t="shared" si="42"/>
        <v>18.11637</v>
      </c>
      <c r="X131" s="59">
        <f t="shared" si="42"/>
        <v>19.342169999999999</v>
      </c>
      <c r="Y131" s="59">
        <f t="shared" si="42"/>
        <v>22.09243</v>
      </c>
      <c r="Z131" s="59">
        <f t="shared" si="42"/>
        <v>26.469349999999999</v>
      </c>
      <c r="AA131" s="59">
        <f t="shared" si="42"/>
        <v>24.76445</v>
      </c>
      <c r="AB131" s="59">
        <f t="shared" si="43"/>
        <v>22.225200000000001</v>
      </c>
      <c r="AC131" s="59">
        <f t="shared" si="43"/>
        <v>19.835039999999999</v>
      </c>
      <c r="AD131" s="59">
        <f t="shared" si="43"/>
        <v>19.603059999999999</v>
      </c>
    </row>
    <row r="132" spans="1:30" x14ac:dyDescent="0.15">
      <c r="B132" s="2" t="s">
        <v>17</v>
      </c>
      <c r="C132" s="59">
        <f t="shared" si="40"/>
        <v>-5.6</v>
      </c>
      <c r="D132" s="59">
        <f t="shared" si="40"/>
        <v>1.8</v>
      </c>
      <c r="E132" s="59">
        <f t="shared" si="40"/>
        <v>0.2</v>
      </c>
      <c r="F132" s="59">
        <f t="shared" si="40"/>
        <v>-1.8</v>
      </c>
      <c r="G132" s="59">
        <f t="shared" si="44"/>
        <v>-17</v>
      </c>
      <c r="H132" s="59">
        <f t="shared" si="41"/>
        <v>-13.8</v>
      </c>
      <c r="I132" s="59">
        <f t="shared" si="41"/>
        <v>5.2</v>
      </c>
      <c r="J132" s="59">
        <f t="shared" si="41"/>
        <v>8.4</v>
      </c>
      <c r="K132" s="59">
        <f t="shared" si="41"/>
        <v>12</v>
      </c>
      <c r="L132" s="59">
        <f t="shared" si="41"/>
        <v>10.8</v>
      </c>
      <c r="M132" s="59">
        <f t="shared" si="41"/>
        <v>18.600000000000001</v>
      </c>
      <c r="N132" s="59">
        <f t="shared" si="41"/>
        <v>15</v>
      </c>
      <c r="O132" s="59">
        <f t="shared" si="41"/>
        <v>21</v>
      </c>
      <c r="P132" s="59">
        <f t="shared" si="41"/>
        <v>17.399999999999999</v>
      </c>
      <c r="Q132" s="59">
        <f t="shared" si="41"/>
        <v>21.6</v>
      </c>
      <c r="R132" s="59">
        <f t="shared" si="42"/>
        <v>29.4</v>
      </c>
      <c r="S132" s="59">
        <f t="shared" si="42"/>
        <v>21.4</v>
      </c>
      <c r="T132" s="59">
        <f t="shared" si="42"/>
        <v>22.4</v>
      </c>
      <c r="U132" s="59">
        <f t="shared" si="42"/>
        <v>21.2</v>
      </c>
      <c r="V132" s="59">
        <f t="shared" si="42"/>
        <v>19</v>
      </c>
      <c r="W132" s="59">
        <f t="shared" si="42"/>
        <v>19.8</v>
      </c>
      <c r="X132" s="59">
        <f t="shared" si="42"/>
        <v>22.2</v>
      </c>
      <c r="Y132" s="59">
        <f t="shared" si="42"/>
        <v>21.6</v>
      </c>
      <c r="Z132" s="59">
        <f t="shared" si="42"/>
        <v>22.2</v>
      </c>
      <c r="AA132" s="59">
        <f t="shared" si="42"/>
        <v>17.399999999999999</v>
      </c>
      <c r="AB132" s="59">
        <f t="shared" si="43"/>
        <v>15.2</v>
      </c>
      <c r="AC132" s="59">
        <f t="shared" si="43"/>
        <v>17.2</v>
      </c>
      <c r="AD132" s="59">
        <f t="shared" si="43"/>
        <v>14.2</v>
      </c>
    </row>
    <row r="133" spans="1:30" x14ac:dyDescent="0.15">
      <c r="B133" s="2" t="s">
        <v>289</v>
      </c>
      <c r="C133" s="59">
        <f t="shared" si="40"/>
        <v>-9.3000000000000007</v>
      </c>
      <c r="D133" s="59">
        <f t="shared" si="40"/>
        <v>-6.8</v>
      </c>
      <c r="E133" s="59">
        <f t="shared" si="40"/>
        <v>-6</v>
      </c>
      <c r="F133" s="59">
        <f t="shared" si="40"/>
        <v>-10.9</v>
      </c>
      <c r="G133" s="59">
        <f t="shared" si="44"/>
        <v>-32.5</v>
      </c>
      <c r="H133" s="59">
        <f t="shared" si="41"/>
        <v>-27.4</v>
      </c>
      <c r="I133" s="59">
        <f t="shared" si="41"/>
        <v>-21.5</v>
      </c>
      <c r="J133" s="59">
        <f t="shared" si="41"/>
        <v>-16.100000000000001</v>
      </c>
      <c r="K133" s="59">
        <f t="shared" si="41"/>
        <v>-12.7</v>
      </c>
      <c r="L133" s="59">
        <f t="shared" si="41"/>
        <v>-11.3</v>
      </c>
      <c r="M133" s="59">
        <f t="shared" si="41"/>
        <v>-9.1</v>
      </c>
      <c r="N133" s="59">
        <f t="shared" si="41"/>
        <v>-10</v>
      </c>
      <c r="O133" s="59">
        <f t="shared" si="41"/>
        <v>-6.7</v>
      </c>
      <c r="P133" s="59">
        <f t="shared" si="41"/>
        <v>-6.1</v>
      </c>
      <c r="Q133" s="59">
        <f t="shared" si="41"/>
        <v>-3.2</v>
      </c>
      <c r="R133" s="59">
        <f t="shared" si="42"/>
        <v>2</v>
      </c>
      <c r="S133" s="59">
        <f t="shared" si="42"/>
        <v>11</v>
      </c>
      <c r="T133" s="59">
        <f t="shared" si="42"/>
        <v>11.6</v>
      </c>
      <c r="U133" s="59">
        <f t="shared" si="42"/>
        <v>12.9</v>
      </c>
      <c r="V133" s="59">
        <f t="shared" si="42"/>
        <v>14.7</v>
      </c>
      <c r="W133" s="59">
        <f t="shared" si="42"/>
        <v>13.9</v>
      </c>
      <c r="X133" s="59">
        <f t="shared" si="42"/>
        <v>14.2</v>
      </c>
      <c r="Y133" s="59">
        <f t="shared" si="42"/>
        <v>14.4</v>
      </c>
      <c r="Z133" s="59">
        <f t="shared" si="42"/>
        <v>14.3</v>
      </c>
      <c r="AA133" s="59">
        <f t="shared" si="42"/>
        <v>14.6</v>
      </c>
      <c r="AB133" s="59">
        <f t="shared" si="43"/>
        <v>13.9</v>
      </c>
      <c r="AC133" s="59">
        <f t="shared" si="43"/>
        <v>14.1</v>
      </c>
      <c r="AD133" s="59">
        <f t="shared" si="43"/>
        <v>10.4</v>
      </c>
    </row>
    <row r="135" spans="1:30" x14ac:dyDescent="0.15">
      <c r="A135" s="2" t="s">
        <v>592</v>
      </c>
      <c r="B135" s="2" t="s">
        <v>9</v>
      </c>
      <c r="C135" s="59">
        <f t="shared" ref="C135:L140" si="45">KN209</f>
        <v>-3.2</v>
      </c>
      <c r="D135" s="59">
        <f t="shared" si="45"/>
        <v>-2.2000000000000002</v>
      </c>
      <c r="E135" s="59">
        <f t="shared" si="45"/>
        <v>-5.9</v>
      </c>
      <c r="F135" s="59">
        <f t="shared" si="45"/>
        <v>-9.6999999999999993</v>
      </c>
      <c r="G135" s="59">
        <f t="shared" si="45"/>
        <v>-22.1</v>
      </c>
      <c r="H135" s="59">
        <f t="shared" si="45"/>
        <v>-37.299999999999997</v>
      </c>
      <c r="I135" s="59">
        <f t="shared" si="45"/>
        <v>-23.4</v>
      </c>
      <c r="J135" s="59">
        <f t="shared" si="45"/>
        <v>-20</v>
      </c>
      <c r="K135" s="59">
        <f t="shared" si="45"/>
        <v>-11.1</v>
      </c>
      <c r="L135" s="59">
        <f t="shared" si="45"/>
        <v>-6.4</v>
      </c>
      <c r="M135" s="59">
        <f t="shared" ref="M135:V140" si="46">KX209</f>
        <v>-8.1</v>
      </c>
      <c r="N135" s="59">
        <f t="shared" si="46"/>
        <v>-14.4</v>
      </c>
      <c r="O135" s="59">
        <f t="shared" si="46"/>
        <v>-13.4</v>
      </c>
      <c r="P135" s="59">
        <f t="shared" si="46"/>
        <v>-11</v>
      </c>
      <c r="Q135" s="59">
        <f t="shared" si="46"/>
        <v>-15</v>
      </c>
      <c r="R135" s="59">
        <f t="shared" si="46"/>
        <v>-11.8</v>
      </c>
      <c r="S135" s="59">
        <f t="shared" si="46"/>
        <v>-6.3</v>
      </c>
      <c r="T135" s="59">
        <f t="shared" si="46"/>
        <v>-1.8</v>
      </c>
      <c r="U135" s="59">
        <f t="shared" si="46"/>
        <v>1.8</v>
      </c>
      <c r="V135" s="59">
        <f t="shared" si="46"/>
        <v>-1.3</v>
      </c>
      <c r="W135" s="59">
        <f t="shared" ref="W135:AD140" si="47">LH209</f>
        <v>-1.2</v>
      </c>
      <c r="X135" s="59">
        <f t="shared" si="47"/>
        <v>-8.9</v>
      </c>
      <c r="Y135" s="59">
        <f t="shared" si="47"/>
        <v>-7.4</v>
      </c>
      <c r="Z135" s="59">
        <f t="shared" si="47"/>
        <v>-0.8</v>
      </c>
      <c r="AA135" s="59">
        <f t="shared" si="47"/>
        <v>-0.6</v>
      </c>
      <c r="AB135" s="59">
        <f t="shared" si="47"/>
        <v>-2</v>
      </c>
      <c r="AC135" s="59">
        <f t="shared" si="47"/>
        <v>-0.3</v>
      </c>
      <c r="AD135" s="59">
        <f t="shared" si="47"/>
        <v>-5.3</v>
      </c>
    </row>
    <row r="136" spans="1:30" x14ac:dyDescent="0.15">
      <c r="B136" s="2" t="s">
        <v>10</v>
      </c>
      <c r="C136" s="59">
        <f t="shared" si="45"/>
        <v>-5.5</v>
      </c>
      <c r="D136" s="59">
        <f t="shared" si="45"/>
        <v>-6.2</v>
      </c>
      <c r="E136" s="59">
        <f t="shared" si="45"/>
        <v>-6.5</v>
      </c>
      <c r="F136" s="59">
        <f t="shared" si="45"/>
        <v>-20.2</v>
      </c>
      <c r="G136" s="59">
        <f t="shared" si="45"/>
        <v>-41.6</v>
      </c>
      <c r="H136" s="59">
        <f t="shared" si="45"/>
        <v>-30.6</v>
      </c>
      <c r="I136" s="59">
        <f t="shared" si="45"/>
        <v>-18.899999999999999</v>
      </c>
      <c r="J136" s="59">
        <f t="shared" si="45"/>
        <v>-11.3</v>
      </c>
      <c r="K136" s="59">
        <f t="shared" si="45"/>
        <v>-7.7</v>
      </c>
      <c r="L136" s="59">
        <f t="shared" si="45"/>
        <v>-7.8</v>
      </c>
      <c r="M136" s="59">
        <f t="shared" si="46"/>
        <v>-4.4000000000000004</v>
      </c>
      <c r="N136" s="59">
        <f t="shared" si="46"/>
        <v>-10.1</v>
      </c>
      <c r="O136" s="59">
        <f t="shared" si="46"/>
        <v>-8.3000000000000007</v>
      </c>
      <c r="P136" s="59">
        <f t="shared" si="46"/>
        <v>-25.7</v>
      </c>
      <c r="Q136" s="59">
        <f t="shared" si="46"/>
        <v>-27.8</v>
      </c>
      <c r="R136" s="59">
        <f t="shared" si="46"/>
        <v>-14.9</v>
      </c>
      <c r="S136" s="59">
        <f t="shared" si="46"/>
        <v>-8</v>
      </c>
      <c r="T136" s="59">
        <f t="shared" si="46"/>
        <v>-5.4</v>
      </c>
      <c r="U136" s="59">
        <f t="shared" si="46"/>
        <v>1</v>
      </c>
      <c r="V136" s="59">
        <f t="shared" si="46"/>
        <v>3.1</v>
      </c>
      <c r="W136" s="59">
        <f t="shared" si="47"/>
        <v>0.3</v>
      </c>
      <c r="X136" s="59">
        <f t="shared" si="47"/>
        <v>0.7</v>
      </c>
      <c r="Y136" s="59">
        <f t="shared" si="47"/>
        <v>-0.2</v>
      </c>
      <c r="Z136" s="59">
        <f t="shared" si="47"/>
        <v>1.5</v>
      </c>
      <c r="AA136" s="59">
        <f t="shared" si="47"/>
        <v>-6.9</v>
      </c>
      <c r="AB136" s="59">
        <f t="shared" si="47"/>
        <v>3.8</v>
      </c>
      <c r="AC136" s="59">
        <f t="shared" si="47"/>
        <v>5.4</v>
      </c>
      <c r="AD136" s="59">
        <f t="shared" si="47"/>
        <v>-2.2000000000000002</v>
      </c>
    </row>
    <row r="137" spans="1:30" x14ac:dyDescent="0.15">
      <c r="B137" s="2" t="s">
        <v>11</v>
      </c>
      <c r="C137" s="59">
        <f t="shared" si="45"/>
        <v>12</v>
      </c>
      <c r="D137" s="59">
        <f t="shared" si="45"/>
        <v>10.199999999999999</v>
      </c>
      <c r="E137" s="59">
        <f t="shared" si="45"/>
        <v>10.3</v>
      </c>
      <c r="F137" s="59">
        <f t="shared" si="45"/>
        <v>0.4</v>
      </c>
      <c r="G137" s="59" t="str">
        <f t="shared" si="45"/>
        <v>..</v>
      </c>
      <c r="H137" s="59">
        <f t="shared" si="45"/>
        <v>-23.9</v>
      </c>
      <c r="I137" s="59">
        <f t="shared" si="45"/>
        <v>-17.100000000000001</v>
      </c>
      <c r="J137" s="59">
        <f t="shared" si="45"/>
        <v>-12.7</v>
      </c>
      <c r="K137" s="59">
        <f t="shared" si="45"/>
        <v>-5.2</v>
      </c>
      <c r="L137" s="59">
        <f t="shared" si="45"/>
        <v>-3.4</v>
      </c>
      <c r="M137" s="59">
        <f t="shared" si="46"/>
        <v>-2.2999999999999998</v>
      </c>
      <c r="N137" s="59">
        <f t="shared" si="46"/>
        <v>-6.5</v>
      </c>
      <c r="O137" s="59">
        <f t="shared" si="46"/>
        <v>-13.6</v>
      </c>
      <c r="P137" s="59">
        <f t="shared" si="46"/>
        <v>-12.1</v>
      </c>
      <c r="Q137" s="59">
        <f t="shared" si="46"/>
        <v>-7.1</v>
      </c>
      <c r="R137" s="59">
        <f t="shared" si="46"/>
        <v>-7.3</v>
      </c>
      <c r="S137" s="59">
        <f t="shared" si="46"/>
        <v>1.5</v>
      </c>
      <c r="T137" s="59">
        <f t="shared" si="46"/>
        <v>6.6</v>
      </c>
      <c r="U137" s="59">
        <f t="shared" si="46"/>
        <v>9.5</v>
      </c>
      <c r="V137" s="59">
        <f t="shared" si="46"/>
        <v>11.8</v>
      </c>
      <c r="W137" s="59">
        <f t="shared" si="47"/>
        <v>14.8</v>
      </c>
      <c r="X137" s="59">
        <f t="shared" si="47"/>
        <v>7.7</v>
      </c>
      <c r="Y137" s="59">
        <f t="shared" si="47"/>
        <v>6.5</v>
      </c>
      <c r="Z137" s="59">
        <f t="shared" si="47"/>
        <v>8.4</v>
      </c>
      <c r="AA137" s="59">
        <f t="shared" si="47"/>
        <v>8.8000000000000007</v>
      </c>
      <c r="AB137" s="59">
        <f t="shared" si="47"/>
        <v>9.6</v>
      </c>
      <c r="AC137" s="59">
        <f t="shared" si="47"/>
        <v>7.1</v>
      </c>
      <c r="AD137" s="59">
        <f t="shared" si="47"/>
        <v>5.2</v>
      </c>
    </row>
    <row r="138" spans="1:30" x14ac:dyDescent="0.15">
      <c r="B138" s="2" t="s">
        <v>13</v>
      </c>
      <c r="C138" s="59">
        <f t="shared" si="45"/>
        <v>1.6</v>
      </c>
      <c r="D138" s="59">
        <f t="shared" si="45"/>
        <v>2.9</v>
      </c>
      <c r="E138" s="59">
        <f t="shared" si="45"/>
        <v>5.0999999999999996</v>
      </c>
      <c r="F138" s="59">
        <f t="shared" si="45"/>
        <v>2.2999999999999998</v>
      </c>
      <c r="G138" s="59">
        <f t="shared" si="45"/>
        <v>-14.9</v>
      </c>
      <c r="H138" s="59">
        <f t="shared" si="45"/>
        <v>-13.3</v>
      </c>
      <c r="I138" s="59">
        <f t="shared" si="45"/>
        <v>-2.6</v>
      </c>
      <c r="J138" s="59">
        <f t="shared" si="45"/>
        <v>-0.3</v>
      </c>
      <c r="K138" s="59">
        <f t="shared" si="45"/>
        <v>3.9</v>
      </c>
      <c r="L138" s="59">
        <f t="shared" si="45"/>
        <v>6.2</v>
      </c>
      <c r="M138" s="59">
        <f t="shared" si="46"/>
        <v>-1.1000000000000001</v>
      </c>
      <c r="N138" s="59">
        <f t="shared" si="46"/>
        <v>-2.9</v>
      </c>
      <c r="O138" s="59">
        <f t="shared" si="46"/>
        <v>-4.5</v>
      </c>
      <c r="P138" s="59">
        <f t="shared" si="46"/>
        <v>-11.9</v>
      </c>
      <c r="Q138" s="59">
        <f t="shared" si="46"/>
        <v>-13.5</v>
      </c>
      <c r="R138" s="59">
        <f t="shared" si="46"/>
        <v>-9.6999999999999993</v>
      </c>
      <c r="S138" s="59">
        <f t="shared" si="46"/>
        <v>1</v>
      </c>
      <c r="T138" s="59">
        <f t="shared" si="46"/>
        <v>1.9</v>
      </c>
      <c r="U138" s="59">
        <f t="shared" si="46"/>
        <v>9</v>
      </c>
      <c r="V138" s="59">
        <f t="shared" si="46"/>
        <v>4.8</v>
      </c>
      <c r="W138" s="59">
        <f t="shared" si="47"/>
        <v>1.2</v>
      </c>
      <c r="X138" s="59">
        <f t="shared" si="47"/>
        <v>2</v>
      </c>
      <c r="Y138" s="59">
        <f t="shared" si="47"/>
        <v>1.4</v>
      </c>
      <c r="Z138" s="59">
        <f t="shared" si="47"/>
        <v>2.9</v>
      </c>
      <c r="AA138" s="59">
        <f t="shared" si="47"/>
        <v>5.9</v>
      </c>
      <c r="AB138" s="59">
        <f t="shared" si="47"/>
        <v>-3.1</v>
      </c>
      <c r="AC138" s="59">
        <f t="shared" si="47"/>
        <v>4.8</v>
      </c>
      <c r="AD138" s="59">
        <f t="shared" si="47"/>
        <v>1.5</v>
      </c>
    </row>
    <row r="139" spans="1:30" x14ac:dyDescent="0.15">
      <c r="B139" s="2" t="s">
        <v>14</v>
      </c>
      <c r="C139" s="59">
        <f t="shared" si="45"/>
        <v>3.7</v>
      </c>
      <c r="D139" s="59">
        <f t="shared" si="45"/>
        <v>1.6</v>
      </c>
      <c r="E139" s="59">
        <f t="shared" si="45"/>
        <v>1.9</v>
      </c>
      <c r="F139" s="59">
        <f t="shared" si="45"/>
        <v>-1.4</v>
      </c>
      <c r="G139" s="59">
        <f t="shared" si="45"/>
        <v>-38.5</v>
      </c>
      <c r="H139" s="59">
        <f t="shared" si="45"/>
        <v>-34.1</v>
      </c>
      <c r="I139" s="59">
        <f t="shared" si="45"/>
        <v>-25.3</v>
      </c>
      <c r="J139" s="59">
        <f t="shared" si="45"/>
        <v>-22.6</v>
      </c>
      <c r="K139" s="59">
        <f t="shared" si="45"/>
        <v>-27.8</v>
      </c>
      <c r="L139" s="59">
        <f t="shared" si="45"/>
        <v>-24.6</v>
      </c>
      <c r="M139" s="59">
        <f t="shared" si="46"/>
        <v>-17.899999999999999</v>
      </c>
      <c r="N139" s="59">
        <f t="shared" si="46"/>
        <v>-26.8</v>
      </c>
      <c r="O139" s="59">
        <f t="shared" si="46"/>
        <v>-22.5</v>
      </c>
      <c r="P139" s="59">
        <f t="shared" si="46"/>
        <v>-25</v>
      </c>
      <c r="Q139" s="59">
        <f t="shared" si="46"/>
        <v>-29.7</v>
      </c>
      <c r="R139" s="59">
        <f t="shared" si="46"/>
        <v>-21.2</v>
      </c>
      <c r="S139" s="59">
        <f t="shared" si="46"/>
        <v>-3</v>
      </c>
      <c r="T139" s="59">
        <f t="shared" si="46"/>
        <v>2.2999999999999998</v>
      </c>
      <c r="U139" s="59">
        <f t="shared" si="46"/>
        <v>7.6</v>
      </c>
      <c r="V139" s="59">
        <f t="shared" si="46"/>
        <v>3.8</v>
      </c>
      <c r="W139" s="59">
        <f t="shared" si="47"/>
        <v>8.1999999999999993</v>
      </c>
      <c r="X139" s="59">
        <f t="shared" si="47"/>
        <v>7.6</v>
      </c>
      <c r="Y139" s="59">
        <f t="shared" si="47"/>
        <v>13</v>
      </c>
      <c r="Z139" s="59">
        <f t="shared" si="47"/>
        <v>9.6999999999999993</v>
      </c>
      <c r="AA139" s="59">
        <f t="shared" si="47"/>
        <v>8.5</v>
      </c>
      <c r="AB139" s="59">
        <f t="shared" si="47"/>
        <v>6.2</v>
      </c>
      <c r="AC139" s="59">
        <f t="shared" si="47"/>
        <v>12</v>
      </c>
      <c r="AD139" s="59">
        <f t="shared" si="47"/>
        <v>2.4</v>
      </c>
    </row>
    <row r="140" spans="1:30" x14ac:dyDescent="0.15">
      <c r="B140" s="2" t="s">
        <v>15</v>
      </c>
      <c r="C140" s="59">
        <f t="shared" si="45"/>
        <v>23</v>
      </c>
      <c r="D140" s="59">
        <f t="shared" si="45"/>
        <v>19.899999999999999</v>
      </c>
      <c r="E140" s="59">
        <f t="shared" si="45"/>
        <v>24</v>
      </c>
      <c r="F140" s="59">
        <f t="shared" si="45"/>
        <v>19.3</v>
      </c>
      <c r="G140" s="59">
        <f t="shared" si="45"/>
        <v>-12.9</v>
      </c>
      <c r="H140" s="59">
        <f t="shared" si="45"/>
        <v>-12.3</v>
      </c>
      <c r="I140" s="59">
        <f t="shared" si="45"/>
        <v>-6.5</v>
      </c>
      <c r="J140" s="59">
        <f t="shared" si="45"/>
        <v>2.1</v>
      </c>
      <c r="K140" s="59">
        <f t="shared" si="45"/>
        <v>5.0999999999999996</v>
      </c>
      <c r="L140" s="59">
        <f t="shared" si="45"/>
        <v>11.8</v>
      </c>
      <c r="M140" s="59">
        <f t="shared" si="46"/>
        <v>14.3</v>
      </c>
      <c r="N140" s="59">
        <f t="shared" si="46"/>
        <v>6.4</v>
      </c>
      <c r="O140" s="59">
        <f t="shared" si="46"/>
        <v>4</v>
      </c>
      <c r="P140" s="59">
        <f t="shared" si="46"/>
        <v>2.6</v>
      </c>
      <c r="Q140" s="59">
        <f t="shared" si="46"/>
        <v>3.5</v>
      </c>
      <c r="R140" s="59">
        <f t="shared" si="46"/>
        <v>3.5</v>
      </c>
      <c r="S140" s="59">
        <f t="shared" si="46"/>
        <v>24.7</v>
      </c>
      <c r="T140" s="59">
        <f t="shared" si="46"/>
        <v>20.9</v>
      </c>
      <c r="U140" s="59">
        <f t="shared" si="46"/>
        <v>24</v>
      </c>
      <c r="V140" s="59">
        <f t="shared" si="46"/>
        <v>27.4</v>
      </c>
      <c r="W140" s="59">
        <f t="shared" si="47"/>
        <v>20</v>
      </c>
      <c r="X140" s="59">
        <f t="shared" si="47"/>
        <v>23.5</v>
      </c>
      <c r="Y140" s="59">
        <f t="shared" si="47"/>
        <v>24.9</v>
      </c>
      <c r="Z140" s="59">
        <f t="shared" si="47"/>
        <v>28.4</v>
      </c>
      <c r="AA140" s="59">
        <f t="shared" si="47"/>
        <v>23.6</v>
      </c>
      <c r="AB140" s="59">
        <f t="shared" si="47"/>
        <v>14.7</v>
      </c>
      <c r="AC140" s="59">
        <f t="shared" si="47"/>
        <v>27.5</v>
      </c>
      <c r="AD140" s="59">
        <f t="shared" si="47"/>
        <v>23.3</v>
      </c>
    </row>
    <row r="141" spans="1:30" x14ac:dyDescent="0.15">
      <c r="B141" s="2" t="s">
        <v>16</v>
      </c>
      <c r="C141" s="59">
        <f t="shared" ref="C141:R143" si="48">KN215</f>
        <v>-15.6</v>
      </c>
      <c r="D141" s="59">
        <f t="shared" si="48"/>
        <v>-21.8</v>
      </c>
      <c r="E141" s="59">
        <f t="shared" si="48"/>
        <v>-12.3</v>
      </c>
      <c r="F141" s="59">
        <f t="shared" si="48"/>
        <v>-12.9</v>
      </c>
      <c r="G141" s="59">
        <f t="shared" si="48"/>
        <v>-39.299999999999997</v>
      </c>
      <c r="H141" s="59">
        <f t="shared" si="48"/>
        <v>-50.7</v>
      </c>
      <c r="I141" s="59">
        <f t="shared" si="48"/>
        <v>-41</v>
      </c>
      <c r="J141" s="59">
        <f t="shared" si="48"/>
        <v>-28</v>
      </c>
      <c r="K141" s="59">
        <f t="shared" si="48"/>
        <v>-17</v>
      </c>
      <c r="L141" s="59">
        <f t="shared" si="48"/>
        <v>-13</v>
      </c>
      <c r="M141" s="59">
        <f t="shared" si="48"/>
        <v>-18.3</v>
      </c>
      <c r="N141" s="59">
        <f t="shared" si="48"/>
        <v>-10</v>
      </c>
      <c r="O141" s="59">
        <f t="shared" si="48"/>
        <v>-16</v>
      </c>
      <c r="P141" s="59">
        <f t="shared" si="48"/>
        <v>-30</v>
      </c>
      <c r="Q141" s="59">
        <f t="shared" si="48"/>
        <v>-32.666670000000003</v>
      </c>
      <c r="R141" s="59">
        <f t="shared" si="48"/>
        <v>-12</v>
      </c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</row>
    <row r="142" spans="1:30" x14ac:dyDescent="0.15">
      <c r="B142" s="2" t="s">
        <v>17</v>
      </c>
      <c r="C142" s="59">
        <f t="shared" si="48"/>
        <v>0.7</v>
      </c>
      <c r="D142" s="59">
        <f t="shared" si="48"/>
        <v>-0.1</v>
      </c>
      <c r="E142" s="59">
        <f t="shared" si="48"/>
        <v>-0.2</v>
      </c>
      <c r="F142" s="59">
        <f t="shared" si="48"/>
        <v>-8.6</v>
      </c>
      <c r="G142" s="59">
        <f t="shared" si="48"/>
        <v>-30</v>
      </c>
      <c r="H142" s="59">
        <f t="shared" si="48"/>
        <v>-29.9</v>
      </c>
      <c r="I142" s="59">
        <f t="shared" si="48"/>
        <v>-19.399999999999999</v>
      </c>
      <c r="J142" s="59">
        <f t="shared" si="48"/>
        <v>-15.1</v>
      </c>
      <c r="K142" s="59">
        <f t="shared" si="48"/>
        <v>-10.4</v>
      </c>
      <c r="L142" s="59">
        <f t="shared" si="48"/>
        <v>-8.6</v>
      </c>
      <c r="M142" s="59">
        <f t="shared" si="48"/>
        <v>-6.9</v>
      </c>
      <c r="N142" s="59">
        <f t="shared" si="48"/>
        <v>-12.7</v>
      </c>
      <c r="O142" s="59">
        <f t="shared" si="48"/>
        <v>-13.2</v>
      </c>
      <c r="P142" s="59">
        <f t="shared" si="48"/>
        <v>-18.5</v>
      </c>
      <c r="Q142" s="59">
        <f t="shared" si="48"/>
        <v>-19.100000000000001</v>
      </c>
      <c r="R142" s="59">
        <f t="shared" si="48"/>
        <v>-12.2</v>
      </c>
      <c r="S142" s="59">
        <f t="shared" ref="S142:AD143" si="49">LD216</f>
        <v>-3</v>
      </c>
      <c r="T142" s="59">
        <f t="shared" si="49"/>
        <v>0.5</v>
      </c>
      <c r="U142" s="59">
        <f t="shared" si="49"/>
        <v>4.7</v>
      </c>
      <c r="V142" s="59">
        <f t="shared" si="49"/>
        <v>4.4000000000000004</v>
      </c>
      <c r="W142" s="59">
        <f t="shared" si="49"/>
        <v>4.5999999999999996</v>
      </c>
      <c r="X142" s="59">
        <f t="shared" si="49"/>
        <v>1.4</v>
      </c>
      <c r="Y142" s="59">
        <f t="shared" si="49"/>
        <v>1.9</v>
      </c>
      <c r="Z142" s="59">
        <f t="shared" si="49"/>
        <v>3.7</v>
      </c>
      <c r="AA142" s="59">
        <f t="shared" si="49"/>
        <v>1.1000000000000001</v>
      </c>
      <c r="AB142" s="59">
        <f t="shared" si="49"/>
        <v>3.7</v>
      </c>
      <c r="AC142" s="59">
        <f t="shared" si="49"/>
        <v>5.5</v>
      </c>
      <c r="AD142" s="59">
        <f t="shared" si="49"/>
        <v>0.2</v>
      </c>
    </row>
    <row r="143" spans="1:30" x14ac:dyDescent="0.15">
      <c r="B143" s="2" t="s">
        <v>289</v>
      </c>
      <c r="C143" s="59">
        <f t="shared" si="48"/>
        <v>5.4</v>
      </c>
      <c r="D143" s="59">
        <f t="shared" si="48"/>
        <v>5.3</v>
      </c>
      <c r="E143" s="59">
        <f t="shared" si="48"/>
        <v>6.3</v>
      </c>
      <c r="F143" s="59">
        <f t="shared" si="48"/>
        <v>-1</v>
      </c>
      <c r="G143" s="59">
        <f t="shared" si="48"/>
        <v>-33.6</v>
      </c>
      <c r="H143" s="59">
        <f t="shared" si="48"/>
        <v>-45.6</v>
      </c>
      <c r="I143" s="59">
        <f t="shared" si="48"/>
        <v>-40</v>
      </c>
      <c r="J143" s="59">
        <f t="shared" si="48"/>
        <v>-34.700000000000003</v>
      </c>
      <c r="K143" s="59">
        <f t="shared" si="48"/>
        <v>-21.7</v>
      </c>
      <c r="L143" s="59">
        <f t="shared" si="48"/>
        <v>-10.8</v>
      </c>
      <c r="M143" s="59">
        <f t="shared" si="48"/>
        <v>-13.5</v>
      </c>
      <c r="N143" s="59">
        <f t="shared" si="48"/>
        <v>-15.9</v>
      </c>
      <c r="O143" s="59">
        <f t="shared" si="48"/>
        <v>-17.8</v>
      </c>
      <c r="P143" s="59">
        <f t="shared" si="48"/>
        <v>-17.7</v>
      </c>
      <c r="Q143" s="59">
        <f t="shared" si="48"/>
        <v>-17.2</v>
      </c>
      <c r="R143" s="59">
        <f t="shared" si="48"/>
        <v>-13.4</v>
      </c>
      <c r="S143" s="59">
        <f t="shared" si="49"/>
        <v>-5.0999999999999996</v>
      </c>
      <c r="T143" s="59">
        <f t="shared" si="49"/>
        <v>5.7</v>
      </c>
      <c r="U143" s="59">
        <f t="shared" si="49"/>
        <v>9.6999999999999993</v>
      </c>
      <c r="V143" s="59">
        <f t="shared" si="49"/>
        <v>11.5</v>
      </c>
      <c r="W143" s="59">
        <f t="shared" si="49"/>
        <v>7.4</v>
      </c>
      <c r="X143" s="59">
        <f t="shared" si="49"/>
        <v>4.9000000000000004</v>
      </c>
      <c r="Y143" s="59">
        <f t="shared" si="49"/>
        <v>7.7</v>
      </c>
      <c r="Z143" s="59">
        <f t="shared" si="49"/>
        <v>11.5</v>
      </c>
      <c r="AA143" s="59">
        <f t="shared" si="49"/>
        <v>8.1</v>
      </c>
      <c r="AB143" s="59">
        <f t="shared" si="49"/>
        <v>7.2</v>
      </c>
      <c r="AC143" s="59">
        <f t="shared" si="49"/>
        <v>8.5</v>
      </c>
      <c r="AD143" s="59">
        <f t="shared" si="49"/>
        <v>8.4</v>
      </c>
    </row>
    <row r="146" spans="1:79" x14ac:dyDescent="0.15">
      <c r="A146" s="2" t="s">
        <v>593</v>
      </c>
      <c r="B146" s="2" t="s">
        <v>9</v>
      </c>
      <c r="C146" s="59">
        <f t="shared" ref="C146:L151" si="50">KN217</f>
        <v>5.4</v>
      </c>
      <c r="D146" s="59">
        <f t="shared" si="50"/>
        <v>5.3</v>
      </c>
      <c r="E146" s="59">
        <f t="shared" si="50"/>
        <v>6.3</v>
      </c>
      <c r="F146" s="59">
        <f t="shared" si="50"/>
        <v>-1</v>
      </c>
      <c r="G146" s="59">
        <f t="shared" si="50"/>
        <v>-33.6</v>
      </c>
      <c r="H146" s="59">
        <f t="shared" si="50"/>
        <v>-45.6</v>
      </c>
      <c r="I146" s="59">
        <f t="shared" si="50"/>
        <v>-40</v>
      </c>
      <c r="J146" s="59">
        <f t="shared" si="50"/>
        <v>-34.700000000000003</v>
      </c>
      <c r="K146" s="59">
        <f t="shared" si="50"/>
        <v>-21.7</v>
      </c>
      <c r="L146" s="59">
        <f t="shared" si="50"/>
        <v>-10.8</v>
      </c>
      <c r="M146" s="59">
        <f t="shared" ref="M146:V151" si="51">KX217</f>
        <v>-13.5</v>
      </c>
      <c r="N146" s="59">
        <f t="shared" si="51"/>
        <v>-15.9</v>
      </c>
      <c r="O146" s="59">
        <f t="shared" si="51"/>
        <v>-17.8</v>
      </c>
      <c r="P146" s="59">
        <f t="shared" si="51"/>
        <v>-17.7</v>
      </c>
      <c r="Q146" s="59">
        <f t="shared" si="51"/>
        <v>-17.2</v>
      </c>
      <c r="R146" s="59">
        <f t="shared" si="51"/>
        <v>-13.4</v>
      </c>
      <c r="S146" s="59">
        <f t="shared" si="51"/>
        <v>-5.0999999999999996</v>
      </c>
      <c r="T146" s="59">
        <f t="shared" si="51"/>
        <v>5.7</v>
      </c>
      <c r="U146" s="59">
        <f t="shared" si="51"/>
        <v>9.6999999999999993</v>
      </c>
      <c r="V146" s="59">
        <f t="shared" si="51"/>
        <v>11.5</v>
      </c>
      <c r="W146" s="59">
        <f t="shared" ref="W146:AD151" si="52">LH217</f>
        <v>7.4</v>
      </c>
      <c r="X146" s="59">
        <f t="shared" si="52"/>
        <v>4.9000000000000004</v>
      </c>
      <c r="Y146" s="59">
        <f t="shared" si="52"/>
        <v>7.7</v>
      </c>
      <c r="Z146" s="59">
        <f t="shared" si="52"/>
        <v>11.5</v>
      </c>
      <c r="AA146" s="59">
        <f t="shared" si="52"/>
        <v>8.1</v>
      </c>
      <c r="AB146" s="59">
        <f t="shared" si="52"/>
        <v>7.2</v>
      </c>
      <c r="AC146" s="59">
        <f t="shared" si="52"/>
        <v>8.5</v>
      </c>
      <c r="AD146" s="59">
        <f t="shared" si="52"/>
        <v>8.4</v>
      </c>
    </row>
    <row r="147" spans="1:79" x14ac:dyDescent="0.15">
      <c r="B147" s="2" t="s">
        <v>10</v>
      </c>
      <c r="C147" s="59">
        <f t="shared" si="50"/>
        <v>18.399999999999999</v>
      </c>
      <c r="D147" s="59">
        <f t="shared" si="50"/>
        <v>18.600000000000001</v>
      </c>
      <c r="E147" s="59">
        <f t="shared" si="50"/>
        <v>20.100000000000001</v>
      </c>
      <c r="F147" s="59">
        <f t="shared" si="50"/>
        <v>0.6</v>
      </c>
      <c r="G147" s="59">
        <f t="shared" si="50"/>
        <v>-30.3</v>
      </c>
      <c r="H147" s="59">
        <f t="shared" si="50"/>
        <v>-30.8</v>
      </c>
      <c r="I147" s="59">
        <f t="shared" si="50"/>
        <v>-22</v>
      </c>
      <c r="J147" s="59">
        <f t="shared" si="50"/>
        <v>-10.8</v>
      </c>
      <c r="K147" s="59">
        <f t="shared" si="50"/>
        <v>0.5</v>
      </c>
      <c r="L147" s="59">
        <f t="shared" si="50"/>
        <v>0.5</v>
      </c>
      <c r="M147" s="59">
        <f t="shared" si="51"/>
        <v>0.5</v>
      </c>
      <c r="N147" s="59">
        <f t="shared" si="51"/>
        <v>-5.5</v>
      </c>
      <c r="O147" s="59">
        <f t="shared" si="51"/>
        <v>-10.8</v>
      </c>
      <c r="P147" s="59">
        <f t="shared" si="51"/>
        <v>-13.6</v>
      </c>
      <c r="Q147" s="59">
        <f t="shared" si="51"/>
        <v>-13.5</v>
      </c>
      <c r="R147" s="59">
        <f t="shared" si="51"/>
        <v>-3.4</v>
      </c>
      <c r="S147" s="59">
        <f t="shared" si="51"/>
        <v>5.4</v>
      </c>
      <c r="T147" s="59">
        <f t="shared" si="51"/>
        <v>12.8</v>
      </c>
      <c r="U147" s="59">
        <f t="shared" si="51"/>
        <v>23.8</v>
      </c>
      <c r="V147" s="59">
        <f t="shared" si="51"/>
        <v>21.9</v>
      </c>
      <c r="W147" s="59">
        <f t="shared" si="52"/>
        <v>21</v>
      </c>
      <c r="X147" s="59">
        <f t="shared" si="52"/>
        <v>18</v>
      </c>
      <c r="Y147" s="59">
        <f t="shared" si="52"/>
        <v>19.8</v>
      </c>
      <c r="Z147" s="59">
        <f t="shared" si="52"/>
        <v>16.3</v>
      </c>
      <c r="AA147" s="59">
        <f t="shared" si="52"/>
        <v>5.7</v>
      </c>
      <c r="AB147" s="59">
        <f t="shared" si="52"/>
        <v>6.9</v>
      </c>
      <c r="AC147" s="59">
        <f t="shared" si="52"/>
        <v>12.7</v>
      </c>
      <c r="AD147" s="59">
        <f t="shared" si="52"/>
        <v>14.6</v>
      </c>
    </row>
    <row r="148" spans="1:79" x14ac:dyDescent="0.15">
      <c r="B148" s="2" t="s">
        <v>11</v>
      </c>
      <c r="C148" s="59">
        <f t="shared" si="50"/>
        <v>5.9</v>
      </c>
      <c r="D148" s="59">
        <f t="shared" si="50"/>
        <v>3.7</v>
      </c>
      <c r="E148" s="59">
        <f t="shared" si="50"/>
        <v>2.2999999999999998</v>
      </c>
      <c r="F148" s="59">
        <f t="shared" si="50"/>
        <v>-17.5</v>
      </c>
      <c r="G148" s="59" t="str">
        <f t="shared" si="50"/>
        <v>..</v>
      </c>
      <c r="H148" s="59">
        <f t="shared" si="50"/>
        <v>-52.5</v>
      </c>
      <c r="I148" s="59">
        <f t="shared" si="50"/>
        <v>-44</v>
      </c>
      <c r="J148" s="59">
        <f t="shared" si="50"/>
        <v>-33.299999999999997</v>
      </c>
      <c r="K148" s="59">
        <f t="shared" si="50"/>
        <v>-26.2</v>
      </c>
      <c r="L148" s="59">
        <f t="shared" si="50"/>
        <v>-14.5</v>
      </c>
      <c r="M148" s="59">
        <f t="shared" si="51"/>
        <v>-15.1</v>
      </c>
      <c r="N148" s="59">
        <f t="shared" si="51"/>
        <v>-26.9</v>
      </c>
      <c r="O148" s="59">
        <f t="shared" si="51"/>
        <v>-23.7</v>
      </c>
      <c r="P148" s="59">
        <f t="shared" si="51"/>
        <v>-19.399999999999999</v>
      </c>
      <c r="Q148" s="59">
        <f t="shared" si="51"/>
        <v>-16.899999999999999</v>
      </c>
      <c r="R148" s="59">
        <f t="shared" si="51"/>
        <v>-11.9</v>
      </c>
      <c r="S148" s="59">
        <f t="shared" si="51"/>
        <v>-6.1</v>
      </c>
      <c r="T148" s="59">
        <f t="shared" si="51"/>
        <v>8.5</v>
      </c>
      <c r="U148" s="59">
        <f t="shared" si="51"/>
        <v>12.6</v>
      </c>
      <c r="V148" s="59">
        <f t="shared" si="51"/>
        <v>15.6</v>
      </c>
      <c r="W148" s="59">
        <f t="shared" si="52"/>
        <v>14.2</v>
      </c>
      <c r="X148" s="59">
        <f t="shared" si="52"/>
        <v>12.9</v>
      </c>
      <c r="Y148" s="59">
        <f t="shared" si="52"/>
        <v>13</v>
      </c>
      <c r="Z148" s="59">
        <f t="shared" si="52"/>
        <v>15.3</v>
      </c>
      <c r="AA148" s="59">
        <f t="shared" si="52"/>
        <v>14.3</v>
      </c>
      <c r="AB148" s="59">
        <f t="shared" si="52"/>
        <v>1.3</v>
      </c>
      <c r="AC148" s="59">
        <f t="shared" si="52"/>
        <v>5.0999999999999996</v>
      </c>
      <c r="AD148" s="59">
        <f t="shared" si="52"/>
        <v>8.6</v>
      </c>
    </row>
    <row r="149" spans="1:79" x14ac:dyDescent="0.15">
      <c r="B149" s="2" t="s">
        <v>13</v>
      </c>
      <c r="C149" s="59">
        <f t="shared" si="50"/>
        <v>5.6</v>
      </c>
      <c r="D149" s="59">
        <f t="shared" si="50"/>
        <v>5.2</v>
      </c>
      <c r="E149" s="59">
        <f t="shared" si="50"/>
        <v>5.2</v>
      </c>
      <c r="F149" s="59">
        <f t="shared" si="50"/>
        <v>-0.2</v>
      </c>
      <c r="G149" s="59">
        <f t="shared" si="50"/>
        <v>-38.700000000000003</v>
      </c>
      <c r="H149" s="59">
        <f t="shared" si="50"/>
        <v>-46.2</v>
      </c>
      <c r="I149" s="59">
        <f t="shared" si="50"/>
        <v>-38.5</v>
      </c>
      <c r="J149" s="59">
        <f t="shared" si="50"/>
        <v>-29.6</v>
      </c>
      <c r="K149" s="59">
        <f t="shared" si="50"/>
        <v>-15.4</v>
      </c>
      <c r="L149" s="59">
        <f t="shared" si="50"/>
        <v>-6</v>
      </c>
      <c r="M149" s="59">
        <f t="shared" si="51"/>
        <v>-12.3</v>
      </c>
      <c r="N149" s="59">
        <f t="shared" si="51"/>
        <v>-14.2</v>
      </c>
      <c r="O149" s="59">
        <f t="shared" si="51"/>
        <v>-15.3</v>
      </c>
      <c r="P149" s="59">
        <f t="shared" si="51"/>
        <v>-16.100000000000001</v>
      </c>
      <c r="Q149" s="59">
        <f t="shared" si="51"/>
        <v>-15.6</v>
      </c>
      <c r="R149" s="59">
        <f t="shared" si="51"/>
        <v>-11.4</v>
      </c>
      <c r="S149" s="59">
        <f t="shared" si="51"/>
        <v>2.4</v>
      </c>
      <c r="T149" s="59">
        <f t="shared" si="51"/>
        <v>11.3</v>
      </c>
      <c r="U149" s="59">
        <f t="shared" si="51"/>
        <v>15.6</v>
      </c>
      <c r="V149" s="59">
        <f t="shared" si="51"/>
        <v>19.8</v>
      </c>
      <c r="W149" s="59">
        <f t="shared" si="52"/>
        <v>17.5</v>
      </c>
      <c r="X149" s="59">
        <f t="shared" si="52"/>
        <v>15.1</v>
      </c>
      <c r="Y149" s="59">
        <f t="shared" si="52"/>
        <v>20.100000000000001</v>
      </c>
      <c r="Z149" s="59">
        <f t="shared" si="52"/>
        <v>18.899999999999999</v>
      </c>
      <c r="AA149" s="59">
        <f t="shared" si="52"/>
        <v>9.4</v>
      </c>
      <c r="AB149" s="59">
        <f t="shared" si="52"/>
        <v>5.3</v>
      </c>
      <c r="AC149" s="59">
        <f t="shared" si="52"/>
        <v>10.3</v>
      </c>
      <c r="AD149" s="59">
        <f t="shared" si="52"/>
        <v>12.8</v>
      </c>
    </row>
    <row r="150" spans="1:79" x14ac:dyDescent="0.15">
      <c r="B150" s="2" t="s">
        <v>14</v>
      </c>
      <c r="C150" s="59">
        <f t="shared" si="50"/>
        <v>11.3</v>
      </c>
      <c r="D150" s="59">
        <f t="shared" si="50"/>
        <v>11.2</v>
      </c>
      <c r="E150" s="59">
        <f t="shared" si="50"/>
        <v>9.9</v>
      </c>
      <c r="F150" s="59">
        <f t="shared" si="50"/>
        <v>2.2999999999999998</v>
      </c>
      <c r="G150" s="59">
        <f t="shared" si="50"/>
        <v>-47.9</v>
      </c>
      <c r="H150" s="59">
        <f t="shared" si="50"/>
        <v>-53.3</v>
      </c>
      <c r="I150" s="59">
        <f t="shared" si="50"/>
        <v>-40.200000000000003</v>
      </c>
      <c r="J150" s="59">
        <f t="shared" si="50"/>
        <v>-33.700000000000003</v>
      </c>
      <c r="K150" s="59">
        <f t="shared" si="50"/>
        <v>-38.299999999999997</v>
      </c>
      <c r="L150" s="59">
        <f t="shared" si="50"/>
        <v>-35.799999999999997</v>
      </c>
      <c r="M150" s="59">
        <f t="shared" si="51"/>
        <v>-30.8</v>
      </c>
      <c r="N150" s="59">
        <f t="shared" si="51"/>
        <v>-33</v>
      </c>
      <c r="O150" s="59">
        <f t="shared" si="51"/>
        <v>-24.3</v>
      </c>
      <c r="P150" s="59">
        <f t="shared" si="51"/>
        <v>-27.5</v>
      </c>
      <c r="Q150" s="59">
        <f t="shared" si="51"/>
        <v>-29.4</v>
      </c>
      <c r="R150" s="59">
        <f t="shared" si="51"/>
        <v>-19.5</v>
      </c>
      <c r="S150" s="59">
        <f t="shared" si="51"/>
        <v>3.7</v>
      </c>
      <c r="T150" s="59">
        <f t="shared" si="51"/>
        <v>8.9</v>
      </c>
      <c r="U150" s="59">
        <f t="shared" si="51"/>
        <v>17.899999999999999</v>
      </c>
      <c r="V150" s="59">
        <f t="shared" si="51"/>
        <v>19.3</v>
      </c>
      <c r="W150" s="59">
        <f t="shared" si="52"/>
        <v>16.7</v>
      </c>
      <c r="X150" s="59">
        <f t="shared" si="52"/>
        <v>20.3</v>
      </c>
      <c r="Y150" s="59">
        <f t="shared" si="52"/>
        <v>26.1</v>
      </c>
      <c r="Z150" s="59">
        <f t="shared" si="52"/>
        <v>29.4</v>
      </c>
      <c r="AA150" s="59">
        <f t="shared" si="52"/>
        <v>15.1</v>
      </c>
      <c r="AB150" s="59">
        <f t="shared" si="52"/>
        <v>17.3</v>
      </c>
      <c r="AC150" s="59">
        <f t="shared" si="52"/>
        <v>16</v>
      </c>
      <c r="AD150" s="59">
        <f t="shared" si="52"/>
        <v>19</v>
      </c>
    </row>
    <row r="151" spans="1:79" x14ac:dyDescent="0.15">
      <c r="B151" s="2" t="s">
        <v>15</v>
      </c>
      <c r="C151" s="59">
        <f t="shared" si="50"/>
        <v>7.7</v>
      </c>
      <c r="D151" s="59">
        <f t="shared" si="50"/>
        <v>10.8</v>
      </c>
      <c r="E151" s="59">
        <f t="shared" si="50"/>
        <v>10</v>
      </c>
      <c r="F151" s="59">
        <f t="shared" si="50"/>
        <v>0.5</v>
      </c>
      <c r="G151" s="59">
        <f t="shared" si="50"/>
        <v>-44.9</v>
      </c>
      <c r="H151" s="59">
        <f t="shared" si="50"/>
        <v>-46.9</v>
      </c>
      <c r="I151" s="59">
        <f t="shared" si="50"/>
        <v>-39.299999999999997</v>
      </c>
      <c r="J151" s="59">
        <f t="shared" si="50"/>
        <v>-27.4</v>
      </c>
      <c r="K151" s="59">
        <f t="shared" si="50"/>
        <v>-18.3</v>
      </c>
      <c r="L151" s="59">
        <f t="shared" si="50"/>
        <v>-7.2</v>
      </c>
      <c r="M151" s="59">
        <f t="shared" si="51"/>
        <v>-4.2</v>
      </c>
      <c r="N151" s="59">
        <f t="shared" si="51"/>
        <v>-2</v>
      </c>
      <c r="O151" s="59">
        <f t="shared" si="51"/>
        <v>-6.4</v>
      </c>
      <c r="P151" s="59">
        <f t="shared" si="51"/>
        <v>0.2</v>
      </c>
      <c r="Q151" s="59">
        <f t="shared" si="51"/>
        <v>6</v>
      </c>
      <c r="R151" s="59">
        <f t="shared" si="51"/>
        <v>7.2</v>
      </c>
      <c r="S151" s="59">
        <f t="shared" si="51"/>
        <v>32.6</v>
      </c>
      <c r="T151" s="59">
        <f t="shared" si="51"/>
        <v>36.700000000000003</v>
      </c>
      <c r="U151" s="59">
        <f t="shared" si="51"/>
        <v>38.700000000000003</v>
      </c>
      <c r="V151" s="59">
        <f t="shared" si="51"/>
        <v>41</v>
      </c>
      <c r="W151" s="59">
        <f t="shared" si="52"/>
        <v>38.1</v>
      </c>
      <c r="X151" s="59">
        <f t="shared" si="52"/>
        <v>38.700000000000003</v>
      </c>
      <c r="Y151" s="59">
        <f t="shared" si="52"/>
        <v>42.6</v>
      </c>
      <c r="Z151" s="59">
        <f t="shared" si="52"/>
        <v>41.5</v>
      </c>
      <c r="AA151" s="59">
        <f t="shared" si="52"/>
        <v>39.299999999999997</v>
      </c>
      <c r="AB151" s="59">
        <f t="shared" si="52"/>
        <v>31.4</v>
      </c>
      <c r="AC151" s="59">
        <f t="shared" si="52"/>
        <v>31.9</v>
      </c>
      <c r="AD151" s="59">
        <f t="shared" si="52"/>
        <v>35.200000000000003</v>
      </c>
    </row>
    <row r="152" spans="1:79" x14ac:dyDescent="0.15">
      <c r="B152" s="2" t="s">
        <v>16</v>
      </c>
      <c r="C152" s="59">
        <f t="shared" ref="C152:R153" si="53">KN223</f>
        <v>-15.7</v>
      </c>
      <c r="D152" s="59">
        <f t="shared" si="53"/>
        <v>-4.9000000000000004</v>
      </c>
      <c r="E152" s="59">
        <f t="shared" si="53"/>
        <v>-4.3</v>
      </c>
      <c r="F152" s="59">
        <f t="shared" si="53"/>
        <v>-9.3000000000000007</v>
      </c>
      <c r="G152" s="59">
        <f t="shared" si="53"/>
        <v>-58.8</v>
      </c>
      <c r="H152" s="59">
        <f t="shared" si="53"/>
        <v>-67.3</v>
      </c>
      <c r="I152" s="59">
        <f t="shared" si="53"/>
        <v>-63.7</v>
      </c>
      <c r="J152" s="59">
        <f t="shared" si="53"/>
        <v>-54.7</v>
      </c>
      <c r="K152" s="59">
        <f t="shared" si="53"/>
        <v>-45</v>
      </c>
      <c r="L152" s="59">
        <f t="shared" si="53"/>
        <v>-36.700000000000003</v>
      </c>
      <c r="M152" s="59">
        <f t="shared" si="53"/>
        <v>-49.5</v>
      </c>
      <c r="N152" s="59">
        <f t="shared" si="53"/>
        <v>-40</v>
      </c>
      <c r="O152" s="59">
        <f t="shared" si="53"/>
        <v>-39.4</v>
      </c>
      <c r="P152" s="59">
        <f t="shared" si="53"/>
        <v>-34.666670000000003</v>
      </c>
      <c r="Q152" s="59">
        <f t="shared" si="53"/>
        <v>-31.66667</v>
      </c>
      <c r="R152" s="59">
        <f t="shared" si="53"/>
        <v>-4.3333329999999997</v>
      </c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</row>
    <row r="153" spans="1:79" x14ac:dyDescent="0.15">
      <c r="B153" s="2" t="s">
        <v>17</v>
      </c>
      <c r="C153" s="59">
        <f t="shared" si="53"/>
        <v>11.4</v>
      </c>
      <c r="D153" s="59">
        <f t="shared" si="53"/>
        <v>11.1</v>
      </c>
      <c r="E153" s="59">
        <f t="shared" si="53"/>
        <v>11.2</v>
      </c>
      <c r="F153" s="59">
        <f t="shared" si="53"/>
        <v>-2.4</v>
      </c>
      <c r="G153" s="59">
        <f t="shared" si="53"/>
        <v>-38.6</v>
      </c>
      <c r="H153" s="59">
        <f t="shared" si="53"/>
        <v>-43.5</v>
      </c>
      <c r="I153" s="59">
        <f t="shared" si="53"/>
        <v>-35.4</v>
      </c>
      <c r="J153" s="59">
        <f t="shared" si="53"/>
        <v>-26</v>
      </c>
      <c r="K153" s="59">
        <f t="shared" si="53"/>
        <v>-17</v>
      </c>
      <c r="L153" s="59">
        <f t="shared" si="53"/>
        <v>-10.9</v>
      </c>
      <c r="M153" s="59">
        <f t="shared" si="53"/>
        <v>-11.9</v>
      </c>
      <c r="N153" s="59">
        <f t="shared" si="53"/>
        <v>-16.899999999999999</v>
      </c>
      <c r="O153" s="59">
        <f t="shared" si="53"/>
        <v>-17.100000000000001</v>
      </c>
      <c r="P153" s="59">
        <f t="shared" si="53"/>
        <v>-17.7</v>
      </c>
      <c r="Q153" s="59">
        <f t="shared" si="53"/>
        <v>-17</v>
      </c>
      <c r="R153" s="59">
        <f t="shared" si="53"/>
        <v>-9.5</v>
      </c>
      <c r="S153" s="59">
        <f t="shared" ref="S153:AD153" si="54">LD224</f>
        <v>2.2000000000000002</v>
      </c>
      <c r="T153" s="59">
        <f t="shared" si="54"/>
        <v>11.4</v>
      </c>
      <c r="U153" s="59">
        <f t="shared" si="54"/>
        <v>17.899999999999999</v>
      </c>
      <c r="V153" s="59">
        <f t="shared" si="54"/>
        <v>18.899999999999999</v>
      </c>
      <c r="W153" s="59">
        <f t="shared" si="54"/>
        <v>16.8</v>
      </c>
      <c r="X153" s="59">
        <f t="shared" si="54"/>
        <v>15.1</v>
      </c>
      <c r="Y153" s="59">
        <f t="shared" si="54"/>
        <v>18</v>
      </c>
      <c r="Z153" s="59">
        <f t="shared" si="54"/>
        <v>18.2</v>
      </c>
      <c r="AA153" s="59">
        <f t="shared" si="54"/>
        <v>10.9</v>
      </c>
      <c r="AB153" s="59">
        <f t="shared" si="54"/>
        <v>9.1</v>
      </c>
      <c r="AC153" s="59">
        <f t="shared" si="54"/>
        <v>12.9</v>
      </c>
      <c r="AD153" s="59">
        <f t="shared" si="54"/>
        <v>14.4</v>
      </c>
    </row>
    <row r="154" spans="1:79" x14ac:dyDescent="0.15">
      <c r="AD154" s="59"/>
    </row>
    <row r="156" spans="1:79" x14ac:dyDescent="0.15">
      <c r="A156" s="172" t="s">
        <v>194</v>
      </c>
      <c r="B156" s="173"/>
      <c r="C156" s="173"/>
      <c r="D156" s="174"/>
      <c r="E156" s="45" t="s">
        <v>549</v>
      </c>
      <c r="F156" s="45" t="s">
        <v>550</v>
      </c>
      <c r="G156" s="45" t="s">
        <v>551</v>
      </c>
      <c r="H156" s="45" t="s">
        <v>552</v>
      </c>
      <c r="I156" s="45" t="s">
        <v>553</v>
      </c>
      <c r="J156" s="45" t="s">
        <v>554</v>
      </c>
      <c r="K156" s="45" t="s">
        <v>555</v>
      </c>
      <c r="L156" s="45" t="s">
        <v>556</v>
      </c>
      <c r="M156" s="45" t="s">
        <v>557</v>
      </c>
      <c r="N156" s="45" t="s">
        <v>558</v>
      </c>
      <c r="O156" s="45" t="s">
        <v>559</v>
      </c>
      <c r="P156" s="45" t="s">
        <v>560</v>
      </c>
      <c r="Q156" s="45" t="s">
        <v>561</v>
      </c>
      <c r="R156" s="45" t="s">
        <v>562</v>
      </c>
      <c r="S156" s="45" t="s">
        <v>563</v>
      </c>
      <c r="T156" s="45" t="s">
        <v>564</v>
      </c>
      <c r="U156" s="45" t="s">
        <v>565</v>
      </c>
      <c r="V156" s="45" t="s">
        <v>566</v>
      </c>
      <c r="W156" s="45" t="s">
        <v>567</v>
      </c>
      <c r="X156" s="45" t="s">
        <v>568</v>
      </c>
      <c r="Y156" s="45" t="s">
        <v>569</v>
      </c>
      <c r="Z156" s="45" t="s">
        <v>570</v>
      </c>
      <c r="AA156" s="45" t="s">
        <v>571</v>
      </c>
      <c r="AB156" s="45" t="s">
        <v>572</v>
      </c>
      <c r="AC156" s="45" t="s">
        <v>573</v>
      </c>
      <c r="AD156" s="45" t="s">
        <v>574</v>
      </c>
      <c r="AE156" s="45" t="s">
        <v>575</v>
      </c>
      <c r="AF156" s="45" t="s">
        <v>576</v>
      </c>
      <c r="AG156" s="45" t="s">
        <v>577</v>
      </c>
      <c r="AH156" s="45" t="s">
        <v>578</v>
      </c>
      <c r="AI156" s="45" t="s">
        <v>579</v>
      </c>
      <c r="AJ156" s="45" t="s">
        <v>580</v>
      </c>
      <c r="AK156" s="45" t="s">
        <v>581</v>
      </c>
      <c r="AL156" s="45" t="s">
        <v>195</v>
      </c>
      <c r="AM156" s="45" t="s">
        <v>196</v>
      </c>
      <c r="AN156" s="45" t="s">
        <v>197</v>
      </c>
      <c r="AO156" s="45" t="s">
        <v>198</v>
      </c>
      <c r="AP156" s="45" t="s">
        <v>199</v>
      </c>
      <c r="AQ156" s="45" t="s">
        <v>200</v>
      </c>
      <c r="AR156" s="45" t="s">
        <v>201</v>
      </c>
      <c r="AS156" s="45" t="s">
        <v>202</v>
      </c>
      <c r="AT156" s="45" t="s">
        <v>203</v>
      </c>
      <c r="AU156" s="45" t="s">
        <v>204</v>
      </c>
      <c r="AV156" s="45" t="s">
        <v>205</v>
      </c>
      <c r="AW156" s="45" t="s">
        <v>206</v>
      </c>
      <c r="AX156" s="45" t="s">
        <v>207</v>
      </c>
      <c r="AY156" s="45" t="s">
        <v>208</v>
      </c>
      <c r="AZ156" s="45" t="s">
        <v>209</v>
      </c>
      <c r="BA156" s="45" t="s">
        <v>210</v>
      </c>
      <c r="BB156" s="45" t="s">
        <v>211</v>
      </c>
      <c r="BC156" s="45" t="s">
        <v>212</v>
      </c>
      <c r="BD156" s="45" t="s">
        <v>213</v>
      </c>
      <c r="BE156" s="45" t="s">
        <v>214</v>
      </c>
      <c r="BF156" s="45" t="s">
        <v>215</v>
      </c>
      <c r="BG156" s="45" t="s">
        <v>216</v>
      </c>
      <c r="BH156" s="45" t="s">
        <v>217</v>
      </c>
      <c r="BI156" s="45" t="s">
        <v>218</v>
      </c>
      <c r="BJ156" s="45" t="s">
        <v>90</v>
      </c>
      <c r="BK156" s="45" t="s">
        <v>91</v>
      </c>
      <c r="BL156" s="45" t="s">
        <v>219</v>
      </c>
      <c r="BM156" s="45" t="s">
        <v>220</v>
      </c>
      <c r="BN156" s="45" t="s">
        <v>221</v>
      </c>
      <c r="BO156" s="45" t="s">
        <v>222</v>
      </c>
      <c r="BP156" s="45" t="s">
        <v>223</v>
      </c>
      <c r="BQ156" s="45" t="s">
        <v>224</v>
      </c>
      <c r="BR156" s="45" t="s">
        <v>225</v>
      </c>
      <c r="BS156" s="45" t="s">
        <v>226</v>
      </c>
      <c r="BT156" s="45" t="s">
        <v>227</v>
      </c>
      <c r="BU156" s="45" t="s">
        <v>228</v>
      </c>
      <c r="BV156" s="45" t="s">
        <v>102</v>
      </c>
      <c r="BW156" s="45" t="s">
        <v>103</v>
      </c>
      <c r="BX156" s="45" t="s">
        <v>229</v>
      </c>
      <c r="BY156" s="45" t="s">
        <v>230</v>
      </c>
      <c r="BZ156" s="45" t="s">
        <v>231</v>
      </c>
      <c r="CA156" s="45" t="s">
        <v>232</v>
      </c>
    </row>
    <row r="157" spans="1:79" ht="14" x14ac:dyDescent="0.2">
      <c r="A157" s="163" t="s">
        <v>594</v>
      </c>
      <c r="B157" s="48" t="s">
        <v>9</v>
      </c>
      <c r="C157" s="48" t="s">
        <v>233</v>
      </c>
      <c r="D157" s="47" t="s">
        <v>171</v>
      </c>
      <c r="E157" s="50">
        <v>-35.9</v>
      </c>
      <c r="F157" s="50">
        <v>-37</v>
      </c>
      <c r="G157" s="50">
        <v>-35.700000000000003</v>
      </c>
      <c r="H157" s="50">
        <v>-33.1</v>
      </c>
      <c r="I157" s="50">
        <v>-32</v>
      </c>
      <c r="J157" s="50">
        <v>-31.7</v>
      </c>
      <c r="K157" s="50">
        <v>-27.3</v>
      </c>
      <c r="L157" s="50">
        <v>-25.7</v>
      </c>
      <c r="M157" s="50">
        <v>-26.9</v>
      </c>
      <c r="N157" s="50">
        <v>-20.9</v>
      </c>
      <c r="O157" s="50">
        <v>-19.899999999999999</v>
      </c>
      <c r="P157" s="50">
        <v>-19.899999999999999</v>
      </c>
      <c r="Q157" s="50">
        <v>-16.5</v>
      </c>
      <c r="R157" s="50">
        <v>-16.399999999999999</v>
      </c>
      <c r="S157" s="50">
        <v>-16.7</v>
      </c>
      <c r="T157" s="50">
        <v>-11.7</v>
      </c>
      <c r="U157" s="50">
        <v>-9.8000000000000007</v>
      </c>
      <c r="V157" s="50">
        <v>-7.6</v>
      </c>
      <c r="W157" s="50">
        <v>-2.2000000000000002</v>
      </c>
      <c r="X157" s="50">
        <v>-2.2999999999999998</v>
      </c>
      <c r="Y157" s="50">
        <v>-1.4</v>
      </c>
      <c r="Z157" s="50">
        <v>0.6</v>
      </c>
      <c r="AA157" s="50">
        <v>0.5</v>
      </c>
      <c r="AB157" s="50">
        <v>5.7</v>
      </c>
      <c r="AC157" s="50">
        <v>4.4000000000000004</v>
      </c>
      <c r="AD157" s="50">
        <v>3.4</v>
      </c>
      <c r="AE157" s="50">
        <v>5.9</v>
      </c>
      <c r="AF157" s="50">
        <v>4.9000000000000004</v>
      </c>
      <c r="AG157" s="50">
        <v>5</v>
      </c>
      <c r="AH157" s="50">
        <v>6.4</v>
      </c>
      <c r="AI157" s="50">
        <v>8.1999999999999993</v>
      </c>
      <c r="AJ157" s="50">
        <v>8.4</v>
      </c>
      <c r="AK157" s="50">
        <v>9.3000000000000007</v>
      </c>
      <c r="AL157" s="50">
        <v>4.7</v>
      </c>
      <c r="AM157" s="50">
        <v>8.1999999999999993</v>
      </c>
      <c r="AN157" s="50">
        <v>9.6999999999999993</v>
      </c>
      <c r="AO157" s="50">
        <v>6.2</v>
      </c>
      <c r="AP157" s="50">
        <v>11.4</v>
      </c>
      <c r="AQ157" s="50">
        <v>10.6</v>
      </c>
      <c r="AR157" s="50">
        <v>11.6</v>
      </c>
      <c r="AS157" s="50">
        <v>12.2</v>
      </c>
      <c r="AT157" s="50">
        <v>11.6</v>
      </c>
      <c r="AU157" s="50">
        <v>8.6999999999999993</v>
      </c>
      <c r="AV157" s="50">
        <v>10.3</v>
      </c>
      <c r="AW157" s="50">
        <v>11.4</v>
      </c>
      <c r="AX157" s="50">
        <v>13</v>
      </c>
      <c r="AY157" s="50">
        <v>14.2</v>
      </c>
      <c r="AZ157" s="50">
        <v>14.7</v>
      </c>
      <c r="BA157" s="50">
        <v>9.3000000000000007</v>
      </c>
      <c r="BB157" s="50">
        <v>10.8</v>
      </c>
      <c r="BC157" s="50">
        <v>-5.8</v>
      </c>
      <c r="BD157" s="50">
        <v>-16.7</v>
      </c>
      <c r="BE157" s="50">
        <v>-19.899999999999999</v>
      </c>
      <c r="BF157" s="50">
        <v>-11.4</v>
      </c>
      <c r="BG157" s="50">
        <v>-14</v>
      </c>
      <c r="BH157" s="50">
        <v>-13.4</v>
      </c>
      <c r="BI157" s="50">
        <v>-13.5</v>
      </c>
      <c r="BJ157" s="50">
        <v>-15.6</v>
      </c>
      <c r="BK157" s="50">
        <v>-16.3</v>
      </c>
      <c r="BL157" s="50">
        <v>-16.600000000000001</v>
      </c>
      <c r="BM157" s="50">
        <v>-13.8</v>
      </c>
      <c r="BN157" s="50">
        <v>-12.5</v>
      </c>
      <c r="BO157" s="50">
        <v>-3.1</v>
      </c>
      <c r="BP157" s="50">
        <v>3.1</v>
      </c>
      <c r="BQ157" s="50">
        <v>5.7</v>
      </c>
      <c r="BR157" s="50">
        <v>4.2</v>
      </c>
      <c r="BS157" s="50">
        <v>4.5999999999999996</v>
      </c>
      <c r="BT157" s="50">
        <v>5.2</v>
      </c>
      <c r="BU157" s="50">
        <v>6.3</v>
      </c>
      <c r="BV157" s="50">
        <v>6.6</v>
      </c>
      <c r="BW157" s="50">
        <v>8.6</v>
      </c>
      <c r="BX157" s="50">
        <v>9.5</v>
      </c>
      <c r="BY157" s="50">
        <v>7.7</v>
      </c>
      <c r="BZ157" s="50">
        <v>7.2</v>
      </c>
      <c r="CA157" s="50">
        <v>10.1</v>
      </c>
    </row>
    <row r="158" spans="1:79" ht="14" x14ac:dyDescent="0.2">
      <c r="A158" s="164"/>
      <c r="B158" s="51" t="s">
        <v>172</v>
      </c>
      <c r="C158" s="48" t="s">
        <v>233</v>
      </c>
      <c r="D158" s="47" t="s">
        <v>171</v>
      </c>
      <c r="E158" s="53">
        <v>-4.0999999999999996</v>
      </c>
      <c r="F158" s="53">
        <v>-3.9</v>
      </c>
      <c r="G158" s="53">
        <v>-3.1</v>
      </c>
      <c r="H158" s="53">
        <v>-5.4</v>
      </c>
      <c r="I158" s="53">
        <v>-0.7</v>
      </c>
      <c r="J158" s="53">
        <v>0.8</v>
      </c>
      <c r="K158" s="53">
        <v>1.6</v>
      </c>
      <c r="L158" s="53">
        <v>1.7</v>
      </c>
      <c r="M158" s="53">
        <v>3.2</v>
      </c>
      <c r="N158" s="53">
        <v>2.2999999999999998</v>
      </c>
      <c r="O158" s="53">
        <v>3.3</v>
      </c>
      <c r="P158" s="53">
        <v>7.4</v>
      </c>
      <c r="Q158" s="53">
        <v>6.4</v>
      </c>
      <c r="R158" s="53">
        <v>5.2</v>
      </c>
      <c r="S158" s="53">
        <v>8.8000000000000007</v>
      </c>
      <c r="T158" s="53">
        <v>10.7</v>
      </c>
      <c r="U158" s="53">
        <v>10.9</v>
      </c>
      <c r="V158" s="53">
        <v>13</v>
      </c>
      <c r="W158" s="53">
        <v>13</v>
      </c>
      <c r="X158" s="53">
        <v>12.2</v>
      </c>
      <c r="Y158" s="53">
        <v>11.1</v>
      </c>
      <c r="Z158" s="53">
        <v>11.5</v>
      </c>
      <c r="AA158" s="53">
        <v>13.5</v>
      </c>
      <c r="AB158" s="53">
        <v>14.2</v>
      </c>
      <c r="AC158" s="53">
        <v>15.3</v>
      </c>
      <c r="AD158" s="53">
        <v>15.6</v>
      </c>
      <c r="AE158" s="53">
        <v>15.6</v>
      </c>
      <c r="AF158" s="53">
        <v>16</v>
      </c>
      <c r="AG158" s="53">
        <v>16.600000000000001</v>
      </c>
      <c r="AH158" s="53">
        <v>15</v>
      </c>
      <c r="AI158" s="53">
        <v>19</v>
      </c>
      <c r="AJ158" s="53">
        <v>17.600000000000001</v>
      </c>
      <c r="AK158" s="53">
        <v>18</v>
      </c>
      <c r="AL158" s="53">
        <v>21.7</v>
      </c>
      <c r="AM158" s="53">
        <v>22.6</v>
      </c>
      <c r="AN158" s="53">
        <v>20.9</v>
      </c>
      <c r="AO158" s="53">
        <v>19.8</v>
      </c>
      <c r="AP158" s="53">
        <v>18.899999999999999</v>
      </c>
      <c r="AQ158" s="53">
        <v>18.399999999999999</v>
      </c>
      <c r="AR158" s="53">
        <v>18.2</v>
      </c>
      <c r="AS158" s="53">
        <v>17.5</v>
      </c>
      <c r="AT158" s="53">
        <v>16</v>
      </c>
      <c r="AU158" s="53">
        <v>16.600000000000001</v>
      </c>
      <c r="AV158" s="53">
        <v>14.8</v>
      </c>
      <c r="AW158" s="53">
        <v>13</v>
      </c>
      <c r="AX158" s="53">
        <v>14.8</v>
      </c>
      <c r="AY158" s="53">
        <v>14.3</v>
      </c>
      <c r="AZ158" s="53">
        <v>15.5</v>
      </c>
      <c r="BA158" s="53">
        <v>16</v>
      </c>
      <c r="BB158" s="53">
        <v>14.5</v>
      </c>
      <c r="BC158" s="53">
        <v>8.4</v>
      </c>
      <c r="BD158" s="53">
        <v>-0.6</v>
      </c>
      <c r="BE158" s="53">
        <v>-1.9</v>
      </c>
      <c r="BF158" s="53">
        <v>-0.9</v>
      </c>
      <c r="BG158" s="53">
        <v>-2</v>
      </c>
      <c r="BH158" s="53">
        <v>-1.8</v>
      </c>
      <c r="BI158" s="53">
        <v>1.8</v>
      </c>
      <c r="BJ158" s="53">
        <v>1.3</v>
      </c>
      <c r="BK158" s="53">
        <v>0.5</v>
      </c>
      <c r="BL158" s="53">
        <v>1.5</v>
      </c>
      <c r="BM158" s="53">
        <v>0.6</v>
      </c>
      <c r="BN158" s="53">
        <v>-1.3</v>
      </c>
      <c r="BO158" s="53">
        <v>-0.1</v>
      </c>
      <c r="BP158" s="53">
        <v>1.4</v>
      </c>
      <c r="BQ158" s="53">
        <v>3.5</v>
      </c>
      <c r="BR158" s="53">
        <v>4.3</v>
      </c>
      <c r="BS158" s="53">
        <v>3.6</v>
      </c>
      <c r="BT158" s="53">
        <v>5.5</v>
      </c>
      <c r="BU158" s="53">
        <v>8.6</v>
      </c>
      <c r="BV158" s="53">
        <v>10.199999999999999</v>
      </c>
      <c r="BW158" s="53">
        <v>13</v>
      </c>
      <c r="BX158" s="53">
        <v>12.3</v>
      </c>
      <c r="BY158" s="53">
        <v>10.6</v>
      </c>
      <c r="BZ158" s="53">
        <v>13.3</v>
      </c>
      <c r="CA158" s="53">
        <v>9.5</v>
      </c>
    </row>
    <row r="159" spans="1:79" ht="14" x14ac:dyDescent="0.2">
      <c r="A159" s="164"/>
      <c r="B159" s="48" t="s">
        <v>173</v>
      </c>
      <c r="C159" s="48" t="s">
        <v>233</v>
      </c>
      <c r="D159" s="47" t="s">
        <v>171</v>
      </c>
      <c r="E159" s="50">
        <v>-22.2</v>
      </c>
      <c r="F159" s="50">
        <v>-19.7</v>
      </c>
      <c r="G159" s="50">
        <v>-20.3</v>
      </c>
      <c r="H159" s="50">
        <v>-18.899999999999999</v>
      </c>
      <c r="I159" s="50">
        <v>-19.899999999999999</v>
      </c>
      <c r="J159" s="50">
        <v>-19.600000000000001</v>
      </c>
      <c r="K159" s="50">
        <v>-18</v>
      </c>
      <c r="L159" s="50">
        <v>-19.3</v>
      </c>
      <c r="M159" s="50">
        <v>-19.3</v>
      </c>
      <c r="N159" s="50">
        <v>-17.899999999999999</v>
      </c>
      <c r="O159" s="50">
        <v>-18.2</v>
      </c>
      <c r="P159" s="50">
        <v>-18</v>
      </c>
      <c r="Q159" s="50">
        <v>-16.899999999999999</v>
      </c>
      <c r="R159" s="50">
        <v>-17.399999999999999</v>
      </c>
      <c r="S159" s="50">
        <v>-17.600000000000001</v>
      </c>
      <c r="T159" s="50">
        <v>-15.3</v>
      </c>
      <c r="U159" s="50">
        <v>-15.1</v>
      </c>
      <c r="V159" s="50">
        <v>-15.2</v>
      </c>
      <c r="W159" s="50">
        <v>-15.7</v>
      </c>
      <c r="X159" s="50">
        <v>-16.100000000000001</v>
      </c>
      <c r="Y159" s="50">
        <v>-14.9</v>
      </c>
      <c r="Z159" s="50">
        <v>-15.3</v>
      </c>
      <c r="AA159" s="50">
        <v>-13.3</v>
      </c>
      <c r="AB159" s="50">
        <v>-13.4</v>
      </c>
      <c r="AC159" s="50">
        <v>-13.3</v>
      </c>
      <c r="AD159" s="50">
        <v>-12.1</v>
      </c>
      <c r="AE159" s="50">
        <v>-11.6</v>
      </c>
      <c r="AF159" s="50">
        <v>-10.8</v>
      </c>
      <c r="AG159" s="50">
        <v>-10.8</v>
      </c>
      <c r="AH159" s="50">
        <v>-12.7</v>
      </c>
      <c r="AI159" s="50">
        <v>-9.9</v>
      </c>
      <c r="AJ159" s="50">
        <v>-8.8000000000000007</v>
      </c>
      <c r="AK159" s="50">
        <v>-11.1</v>
      </c>
      <c r="AL159" s="50">
        <v>-9.3000000000000007</v>
      </c>
      <c r="AM159" s="50">
        <v>-12.4</v>
      </c>
      <c r="AN159" s="50">
        <v>-10.7</v>
      </c>
      <c r="AO159" s="50">
        <v>-6.9</v>
      </c>
      <c r="AP159" s="50">
        <v>-9.5</v>
      </c>
      <c r="AQ159" s="50">
        <v>-6.9</v>
      </c>
      <c r="AR159" s="50">
        <v>-7.2</v>
      </c>
      <c r="AS159" s="50">
        <v>-4.7</v>
      </c>
      <c r="AT159" s="50">
        <v>-7.2</v>
      </c>
      <c r="AU159" s="50">
        <v>-7.7</v>
      </c>
      <c r="AV159" s="50">
        <v>-7.8</v>
      </c>
      <c r="AW159" s="50">
        <v>-6.7</v>
      </c>
      <c r="AX159" s="50">
        <v>-7.3</v>
      </c>
      <c r="AY159" s="50">
        <v>-8.5</v>
      </c>
      <c r="AZ159" s="50">
        <v>-4.4000000000000004</v>
      </c>
      <c r="BA159" s="50">
        <v>-5</v>
      </c>
      <c r="BB159" s="50">
        <v>-5</v>
      </c>
      <c r="BC159" s="50">
        <v>-7.3</v>
      </c>
      <c r="BD159" s="50" t="s">
        <v>234</v>
      </c>
      <c r="BE159" s="50">
        <v>-25.6</v>
      </c>
      <c r="BF159" s="50">
        <v>-17.7</v>
      </c>
      <c r="BG159" s="50">
        <v>-16.5</v>
      </c>
      <c r="BH159" s="50">
        <v>-14</v>
      </c>
      <c r="BI159" s="50">
        <v>-11.5</v>
      </c>
      <c r="BJ159" s="50">
        <v>-8.9</v>
      </c>
      <c r="BK159" s="50">
        <v>-10.199999999999999</v>
      </c>
      <c r="BL159" s="50">
        <v>-9.3000000000000007</v>
      </c>
      <c r="BM159" s="50">
        <v>-10.1</v>
      </c>
      <c r="BN159" s="50">
        <v>-7.6</v>
      </c>
      <c r="BO159" s="50">
        <v>-4.0999999999999996</v>
      </c>
      <c r="BP159" s="50">
        <v>-2</v>
      </c>
      <c r="BQ159" s="50">
        <v>3.2</v>
      </c>
      <c r="BR159" s="50">
        <v>2</v>
      </c>
      <c r="BS159" s="50">
        <v>3</v>
      </c>
      <c r="BT159" s="50">
        <v>1.2</v>
      </c>
      <c r="BU159" s="50">
        <v>1.3</v>
      </c>
      <c r="BV159" s="50">
        <v>3.4</v>
      </c>
      <c r="BW159" s="50">
        <v>5.0999999999999996</v>
      </c>
      <c r="BX159" s="50">
        <v>7.2</v>
      </c>
      <c r="BY159" s="50">
        <v>5.4</v>
      </c>
      <c r="BZ159" s="50">
        <v>6.2</v>
      </c>
      <c r="CA159" s="50">
        <v>5.9</v>
      </c>
    </row>
    <row r="160" spans="1:79" ht="14" x14ac:dyDescent="0.2">
      <c r="A160" s="164"/>
      <c r="B160" s="48" t="s">
        <v>175</v>
      </c>
      <c r="C160" s="48" t="s">
        <v>233</v>
      </c>
      <c r="D160" s="47" t="s">
        <v>171</v>
      </c>
      <c r="E160" s="53">
        <v>6.3</v>
      </c>
      <c r="F160" s="53">
        <v>10.199999999999999</v>
      </c>
      <c r="G160" s="53">
        <v>4.4000000000000004</v>
      </c>
      <c r="H160" s="53">
        <v>4.5</v>
      </c>
      <c r="I160" s="53">
        <v>9.6</v>
      </c>
      <c r="J160" s="53">
        <v>10.7</v>
      </c>
      <c r="K160" s="53">
        <v>12.5</v>
      </c>
      <c r="L160" s="53">
        <v>14.8</v>
      </c>
      <c r="M160" s="53">
        <v>14.5</v>
      </c>
      <c r="N160" s="53">
        <v>19.8</v>
      </c>
      <c r="O160" s="53">
        <v>15.7</v>
      </c>
      <c r="P160" s="53">
        <v>15.5</v>
      </c>
      <c r="Q160" s="53">
        <v>19.3</v>
      </c>
      <c r="R160" s="53">
        <v>18.100000000000001</v>
      </c>
      <c r="S160" s="53">
        <v>21.9</v>
      </c>
      <c r="T160" s="53">
        <v>20.3</v>
      </c>
      <c r="U160" s="53">
        <v>18.600000000000001</v>
      </c>
      <c r="V160" s="53">
        <v>21.4</v>
      </c>
      <c r="W160" s="53">
        <v>22.5</v>
      </c>
      <c r="X160" s="53">
        <v>22.7</v>
      </c>
      <c r="Y160" s="53">
        <v>20.7</v>
      </c>
      <c r="Z160" s="53">
        <v>22.4</v>
      </c>
      <c r="AA160" s="53">
        <v>31.9</v>
      </c>
      <c r="AB160" s="53">
        <v>41.8</v>
      </c>
      <c r="AC160" s="53">
        <v>33.6</v>
      </c>
      <c r="AD160" s="53">
        <v>30</v>
      </c>
      <c r="AE160" s="53">
        <v>36</v>
      </c>
      <c r="AF160" s="53">
        <v>35.1</v>
      </c>
      <c r="AG160" s="53">
        <v>38.200000000000003</v>
      </c>
      <c r="AH160" s="53">
        <v>31.4</v>
      </c>
      <c r="AI160" s="53">
        <v>34</v>
      </c>
      <c r="AJ160" s="53">
        <v>32.5</v>
      </c>
      <c r="AK160" s="53">
        <v>35.1</v>
      </c>
      <c r="AL160" s="53">
        <v>34.1</v>
      </c>
      <c r="AM160" s="53">
        <v>29.5</v>
      </c>
      <c r="AN160" s="53">
        <v>29.8</v>
      </c>
      <c r="AO160" s="53">
        <v>29.7</v>
      </c>
      <c r="AP160" s="53">
        <v>28.5</v>
      </c>
      <c r="AQ160" s="53">
        <v>28.4</v>
      </c>
      <c r="AR160" s="53">
        <v>29.6</v>
      </c>
      <c r="AS160" s="53">
        <v>23.4</v>
      </c>
      <c r="AT160" s="53">
        <v>25.5</v>
      </c>
      <c r="AU160" s="53">
        <v>17.899999999999999</v>
      </c>
      <c r="AV160" s="53">
        <v>15.4</v>
      </c>
      <c r="AW160" s="53">
        <v>15.5</v>
      </c>
      <c r="AX160" s="53">
        <v>13.7</v>
      </c>
      <c r="AY160" s="53">
        <v>4.5</v>
      </c>
      <c r="AZ160" s="53">
        <v>8.6</v>
      </c>
      <c r="BA160" s="53">
        <v>8.4</v>
      </c>
      <c r="BB160" s="53">
        <v>9.6999999999999993</v>
      </c>
      <c r="BC160" s="53">
        <v>6.6</v>
      </c>
      <c r="BD160" s="53">
        <v>-12.5</v>
      </c>
      <c r="BE160" s="53">
        <v>-7.6</v>
      </c>
      <c r="BF160" s="53">
        <v>-6</v>
      </c>
      <c r="BG160" s="53">
        <v>-5</v>
      </c>
      <c r="BH160" s="53">
        <v>-3.4</v>
      </c>
      <c r="BI160" s="53">
        <v>4.2</v>
      </c>
      <c r="BJ160" s="53">
        <v>2.1</v>
      </c>
      <c r="BK160" s="53">
        <v>5.0999999999999996</v>
      </c>
      <c r="BL160" s="53">
        <v>5.8</v>
      </c>
      <c r="BM160" s="53">
        <v>5.4</v>
      </c>
      <c r="BN160" s="53">
        <v>8.1</v>
      </c>
      <c r="BO160" s="53">
        <v>11.5</v>
      </c>
      <c r="BP160" s="53">
        <v>21.8</v>
      </c>
      <c r="BQ160" s="53">
        <v>19</v>
      </c>
      <c r="BR160" s="53">
        <v>17.899999999999999</v>
      </c>
      <c r="BS160" s="53">
        <v>15.8</v>
      </c>
      <c r="BT160" s="53">
        <v>20.5</v>
      </c>
      <c r="BU160" s="53">
        <v>21.5</v>
      </c>
      <c r="BV160" s="53">
        <v>24.1</v>
      </c>
      <c r="BW160" s="53">
        <v>24.4</v>
      </c>
      <c r="BX160" s="53">
        <v>23.8</v>
      </c>
      <c r="BY160" s="53">
        <v>24.1</v>
      </c>
      <c r="BZ160" s="53">
        <v>24.4</v>
      </c>
      <c r="CA160" s="53">
        <v>23.8</v>
      </c>
    </row>
    <row r="161" spans="1:79" ht="14" x14ac:dyDescent="0.2">
      <c r="A161" s="164"/>
      <c r="B161" s="48" t="s">
        <v>176</v>
      </c>
      <c r="C161" s="48" t="s">
        <v>233</v>
      </c>
      <c r="D161" s="47" t="s">
        <v>171</v>
      </c>
      <c r="E161" s="50">
        <v>-29.9</v>
      </c>
      <c r="F161" s="50">
        <v>-22.7</v>
      </c>
      <c r="G161" s="50">
        <v>-42.5</v>
      </c>
      <c r="H161" s="50">
        <v>-37.6</v>
      </c>
      <c r="I161" s="50">
        <v>-39.9</v>
      </c>
      <c r="J161" s="50">
        <v>-43.7</v>
      </c>
      <c r="K161" s="50">
        <v>-40.5</v>
      </c>
      <c r="L161" s="50">
        <v>-45.6</v>
      </c>
      <c r="M161" s="50">
        <v>-46.9</v>
      </c>
      <c r="N161" s="50">
        <v>-45.4</v>
      </c>
      <c r="O161" s="50">
        <v>-37.6</v>
      </c>
      <c r="P161" s="50">
        <v>-43.1</v>
      </c>
      <c r="Q161" s="50">
        <v>-56.7</v>
      </c>
      <c r="R161" s="50">
        <v>-33.799999999999997</v>
      </c>
      <c r="S161" s="50">
        <v>-40.700000000000003</v>
      </c>
      <c r="T161" s="50">
        <v>-26.3</v>
      </c>
      <c r="U161" s="50">
        <v>-25.3</v>
      </c>
      <c r="V161" s="50">
        <v>-22.5</v>
      </c>
      <c r="W161" s="50">
        <v>-22.1</v>
      </c>
      <c r="X161" s="50">
        <v>-29.1</v>
      </c>
      <c r="Y161" s="50">
        <v>-19.399999999999999</v>
      </c>
      <c r="Z161" s="50">
        <v>-14</v>
      </c>
      <c r="AA161" s="50">
        <v>-14.5</v>
      </c>
      <c r="AB161" s="50">
        <v>-18.7</v>
      </c>
      <c r="AC161" s="50">
        <v>-3</v>
      </c>
      <c r="AD161" s="50">
        <v>-4.7</v>
      </c>
      <c r="AE161" s="50">
        <v>-5.2</v>
      </c>
      <c r="AF161" s="50">
        <v>-12.3</v>
      </c>
      <c r="AG161" s="50">
        <v>1.5</v>
      </c>
      <c r="AH161" s="50">
        <v>-1.4</v>
      </c>
      <c r="AI161" s="50">
        <v>-17.3</v>
      </c>
      <c r="AJ161" s="50">
        <v>-10.199999999999999</v>
      </c>
      <c r="AK161" s="50">
        <v>2.5</v>
      </c>
      <c r="AL161" s="50">
        <v>2.2000000000000002</v>
      </c>
      <c r="AM161" s="50">
        <v>-0.2</v>
      </c>
      <c r="AN161" s="50">
        <v>-6.9</v>
      </c>
      <c r="AO161" s="50">
        <v>6.5</v>
      </c>
      <c r="AP161" s="50">
        <v>-7.2</v>
      </c>
      <c r="AQ161" s="50">
        <v>-1.1000000000000001</v>
      </c>
      <c r="AR161" s="50">
        <v>-7.5</v>
      </c>
      <c r="AS161" s="50">
        <v>-22.8</v>
      </c>
      <c r="AT161" s="50">
        <v>6.9</v>
      </c>
      <c r="AU161" s="50">
        <v>-3.5</v>
      </c>
      <c r="AV161" s="50">
        <v>-8.4</v>
      </c>
      <c r="AW161" s="50">
        <v>-10.3</v>
      </c>
      <c r="AX161" s="50">
        <v>-7.9</v>
      </c>
      <c r="AY161" s="50">
        <v>-15.3</v>
      </c>
      <c r="AZ161" s="50">
        <v>-13.9</v>
      </c>
      <c r="BA161" s="50">
        <v>-5.5</v>
      </c>
      <c r="BB161" s="50">
        <v>-9.9</v>
      </c>
      <c r="BC161" s="50">
        <v>-10.5</v>
      </c>
      <c r="BD161" s="50">
        <v>-27</v>
      </c>
      <c r="BE161" s="50">
        <v>-32.4</v>
      </c>
      <c r="BF161" s="50">
        <v>-19.600000000000001</v>
      </c>
      <c r="BG161" s="50">
        <v>-20.5</v>
      </c>
      <c r="BH161" s="50">
        <v>-26.4</v>
      </c>
      <c r="BI161" s="50">
        <v>-25.9</v>
      </c>
      <c r="BJ161" s="50">
        <v>-13</v>
      </c>
      <c r="BK161" s="50">
        <v>-15.7</v>
      </c>
      <c r="BL161" s="50">
        <v>-14.6</v>
      </c>
      <c r="BM161" s="50">
        <v>-13.2</v>
      </c>
      <c r="BN161" s="50">
        <v>-15.2</v>
      </c>
      <c r="BO161" s="50">
        <v>-6.9</v>
      </c>
      <c r="BP161" s="50">
        <v>-0.1</v>
      </c>
      <c r="BQ161" s="50">
        <v>2.2000000000000002</v>
      </c>
      <c r="BR161" s="50">
        <v>4.5999999999999996</v>
      </c>
      <c r="BS161" s="50">
        <v>-1.5</v>
      </c>
      <c r="BT161" s="50">
        <v>0.7</v>
      </c>
      <c r="BU161" s="50">
        <v>4.3</v>
      </c>
      <c r="BV161" s="50">
        <v>2.7</v>
      </c>
      <c r="BW161" s="50">
        <v>-3</v>
      </c>
      <c r="BX161" s="50">
        <v>1.5</v>
      </c>
      <c r="BY161" s="50">
        <v>-3.4</v>
      </c>
      <c r="BZ161" s="50">
        <v>1.7</v>
      </c>
      <c r="CA161" s="50">
        <v>8</v>
      </c>
    </row>
    <row r="162" spans="1:79" ht="14" x14ac:dyDescent="0.2">
      <c r="A162" s="164"/>
      <c r="B162" s="48" t="s">
        <v>177</v>
      </c>
      <c r="C162" s="48" t="s">
        <v>233</v>
      </c>
      <c r="D162" s="47" t="s">
        <v>171</v>
      </c>
      <c r="E162" s="53">
        <v>10</v>
      </c>
      <c r="F162" s="53">
        <v>15.2</v>
      </c>
      <c r="G162" s="53">
        <v>15.8</v>
      </c>
      <c r="H162" s="53">
        <v>16.8</v>
      </c>
      <c r="I162" s="53">
        <v>12</v>
      </c>
      <c r="J162" s="53">
        <v>9.4</v>
      </c>
      <c r="K162" s="53">
        <v>14.2</v>
      </c>
      <c r="L162" s="53">
        <v>15.5</v>
      </c>
      <c r="M162" s="53">
        <v>18.100000000000001</v>
      </c>
      <c r="N162" s="53">
        <v>18.100000000000001</v>
      </c>
      <c r="O162" s="53">
        <v>22</v>
      </c>
      <c r="P162" s="53">
        <v>22.5</v>
      </c>
      <c r="Q162" s="53">
        <v>23.4</v>
      </c>
      <c r="R162" s="53">
        <v>26.5</v>
      </c>
      <c r="S162" s="53">
        <v>26.9</v>
      </c>
      <c r="T162" s="53">
        <v>22.3</v>
      </c>
      <c r="U162" s="53">
        <v>31.2</v>
      </c>
      <c r="V162" s="53">
        <v>26.3</v>
      </c>
      <c r="W162" s="53">
        <v>23.4</v>
      </c>
      <c r="X162" s="53">
        <v>31.5</v>
      </c>
      <c r="Y162" s="53">
        <v>32.1</v>
      </c>
      <c r="Z162" s="53">
        <v>35.5</v>
      </c>
      <c r="AA162" s="53">
        <v>29</v>
      </c>
      <c r="AB162" s="53">
        <v>28.7</v>
      </c>
      <c r="AC162" s="53">
        <v>30</v>
      </c>
      <c r="AD162" s="53">
        <v>27.4</v>
      </c>
      <c r="AE162" s="53">
        <v>26.3</v>
      </c>
      <c r="AF162" s="53">
        <v>28.6</v>
      </c>
      <c r="AG162" s="53">
        <v>22</v>
      </c>
      <c r="AH162" s="53">
        <v>23.1</v>
      </c>
      <c r="AI162" s="53">
        <v>19.100000000000001</v>
      </c>
      <c r="AJ162" s="53">
        <v>22.8</v>
      </c>
      <c r="AK162" s="53">
        <v>15.8</v>
      </c>
      <c r="AL162" s="53">
        <v>14</v>
      </c>
      <c r="AM162" s="53">
        <v>5.5</v>
      </c>
      <c r="AN162" s="53">
        <v>11</v>
      </c>
      <c r="AO162" s="53">
        <v>7.8</v>
      </c>
      <c r="AP162" s="53">
        <v>16.100000000000001</v>
      </c>
      <c r="AQ162" s="53">
        <v>8.8000000000000007</v>
      </c>
      <c r="AR162" s="53">
        <v>2.4</v>
      </c>
      <c r="AS162" s="53">
        <v>2.5</v>
      </c>
      <c r="AT162" s="53">
        <v>11</v>
      </c>
      <c r="AU162" s="53">
        <v>0.8</v>
      </c>
      <c r="AV162" s="53">
        <v>7.4</v>
      </c>
      <c r="AW162" s="53">
        <v>2.7</v>
      </c>
      <c r="AX162" s="53">
        <v>12.4</v>
      </c>
      <c r="AY162" s="53">
        <v>5.9</v>
      </c>
      <c r="AZ162" s="53">
        <v>-2.2999999999999998</v>
      </c>
      <c r="BA162" s="53">
        <v>9.3000000000000007</v>
      </c>
      <c r="BB162" s="53">
        <v>0.9</v>
      </c>
      <c r="BC162" s="53">
        <v>0.7</v>
      </c>
      <c r="BD162" s="53">
        <v>-17.899999999999999</v>
      </c>
      <c r="BE162" s="53">
        <v>-32.200000000000003</v>
      </c>
      <c r="BF162" s="53">
        <v>-28.5</v>
      </c>
      <c r="BG162" s="53">
        <v>-24.2</v>
      </c>
      <c r="BH162" s="53">
        <v>-25.1</v>
      </c>
      <c r="BI162" s="53">
        <v>-28.7</v>
      </c>
      <c r="BJ162" s="53">
        <v>-32.299999999999997</v>
      </c>
      <c r="BK162" s="53">
        <v>-21.3</v>
      </c>
      <c r="BL162" s="53">
        <v>-25.9</v>
      </c>
      <c r="BM162" s="53">
        <v>-29.4</v>
      </c>
      <c r="BN162" s="53">
        <v>-25.8</v>
      </c>
      <c r="BO162" s="53">
        <v>-22</v>
      </c>
      <c r="BP162" s="53">
        <v>-11.2</v>
      </c>
      <c r="BQ162" s="53">
        <v>-1.2</v>
      </c>
      <c r="BR162" s="53">
        <v>7.6</v>
      </c>
      <c r="BS162" s="53">
        <v>10.199999999999999</v>
      </c>
      <c r="BT162" s="53">
        <v>9</v>
      </c>
      <c r="BU162" s="53">
        <v>10.1</v>
      </c>
      <c r="BV162" s="53">
        <v>16.399999999999999</v>
      </c>
      <c r="BW162" s="53">
        <v>17.600000000000001</v>
      </c>
      <c r="BX162" s="53">
        <v>12.5</v>
      </c>
      <c r="BY162" s="53">
        <v>20</v>
      </c>
      <c r="BZ162" s="53">
        <v>14.6</v>
      </c>
      <c r="CA162" s="53">
        <v>17.600000000000001</v>
      </c>
    </row>
    <row r="163" spans="1:79" ht="14" x14ac:dyDescent="0.2">
      <c r="A163" s="164"/>
      <c r="B163" s="48" t="s">
        <v>179</v>
      </c>
      <c r="C163" s="48" t="s">
        <v>233</v>
      </c>
      <c r="D163" s="47" t="s">
        <v>171</v>
      </c>
      <c r="E163" s="50">
        <v>2</v>
      </c>
      <c r="F163" s="50">
        <v>-8.5</v>
      </c>
      <c r="G163" s="50">
        <v>-5.8</v>
      </c>
      <c r="H163" s="50">
        <v>-7.3</v>
      </c>
      <c r="I163" s="50">
        <v>4.9000000000000004</v>
      </c>
      <c r="J163" s="50">
        <v>-0.5</v>
      </c>
      <c r="K163" s="50">
        <v>-3</v>
      </c>
      <c r="L163" s="50">
        <v>-19.3</v>
      </c>
      <c r="M163" s="50">
        <v>-0.1</v>
      </c>
      <c r="N163" s="50">
        <v>-5.6</v>
      </c>
      <c r="O163" s="50">
        <v>-6.4</v>
      </c>
      <c r="P163" s="50">
        <v>-9.5</v>
      </c>
      <c r="Q163" s="50">
        <v>-8.9</v>
      </c>
      <c r="R163" s="50">
        <v>-8.1</v>
      </c>
      <c r="S163" s="50">
        <v>6</v>
      </c>
      <c r="T163" s="50">
        <v>0.6</v>
      </c>
      <c r="U163" s="50">
        <v>-11.9</v>
      </c>
      <c r="V163" s="50">
        <v>-2.2000000000000002</v>
      </c>
      <c r="W163" s="50">
        <v>-11.6</v>
      </c>
      <c r="X163" s="50">
        <v>-16</v>
      </c>
      <c r="Y163" s="50">
        <v>-6.5</v>
      </c>
      <c r="Z163" s="50">
        <v>10.7</v>
      </c>
      <c r="AA163" s="50">
        <v>-1.9</v>
      </c>
      <c r="AB163" s="50">
        <v>-1</v>
      </c>
      <c r="AC163" s="50">
        <v>-11.1</v>
      </c>
      <c r="AD163" s="50">
        <v>-4.7</v>
      </c>
      <c r="AE163" s="50">
        <v>-5.0999999999999996</v>
      </c>
      <c r="AF163" s="50">
        <v>0.5</v>
      </c>
      <c r="AG163" s="50">
        <v>-2</v>
      </c>
      <c r="AH163" s="50">
        <v>0.5</v>
      </c>
      <c r="AI163" s="50">
        <v>-1.9</v>
      </c>
      <c r="AJ163" s="50">
        <v>-2.4</v>
      </c>
      <c r="AK163" s="50">
        <v>-2.6</v>
      </c>
      <c r="AL163" s="50">
        <v>0.7</v>
      </c>
      <c r="AM163" s="50">
        <v>5.7</v>
      </c>
      <c r="AN163" s="50">
        <v>-0.1</v>
      </c>
      <c r="AO163" s="50">
        <v>-3.4</v>
      </c>
      <c r="AP163" s="50">
        <v>-3.1</v>
      </c>
      <c r="AQ163" s="50">
        <v>-10.8</v>
      </c>
      <c r="AR163" s="50">
        <v>-13.1</v>
      </c>
      <c r="AS163" s="50">
        <v>-2.5</v>
      </c>
      <c r="AT163" s="50">
        <v>-14.5</v>
      </c>
      <c r="AU163" s="50">
        <v>-3.9</v>
      </c>
      <c r="AV163" s="50">
        <v>0.6</v>
      </c>
      <c r="AW163" s="50">
        <v>-17.600000000000001</v>
      </c>
      <c r="AX163" s="50">
        <v>-15.5</v>
      </c>
      <c r="AY163" s="50" t="s">
        <v>234</v>
      </c>
      <c r="AZ163" s="50" t="s">
        <v>234</v>
      </c>
      <c r="BA163" s="50" t="s">
        <v>234</v>
      </c>
      <c r="BB163" s="50" t="s">
        <v>234</v>
      </c>
      <c r="BC163" s="50" t="s">
        <v>234</v>
      </c>
      <c r="BD163" s="50" t="s">
        <v>234</v>
      </c>
      <c r="BE163" s="50" t="s">
        <v>234</v>
      </c>
      <c r="BF163" s="50" t="s">
        <v>234</v>
      </c>
      <c r="BG163" s="50" t="s">
        <v>234</v>
      </c>
      <c r="BH163" s="50" t="s">
        <v>234</v>
      </c>
      <c r="BI163" s="50" t="s">
        <v>234</v>
      </c>
      <c r="BJ163" s="50" t="s">
        <v>234</v>
      </c>
      <c r="BK163" s="50" t="s">
        <v>234</v>
      </c>
      <c r="BL163" s="50" t="s">
        <v>234</v>
      </c>
      <c r="BM163" s="50" t="s">
        <v>234</v>
      </c>
      <c r="BN163" s="50" t="s">
        <v>234</v>
      </c>
      <c r="BO163" s="50" t="s">
        <v>234</v>
      </c>
      <c r="BP163" s="50" t="s">
        <v>234</v>
      </c>
      <c r="BQ163" s="50" t="s">
        <v>234</v>
      </c>
      <c r="BR163" s="50" t="s">
        <v>234</v>
      </c>
      <c r="BS163" s="50" t="s">
        <v>234</v>
      </c>
      <c r="BT163" s="50" t="s">
        <v>234</v>
      </c>
      <c r="BU163" s="50" t="s">
        <v>234</v>
      </c>
      <c r="BV163" s="50" t="s">
        <v>234</v>
      </c>
      <c r="BW163" s="50" t="s">
        <v>234</v>
      </c>
      <c r="BX163" s="50" t="s">
        <v>234</v>
      </c>
      <c r="BY163" s="50" t="s">
        <v>234</v>
      </c>
      <c r="BZ163" s="50" t="s">
        <v>234</v>
      </c>
      <c r="CA163" s="50" t="s">
        <v>234</v>
      </c>
    </row>
    <row r="164" spans="1:79" ht="14" x14ac:dyDescent="0.2">
      <c r="A164" s="165"/>
      <c r="B164" s="48" t="s">
        <v>181</v>
      </c>
      <c r="C164" s="48" t="s">
        <v>233</v>
      </c>
      <c r="D164" s="47" t="s">
        <v>171</v>
      </c>
      <c r="E164" s="53">
        <v>-17.899999999999999</v>
      </c>
      <c r="F164" s="53">
        <v>-16.7</v>
      </c>
      <c r="G164" s="53">
        <v>-19</v>
      </c>
      <c r="H164" s="53">
        <v>-18</v>
      </c>
      <c r="I164" s="53">
        <v>-16.5</v>
      </c>
      <c r="J164" s="53">
        <v>-16.7</v>
      </c>
      <c r="K164" s="53">
        <v>-14.9</v>
      </c>
      <c r="L164" s="53">
        <v>-14.5</v>
      </c>
      <c r="M164" s="53">
        <v>-14</v>
      </c>
      <c r="N164" s="53">
        <v>-12.7</v>
      </c>
      <c r="O164" s="53">
        <v>-11.4</v>
      </c>
      <c r="P164" s="53">
        <v>-10.6</v>
      </c>
      <c r="Q164" s="53">
        <v>-10.8</v>
      </c>
      <c r="R164" s="53">
        <v>-8.6</v>
      </c>
      <c r="S164" s="53">
        <v>-8.1999999999999993</v>
      </c>
      <c r="T164" s="53">
        <v>-4.5</v>
      </c>
      <c r="U164" s="53">
        <v>-4.2</v>
      </c>
      <c r="V164" s="53">
        <v>-2.2999999999999998</v>
      </c>
      <c r="W164" s="53">
        <v>-0.7</v>
      </c>
      <c r="X164" s="53">
        <v>-1.9</v>
      </c>
      <c r="Y164" s="53">
        <v>-0.6</v>
      </c>
      <c r="Z164" s="53">
        <v>0.9</v>
      </c>
      <c r="AA164" s="53">
        <v>2.8</v>
      </c>
      <c r="AB164" s="53">
        <v>4</v>
      </c>
      <c r="AC164" s="53">
        <v>5.4</v>
      </c>
      <c r="AD164" s="53">
        <v>4.9000000000000004</v>
      </c>
      <c r="AE164" s="53">
        <v>5.9</v>
      </c>
      <c r="AF164" s="53">
        <v>5.3</v>
      </c>
      <c r="AG164" s="53">
        <v>7.4</v>
      </c>
      <c r="AH164" s="53">
        <v>6.1</v>
      </c>
      <c r="AI164" s="53">
        <v>6.5</v>
      </c>
      <c r="AJ164" s="53">
        <v>7.3</v>
      </c>
      <c r="AK164" s="53">
        <v>9.3000000000000007</v>
      </c>
      <c r="AL164" s="53">
        <v>9</v>
      </c>
      <c r="AM164" s="53">
        <v>9.4</v>
      </c>
      <c r="AN164" s="53">
        <v>8.6</v>
      </c>
      <c r="AO164" s="53">
        <v>9.4</v>
      </c>
      <c r="AP164" s="53">
        <v>8.1</v>
      </c>
      <c r="AQ164" s="53">
        <v>8.6</v>
      </c>
      <c r="AR164" s="53">
        <v>7.9</v>
      </c>
      <c r="AS164" s="53">
        <v>6</v>
      </c>
      <c r="AT164" s="53">
        <v>8.4</v>
      </c>
      <c r="AU164" s="53">
        <v>6.2</v>
      </c>
      <c r="AV164" s="53">
        <v>5.2</v>
      </c>
      <c r="AW164" s="53">
        <v>4.5999999999999996</v>
      </c>
      <c r="AX164" s="53">
        <v>5.5</v>
      </c>
      <c r="AY164" s="53">
        <v>4.0999999999999996</v>
      </c>
      <c r="AZ164" s="53">
        <v>5.8</v>
      </c>
      <c r="BA164" s="53">
        <v>5.9</v>
      </c>
      <c r="BB164" s="53">
        <v>5.5</v>
      </c>
      <c r="BC164" s="53">
        <v>-0.7</v>
      </c>
      <c r="BD164" s="53">
        <v>-15.5</v>
      </c>
      <c r="BE164" s="53">
        <v>-16.899999999999999</v>
      </c>
      <c r="BF164" s="53">
        <v>-10.9</v>
      </c>
      <c r="BG164" s="53">
        <v>-11</v>
      </c>
      <c r="BH164" s="53">
        <v>-11.4</v>
      </c>
      <c r="BI164" s="53">
        <v>-9</v>
      </c>
      <c r="BJ164" s="53">
        <v>-7.8</v>
      </c>
      <c r="BK164" s="53">
        <v>-8.9</v>
      </c>
      <c r="BL164" s="53">
        <v>-7.8</v>
      </c>
      <c r="BM164" s="53">
        <v>-7.5</v>
      </c>
      <c r="BN164" s="53">
        <v>-7.3</v>
      </c>
      <c r="BO164" s="53">
        <v>-2.2000000000000002</v>
      </c>
      <c r="BP164" s="53">
        <v>3</v>
      </c>
      <c r="BQ164" s="53">
        <v>4.9000000000000004</v>
      </c>
      <c r="BR164" s="53">
        <v>5.2</v>
      </c>
      <c r="BS164" s="53">
        <v>4</v>
      </c>
      <c r="BT164" s="53">
        <v>5.5</v>
      </c>
      <c r="BU164" s="53">
        <v>7.5</v>
      </c>
      <c r="BV164" s="53">
        <v>8.6999999999999993</v>
      </c>
      <c r="BW164" s="53">
        <v>9</v>
      </c>
      <c r="BX164" s="53">
        <v>10.1</v>
      </c>
      <c r="BY164" s="53">
        <v>8.1</v>
      </c>
      <c r="BZ164" s="53">
        <v>9.9</v>
      </c>
      <c r="CA164" s="53">
        <v>9.8000000000000007</v>
      </c>
    </row>
    <row r="165" spans="1:79" x14ac:dyDescent="0.15">
      <c r="C165" s="59"/>
    </row>
    <row r="166" spans="1:79" x14ac:dyDescent="0.15">
      <c r="C166" s="59"/>
    </row>
    <row r="196" spans="1:327" ht="39" x14ac:dyDescent="0.15">
      <c r="A196" s="44" t="s">
        <v>303</v>
      </c>
    </row>
    <row r="197" spans="1:327" x14ac:dyDescent="0.15">
      <c r="A197" s="175" t="s">
        <v>152</v>
      </c>
      <c r="B197" s="176"/>
      <c r="C197" s="176"/>
      <c r="D197" s="176"/>
      <c r="E197" s="176"/>
      <c r="F197" s="176"/>
      <c r="G197" s="177"/>
      <c r="H197" s="178" t="s">
        <v>193</v>
      </c>
      <c r="I197" s="179"/>
      <c r="J197" s="179"/>
      <c r="K197" s="179"/>
      <c r="L197" s="179"/>
      <c r="M197" s="179"/>
      <c r="N197" s="179"/>
      <c r="O197" s="179"/>
      <c r="P197" s="179"/>
      <c r="Q197" s="179"/>
      <c r="R197" s="179"/>
      <c r="S197" s="179"/>
      <c r="T197" s="179"/>
      <c r="U197" s="179"/>
      <c r="V197" s="179"/>
      <c r="W197" s="179"/>
      <c r="X197" s="179"/>
      <c r="Y197" s="179"/>
      <c r="Z197" s="179"/>
      <c r="AA197" s="179"/>
      <c r="AB197" s="179"/>
      <c r="AC197" s="179"/>
      <c r="AD197" s="179"/>
      <c r="AE197" s="179"/>
      <c r="AF197" s="179"/>
      <c r="AG197" s="179"/>
      <c r="AH197" s="179"/>
      <c r="AI197" s="179"/>
      <c r="AJ197" s="179"/>
      <c r="AK197" s="179"/>
      <c r="AL197" s="179"/>
      <c r="AM197" s="179"/>
      <c r="AN197" s="179"/>
      <c r="AO197" s="179"/>
      <c r="AP197" s="179"/>
      <c r="AQ197" s="179"/>
      <c r="AR197" s="179"/>
      <c r="AS197" s="179"/>
      <c r="AT197" s="179"/>
      <c r="AU197" s="179"/>
      <c r="AV197" s="179"/>
      <c r="AW197" s="179"/>
      <c r="AX197" s="179"/>
      <c r="AY197" s="179"/>
      <c r="AZ197" s="179"/>
      <c r="BA197" s="179"/>
      <c r="BB197" s="179"/>
      <c r="BC197" s="179"/>
      <c r="BD197" s="179"/>
      <c r="BE197" s="179"/>
      <c r="BF197" s="179"/>
      <c r="BG197" s="179"/>
      <c r="BH197" s="179"/>
      <c r="BI197" s="179"/>
      <c r="BJ197" s="179"/>
      <c r="BK197" s="179"/>
      <c r="BL197" s="179"/>
      <c r="BM197" s="179"/>
      <c r="BN197" s="179"/>
      <c r="BO197" s="179"/>
      <c r="BP197" s="179"/>
      <c r="BQ197" s="179"/>
      <c r="BR197" s="179"/>
      <c r="BS197" s="179"/>
      <c r="BT197" s="179"/>
      <c r="BU197" s="179"/>
      <c r="BV197" s="179"/>
      <c r="BW197" s="179"/>
      <c r="BX197" s="179"/>
      <c r="BY197" s="179"/>
      <c r="BZ197" s="179"/>
      <c r="CA197" s="179"/>
      <c r="CB197" s="179"/>
      <c r="CC197" s="179"/>
      <c r="CD197" s="179"/>
      <c r="CE197" s="179"/>
      <c r="CF197" s="179"/>
      <c r="CG197" s="179"/>
      <c r="CH197" s="179"/>
      <c r="CI197" s="179"/>
      <c r="CJ197" s="179"/>
      <c r="CK197" s="179"/>
      <c r="CL197" s="179"/>
      <c r="CM197" s="179"/>
      <c r="CN197" s="179"/>
      <c r="CO197" s="179"/>
      <c r="CP197" s="179"/>
      <c r="CQ197" s="179"/>
      <c r="CR197" s="179"/>
      <c r="CS197" s="179"/>
      <c r="CT197" s="179"/>
      <c r="CU197" s="179"/>
      <c r="CV197" s="179"/>
      <c r="CW197" s="179"/>
      <c r="CX197" s="179"/>
      <c r="CY197" s="179"/>
      <c r="CZ197" s="179"/>
      <c r="DA197" s="179"/>
      <c r="DB197" s="179"/>
      <c r="DC197" s="179"/>
      <c r="DD197" s="179"/>
      <c r="DE197" s="179"/>
      <c r="DF197" s="179"/>
      <c r="DG197" s="179"/>
      <c r="DH197" s="179"/>
      <c r="DI197" s="179"/>
      <c r="DJ197" s="179"/>
      <c r="DK197" s="179"/>
      <c r="DL197" s="179"/>
      <c r="DM197" s="179"/>
      <c r="DN197" s="179"/>
      <c r="DO197" s="179"/>
      <c r="DP197" s="179"/>
      <c r="DQ197" s="179"/>
      <c r="DR197" s="179"/>
      <c r="DS197" s="179"/>
      <c r="DT197" s="179"/>
      <c r="DU197" s="179"/>
      <c r="DV197" s="179"/>
      <c r="DW197" s="179"/>
      <c r="DX197" s="179"/>
      <c r="DY197" s="179"/>
      <c r="DZ197" s="179"/>
      <c r="EA197" s="179"/>
      <c r="EB197" s="179"/>
      <c r="EC197" s="179"/>
      <c r="ED197" s="179"/>
      <c r="EE197" s="179"/>
      <c r="EF197" s="179"/>
      <c r="EG197" s="179"/>
      <c r="EH197" s="179"/>
      <c r="EI197" s="179"/>
      <c r="EJ197" s="179"/>
      <c r="EK197" s="179"/>
      <c r="EL197" s="179"/>
      <c r="EM197" s="179"/>
      <c r="EN197" s="179"/>
      <c r="EO197" s="179"/>
      <c r="EP197" s="179"/>
      <c r="EQ197" s="179"/>
      <c r="ER197" s="179"/>
      <c r="ES197" s="179"/>
      <c r="ET197" s="179"/>
      <c r="EU197" s="179"/>
      <c r="EV197" s="179"/>
      <c r="EW197" s="179"/>
      <c r="EX197" s="179"/>
      <c r="EY197" s="179"/>
      <c r="EZ197" s="179"/>
      <c r="FA197" s="179"/>
      <c r="FB197" s="179"/>
      <c r="FC197" s="179"/>
      <c r="FD197" s="179"/>
      <c r="FE197" s="179"/>
      <c r="FF197" s="179"/>
      <c r="FG197" s="179"/>
      <c r="FH197" s="179"/>
      <c r="FI197" s="179"/>
      <c r="FJ197" s="179"/>
      <c r="FK197" s="179"/>
      <c r="FL197" s="179"/>
      <c r="FM197" s="179"/>
      <c r="FN197" s="179"/>
      <c r="FO197" s="179"/>
      <c r="FP197" s="179"/>
      <c r="FQ197" s="179"/>
      <c r="FR197" s="179"/>
      <c r="FS197" s="179"/>
      <c r="FT197" s="179"/>
      <c r="FU197" s="179"/>
      <c r="FV197" s="179"/>
      <c r="FW197" s="179"/>
      <c r="FX197" s="179"/>
      <c r="FY197" s="179"/>
      <c r="FZ197" s="179"/>
      <c r="GA197" s="179"/>
      <c r="GB197" s="179"/>
      <c r="GC197" s="179"/>
      <c r="GD197" s="179"/>
      <c r="GE197" s="179"/>
      <c r="GF197" s="179"/>
      <c r="GG197" s="179"/>
      <c r="GH197" s="179"/>
      <c r="GI197" s="179"/>
      <c r="GJ197" s="179"/>
      <c r="GK197" s="179"/>
      <c r="GL197" s="179"/>
      <c r="GM197" s="179"/>
      <c r="GN197" s="179"/>
      <c r="GO197" s="179"/>
      <c r="GP197" s="179"/>
      <c r="GQ197" s="179"/>
      <c r="GR197" s="179"/>
      <c r="GS197" s="179"/>
      <c r="GT197" s="179"/>
      <c r="GU197" s="179"/>
      <c r="GV197" s="179"/>
      <c r="GW197" s="179"/>
      <c r="GX197" s="179"/>
      <c r="GY197" s="179"/>
      <c r="GZ197" s="179"/>
      <c r="HA197" s="179"/>
      <c r="HB197" s="179"/>
      <c r="HC197" s="179"/>
      <c r="HD197" s="179"/>
      <c r="HE197" s="179"/>
      <c r="HF197" s="179"/>
      <c r="HG197" s="179"/>
      <c r="HH197" s="179"/>
      <c r="HI197" s="179"/>
      <c r="HJ197" s="179"/>
      <c r="HK197" s="179"/>
      <c r="HL197" s="179"/>
      <c r="HM197" s="179"/>
      <c r="HN197" s="179"/>
      <c r="HO197" s="179"/>
      <c r="HP197" s="179"/>
      <c r="HQ197" s="179"/>
      <c r="HR197" s="179"/>
      <c r="HS197" s="179"/>
      <c r="HT197" s="179"/>
      <c r="HU197" s="179"/>
      <c r="HV197" s="179"/>
      <c r="HW197" s="179"/>
      <c r="HX197" s="179"/>
      <c r="HY197" s="179"/>
      <c r="HZ197" s="179"/>
      <c r="IA197" s="179"/>
      <c r="IB197" s="179"/>
      <c r="IC197" s="179"/>
      <c r="ID197" s="179"/>
      <c r="IE197" s="179"/>
      <c r="IF197" s="179"/>
      <c r="IG197" s="179"/>
      <c r="IH197" s="179"/>
      <c r="II197" s="179"/>
      <c r="IJ197" s="179"/>
      <c r="IK197" s="179"/>
      <c r="IL197" s="179"/>
      <c r="IM197" s="179"/>
      <c r="IN197" s="179"/>
      <c r="IO197" s="179"/>
      <c r="IP197" s="179"/>
      <c r="IQ197" s="179"/>
      <c r="IR197" s="179"/>
      <c r="IS197" s="179"/>
      <c r="IT197" s="179"/>
      <c r="IU197" s="179"/>
      <c r="IV197" s="179"/>
      <c r="IW197" s="179"/>
      <c r="IX197" s="179"/>
      <c r="IY197" s="179"/>
      <c r="IZ197" s="179"/>
      <c r="JA197" s="179"/>
      <c r="JB197" s="179"/>
      <c r="JC197" s="179"/>
      <c r="JD197" s="179"/>
      <c r="JE197" s="179"/>
      <c r="JF197" s="179"/>
      <c r="JG197" s="179"/>
      <c r="JH197" s="179"/>
      <c r="JI197" s="179"/>
      <c r="JJ197" s="179"/>
      <c r="JK197" s="179"/>
      <c r="JL197" s="179"/>
      <c r="JM197" s="179"/>
      <c r="JN197" s="179"/>
      <c r="JO197" s="179"/>
      <c r="JP197" s="179"/>
      <c r="JQ197" s="179"/>
      <c r="JR197" s="179"/>
      <c r="JS197" s="179"/>
      <c r="JT197" s="179"/>
      <c r="JU197" s="179"/>
      <c r="JV197" s="179"/>
      <c r="JW197" s="179"/>
      <c r="JX197" s="179"/>
      <c r="JY197" s="179"/>
      <c r="JZ197" s="179"/>
      <c r="KA197" s="179"/>
      <c r="KB197" s="179"/>
      <c r="KC197" s="179"/>
      <c r="KD197" s="179"/>
      <c r="KE197" s="179"/>
      <c r="KF197" s="179"/>
      <c r="KG197" s="179"/>
      <c r="KH197" s="179"/>
      <c r="KI197" s="179"/>
      <c r="KJ197" s="179"/>
      <c r="KK197" s="179"/>
      <c r="KL197" s="179"/>
      <c r="KM197" s="179"/>
      <c r="KN197" s="179"/>
      <c r="KO197" s="179"/>
      <c r="KP197" s="179"/>
      <c r="KQ197" s="179"/>
      <c r="KR197" s="179"/>
      <c r="KS197" s="179"/>
      <c r="KT197" s="179"/>
      <c r="KU197" s="179"/>
      <c r="KV197" s="179"/>
      <c r="KW197" s="179"/>
      <c r="KX197" s="179"/>
      <c r="KY197" s="179"/>
      <c r="KZ197" s="179"/>
      <c r="LA197" s="179"/>
      <c r="LB197" s="179"/>
      <c r="LC197" s="179"/>
      <c r="LD197" s="179"/>
      <c r="LE197" s="179"/>
      <c r="LF197" s="179"/>
      <c r="LG197" s="179"/>
      <c r="LH197" s="179"/>
      <c r="LI197" s="179"/>
      <c r="LJ197" s="179"/>
      <c r="LK197" s="179"/>
      <c r="LL197" s="179"/>
      <c r="LM197" s="179"/>
      <c r="LN197" s="179"/>
      <c r="LO197" s="180"/>
    </row>
    <row r="198" spans="1:327" x14ac:dyDescent="0.15">
      <c r="A198" s="172" t="s">
        <v>194</v>
      </c>
      <c r="B198" s="173"/>
      <c r="C198" s="173"/>
      <c r="D198" s="173"/>
      <c r="E198" s="173"/>
      <c r="F198" s="173"/>
      <c r="G198" s="174"/>
      <c r="H198" s="45" t="s">
        <v>304</v>
      </c>
      <c r="I198" s="45" t="s">
        <v>305</v>
      </c>
      <c r="J198" s="45" t="s">
        <v>306</v>
      </c>
      <c r="K198" s="45" t="s">
        <v>307</v>
      </c>
      <c r="L198" s="45" t="s">
        <v>308</v>
      </c>
      <c r="M198" s="45" t="s">
        <v>309</v>
      </c>
      <c r="N198" s="45" t="s">
        <v>310</v>
      </c>
      <c r="O198" s="45" t="s">
        <v>311</v>
      </c>
      <c r="P198" s="45" t="s">
        <v>312</v>
      </c>
      <c r="Q198" s="45" t="s">
        <v>313</v>
      </c>
      <c r="R198" s="45" t="s">
        <v>314</v>
      </c>
      <c r="S198" s="45" t="s">
        <v>315</v>
      </c>
      <c r="T198" s="45" t="s">
        <v>316</v>
      </c>
      <c r="U198" s="45" t="s">
        <v>317</v>
      </c>
      <c r="V198" s="45" t="s">
        <v>318</v>
      </c>
      <c r="W198" s="45" t="s">
        <v>319</v>
      </c>
      <c r="X198" s="45" t="s">
        <v>320</v>
      </c>
      <c r="Y198" s="45" t="s">
        <v>321</v>
      </c>
      <c r="Z198" s="45" t="s">
        <v>322</v>
      </c>
      <c r="AA198" s="45" t="s">
        <v>323</v>
      </c>
      <c r="AB198" s="45" t="s">
        <v>324</v>
      </c>
      <c r="AC198" s="45" t="s">
        <v>325</v>
      </c>
      <c r="AD198" s="45" t="s">
        <v>326</v>
      </c>
      <c r="AE198" s="45" t="s">
        <v>327</v>
      </c>
      <c r="AF198" s="45" t="s">
        <v>328</v>
      </c>
      <c r="AG198" s="45" t="s">
        <v>329</v>
      </c>
      <c r="AH198" s="45" t="s">
        <v>330</v>
      </c>
      <c r="AI198" s="45" t="s">
        <v>331</v>
      </c>
      <c r="AJ198" s="45" t="s">
        <v>332</v>
      </c>
      <c r="AK198" s="45" t="s">
        <v>333</v>
      </c>
      <c r="AL198" s="45" t="s">
        <v>334</v>
      </c>
      <c r="AM198" s="45" t="s">
        <v>335</v>
      </c>
      <c r="AN198" s="45" t="s">
        <v>336</v>
      </c>
      <c r="AO198" s="45" t="s">
        <v>337</v>
      </c>
      <c r="AP198" s="45" t="s">
        <v>338</v>
      </c>
      <c r="AQ198" s="45" t="s">
        <v>339</v>
      </c>
      <c r="AR198" s="45" t="s">
        <v>340</v>
      </c>
      <c r="AS198" s="45" t="s">
        <v>341</v>
      </c>
      <c r="AT198" s="45" t="s">
        <v>342</v>
      </c>
      <c r="AU198" s="45" t="s">
        <v>343</v>
      </c>
      <c r="AV198" s="45" t="s">
        <v>344</v>
      </c>
      <c r="AW198" s="45" t="s">
        <v>345</v>
      </c>
      <c r="AX198" s="45" t="s">
        <v>346</v>
      </c>
      <c r="AY198" s="45" t="s">
        <v>347</v>
      </c>
      <c r="AZ198" s="45" t="s">
        <v>348</v>
      </c>
      <c r="BA198" s="45" t="s">
        <v>349</v>
      </c>
      <c r="BB198" s="45" t="s">
        <v>350</v>
      </c>
      <c r="BC198" s="45" t="s">
        <v>351</v>
      </c>
      <c r="BD198" s="45" t="s">
        <v>352</v>
      </c>
      <c r="BE198" s="45" t="s">
        <v>353</v>
      </c>
      <c r="BF198" s="45" t="s">
        <v>354</v>
      </c>
      <c r="BG198" s="45" t="s">
        <v>355</v>
      </c>
      <c r="BH198" s="45" t="s">
        <v>356</v>
      </c>
      <c r="BI198" s="45" t="s">
        <v>357</v>
      </c>
      <c r="BJ198" s="45" t="s">
        <v>358</v>
      </c>
      <c r="BK198" s="45" t="s">
        <v>359</v>
      </c>
      <c r="BL198" s="45" t="s">
        <v>360</v>
      </c>
      <c r="BM198" s="45" t="s">
        <v>361</v>
      </c>
      <c r="BN198" s="45" t="s">
        <v>362</v>
      </c>
      <c r="BO198" s="45" t="s">
        <v>363</v>
      </c>
      <c r="BP198" s="45" t="s">
        <v>364</v>
      </c>
      <c r="BQ198" s="45" t="s">
        <v>365</v>
      </c>
      <c r="BR198" s="45" t="s">
        <v>366</v>
      </c>
      <c r="BS198" s="45" t="s">
        <v>367</v>
      </c>
      <c r="BT198" s="45" t="s">
        <v>368</v>
      </c>
      <c r="BU198" s="45" t="s">
        <v>369</v>
      </c>
      <c r="BV198" s="45" t="s">
        <v>370</v>
      </c>
      <c r="BW198" s="45" t="s">
        <v>371</v>
      </c>
      <c r="BX198" s="45" t="s">
        <v>372</v>
      </c>
      <c r="BY198" s="45" t="s">
        <v>373</v>
      </c>
      <c r="BZ198" s="45" t="s">
        <v>374</v>
      </c>
      <c r="CA198" s="45" t="s">
        <v>375</v>
      </c>
      <c r="CB198" s="45" t="s">
        <v>376</v>
      </c>
      <c r="CC198" s="45" t="s">
        <v>377</v>
      </c>
      <c r="CD198" s="45" t="s">
        <v>378</v>
      </c>
      <c r="CE198" s="45" t="s">
        <v>379</v>
      </c>
      <c r="CF198" s="45" t="s">
        <v>380</v>
      </c>
      <c r="CG198" s="45" t="s">
        <v>381</v>
      </c>
      <c r="CH198" s="45" t="s">
        <v>382</v>
      </c>
      <c r="CI198" s="45" t="s">
        <v>383</v>
      </c>
      <c r="CJ198" s="45" t="s">
        <v>384</v>
      </c>
      <c r="CK198" s="45" t="s">
        <v>385</v>
      </c>
      <c r="CL198" s="45" t="s">
        <v>386</v>
      </c>
      <c r="CM198" s="45" t="s">
        <v>387</v>
      </c>
      <c r="CN198" s="45" t="s">
        <v>388</v>
      </c>
      <c r="CO198" s="45" t="s">
        <v>389</v>
      </c>
      <c r="CP198" s="45" t="s">
        <v>390</v>
      </c>
      <c r="CQ198" s="45" t="s">
        <v>391</v>
      </c>
      <c r="CR198" s="45" t="s">
        <v>392</v>
      </c>
      <c r="CS198" s="45" t="s">
        <v>393</v>
      </c>
      <c r="CT198" s="45" t="s">
        <v>394</v>
      </c>
      <c r="CU198" s="45" t="s">
        <v>395</v>
      </c>
      <c r="CV198" s="45" t="s">
        <v>396</v>
      </c>
      <c r="CW198" s="45" t="s">
        <v>397</v>
      </c>
      <c r="CX198" s="45" t="s">
        <v>398</v>
      </c>
      <c r="CY198" s="45" t="s">
        <v>399</v>
      </c>
      <c r="CZ198" s="45" t="s">
        <v>400</v>
      </c>
      <c r="DA198" s="45" t="s">
        <v>401</v>
      </c>
      <c r="DB198" s="45" t="s">
        <v>402</v>
      </c>
      <c r="DC198" s="45" t="s">
        <v>403</v>
      </c>
      <c r="DD198" s="45" t="s">
        <v>404</v>
      </c>
      <c r="DE198" s="45" t="s">
        <v>405</v>
      </c>
      <c r="DF198" s="45" t="s">
        <v>406</v>
      </c>
      <c r="DG198" s="45" t="s">
        <v>407</v>
      </c>
      <c r="DH198" s="45" t="s">
        <v>408</v>
      </c>
      <c r="DI198" s="45" t="s">
        <v>409</v>
      </c>
      <c r="DJ198" s="45" t="s">
        <v>410</v>
      </c>
      <c r="DK198" s="45" t="s">
        <v>411</v>
      </c>
      <c r="DL198" s="45" t="s">
        <v>412</v>
      </c>
      <c r="DM198" s="45" t="s">
        <v>413</v>
      </c>
      <c r="DN198" s="45" t="s">
        <v>414</v>
      </c>
      <c r="DO198" s="45" t="s">
        <v>415</v>
      </c>
      <c r="DP198" s="45" t="s">
        <v>416</v>
      </c>
      <c r="DQ198" s="45" t="s">
        <v>417</v>
      </c>
      <c r="DR198" s="45" t="s">
        <v>418</v>
      </c>
      <c r="DS198" s="45" t="s">
        <v>419</v>
      </c>
      <c r="DT198" s="45" t="s">
        <v>420</v>
      </c>
      <c r="DU198" s="45" t="s">
        <v>421</v>
      </c>
      <c r="DV198" s="45" t="s">
        <v>422</v>
      </c>
      <c r="DW198" s="45" t="s">
        <v>423</v>
      </c>
      <c r="DX198" s="45" t="s">
        <v>424</v>
      </c>
      <c r="DY198" s="45" t="s">
        <v>425</v>
      </c>
      <c r="DZ198" s="45" t="s">
        <v>426</v>
      </c>
      <c r="EA198" s="45" t="s">
        <v>427</v>
      </c>
      <c r="EB198" s="45" t="s">
        <v>428</v>
      </c>
      <c r="EC198" s="45" t="s">
        <v>429</v>
      </c>
      <c r="ED198" s="45" t="s">
        <v>430</v>
      </c>
      <c r="EE198" s="45" t="s">
        <v>431</v>
      </c>
      <c r="EF198" s="45" t="s">
        <v>432</v>
      </c>
      <c r="EG198" s="45" t="s">
        <v>433</v>
      </c>
      <c r="EH198" s="45" t="s">
        <v>434</v>
      </c>
      <c r="EI198" s="45" t="s">
        <v>435</v>
      </c>
      <c r="EJ198" s="45" t="s">
        <v>436</v>
      </c>
      <c r="EK198" s="45" t="s">
        <v>437</v>
      </c>
      <c r="EL198" s="45" t="s">
        <v>438</v>
      </c>
      <c r="EM198" s="45" t="s">
        <v>439</v>
      </c>
      <c r="EN198" s="45" t="s">
        <v>440</v>
      </c>
      <c r="EO198" s="45" t="s">
        <v>441</v>
      </c>
      <c r="EP198" s="45" t="s">
        <v>442</v>
      </c>
      <c r="EQ198" s="45" t="s">
        <v>443</v>
      </c>
      <c r="ER198" s="45" t="s">
        <v>444</v>
      </c>
      <c r="ES198" s="45" t="s">
        <v>445</v>
      </c>
      <c r="ET198" s="45" t="s">
        <v>446</v>
      </c>
      <c r="EU198" s="45" t="s">
        <v>447</v>
      </c>
      <c r="EV198" s="45" t="s">
        <v>448</v>
      </c>
      <c r="EW198" s="45" t="s">
        <v>449</v>
      </c>
      <c r="EX198" s="45" t="s">
        <v>450</v>
      </c>
      <c r="EY198" s="45" t="s">
        <v>451</v>
      </c>
      <c r="EZ198" s="45" t="s">
        <v>452</v>
      </c>
      <c r="FA198" s="45" t="s">
        <v>453</v>
      </c>
      <c r="FB198" s="45" t="s">
        <v>454</v>
      </c>
      <c r="FC198" s="45" t="s">
        <v>455</v>
      </c>
      <c r="FD198" s="45" t="s">
        <v>456</v>
      </c>
      <c r="FE198" s="45" t="s">
        <v>457</v>
      </c>
      <c r="FF198" s="45" t="s">
        <v>458</v>
      </c>
      <c r="FG198" s="45" t="s">
        <v>459</v>
      </c>
      <c r="FH198" s="45" t="s">
        <v>460</v>
      </c>
      <c r="FI198" s="45" t="s">
        <v>461</v>
      </c>
      <c r="FJ198" s="45" t="s">
        <v>462</v>
      </c>
      <c r="FK198" s="45" t="s">
        <v>463</v>
      </c>
      <c r="FL198" s="45" t="s">
        <v>464</v>
      </c>
      <c r="FM198" s="45" t="s">
        <v>465</v>
      </c>
      <c r="FN198" s="45" t="s">
        <v>466</v>
      </c>
      <c r="FO198" s="45" t="s">
        <v>467</v>
      </c>
      <c r="FP198" s="45" t="s">
        <v>468</v>
      </c>
      <c r="FQ198" s="45" t="s">
        <v>469</v>
      </c>
      <c r="FR198" s="45" t="s">
        <v>470</v>
      </c>
      <c r="FS198" s="45" t="s">
        <v>471</v>
      </c>
      <c r="FT198" s="45" t="s">
        <v>472</v>
      </c>
      <c r="FU198" s="45" t="s">
        <v>473</v>
      </c>
      <c r="FV198" s="45" t="s">
        <v>474</v>
      </c>
      <c r="FW198" s="45" t="s">
        <v>475</v>
      </c>
      <c r="FX198" s="45" t="s">
        <v>476</v>
      </c>
      <c r="FY198" s="45" t="s">
        <v>477</v>
      </c>
      <c r="FZ198" s="45" t="s">
        <v>478</v>
      </c>
      <c r="GA198" s="45" t="s">
        <v>479</v>
      </c>
      <c r="GB198" s="45" t="s">
        <v>480</v>
      </c>
      <c r="GC198" s="45" t="s">
        <v>481</v>
      </c>
      <c r="GD198" s="45" t="s">
        <v>482</v>
      </c>
      <c r="GE198" s="45" t="s">
        <v>483</v>
      </c>
      <c r="GF198" s="45" t="s">
        <v>484</v>
      </c>
      <c r="GG198" s="45" t="s">
        <v>485</v>
      </c>
      <c r="GH198" s="45" t="s">
        <v>486</v>
      </c>
      <c r="GI198" s="45" t="s">
        <v>487</v>
      </c>
      <c r="GJ198" s="45" t="s">
        <v>488</v>
      </c>
      <c r="GK198" s="45" t="s">
        <v>489</v>
      </c>
      <c r="GL198" s="45" t="s">
        <v>490</v>
      </c>
      <c r="GM198" s="45" t="s">
        <v>491</v>
      </c>
      <c r="GN198" s="45" t="s">
        <v>492</v>
      </c>
      <c r="GO198" s="45" t="s">
        <v>493</v>
      </c>
      <c r="GP198" s="45" t="s">
        <v>494</v>
      </c>
      <c r="GQ198" s="45" t="s">
        <v>495</v>
      </c>
      <c r="GR198" s="45" t="s">
        <v>496</v>
      </c>
      <c r="GS198" s="45" t="s">
        <v>497</v>
      </c>
      <c r="GT198" s="45" t="s">
        <v>498</v>
      </c>
      <c r="GU198" s="45" t="s">
        <v>499</v>
      </c>
      <c r="GV198" s="45" t="s">
        <v>500</v>
      </c>
      <c r="GW198" s="45" t="s">
        <v>501</v>
      </c>
      <c r="GX198" s="45" t="s">
        <v>502</v>
      </c>
      <c r="GY198" s="45" t="s">
        <v>503</v>
      </c>
      <c r="GZ198" s="45" t="s">
        <v>504</v>
      </c>
      <c r="HA198" s="45" t="s">
        <v>505</v>
      </c>
      <c r="HB198" s="45" t="s">
        <v>506</v>
      </c>
      <c r="HC198" s="45" t="s">
        <v>507</v>
      </c>
      <c r="HD198" s="45" t="s">
        <v>508</v>
      </c>
      <c r="HE198" s="45" t="s">
        <v>509</v>
      </c>
      <c r="HF198" s="45" t="s">
        <v>510</v>
      </c>
      <c r="HG198" s="45" t="s">
        <v>511</v>
      </c>
      <c r="HH198" s="45" t="s">
        <v>512</v>
      </c>
      <c r="HI198" s="45" t="s">
        <v>513</v>
      </c>
      <c r="HJ198" s="45" t="s">
        <v>514</v>
      </c>
      <c r="HK198" s="45" t="s">
        <v>515</v>
      </c>
      <c r="HL198" s="45" t="s">
        <v>516</v>
      </c>
      <c r="HM198" s="45" t="s">
        <v>517</v>
      </c>
      <c r="HN198" s="45" t="s">
        <v>518</v>
      </c>
      <c r="HO198" s="45" t="s">
        <v>519</v>
      </c>
      <c r="HP198" s="45" t="s">
        <v>520</v>
      </c>
      <c r="HQ198" s="45" t="s">
        <v>521</v>
      </c>
      <c r="HR198" s="45" t="s">
        <v>522</v>
      </c>
      <c r="HS198" s="45" t="s">
        <v>523</v>
      </c>
      <c r="HT198" s="45" t="s">
        <v>524</v>
      </c>
      <c r="HU198" s="45" t="s">
        <v>525</v>
      </c>
      <c r="HV198" s="45" t="s">
        <v>526</v>
      </c>
      <c r="HW198" s="45" t="s">
        <v>527</v>
      </c>
      <c r="HX198" s="45" t="s">
        <v>528</v>
      </c>
      <c r="HY198" s="45" t="s">
        <v>529</v>
      </c>
      <c r="HZ198" s="45" t="s">
        <v>530</v>
      </c>
      <c r="IA198" s="45" t="s">
        <v>531</v>
      </c>
      <c r="IB198" s="45" t="s">
        <v>532</v>
      </c>
      <c r="IC198" s="45" t="s">
        <v>533</v>
      </c>
      <c r="ID198" s="45" t="s">
        <v>534</v>
      </c>
      <c r="IE198" s="45" t="s">
        <v>535</v>
      </c>
      <c r="IF198" s="45" t="s">
        <v>536</v>
      </c>
      <c r="IG198" s="45" t="s">
        <v>537</v>
      </c>
      <c r="IH198" s="45" t="s">
        <v>538</v>
      </c>
      <c r="II198" s="45" t="s">
        <v>539</v>
      </c>
      <c r="IJ198" s="45" t="s">
        <v>540</v>
      </c>
      <c r="IK198" s="45" t="s">
        <v>541</v>
      </c>
      <c r="IL198" s="45" t="s">
        <v>542</v>
      </c>
      <c r="IM198" s="45" t="s">
        <v>543</v>
      </c>
      <c r="IN198" s="45" t="s">
        <v>544</v>
      </c>
      <c r="IO198" s="45" t="s">
        <v>545</v>
      </c>
      <c r="IP198" s="45" t="s">
        <v>546</v>
      </c>
      <c r="IQ198" s="45" t="s">
        <v>547</v>
      </c>
      <c r="IR198" s="45" t="s">
        <v>548</v>
      </c>
      <c r="IS198" s="45" t="s">
        <v>549</v>
      </c>
      <c r="IT198" s="45" t="s">
        <v>550</v>
      </c>
      <c r="IU198" s="45" t="s">
        <v>551</v>
      </c>
      <c r="IV198" s="45" t="s">
        <v>552</v>
      </c>
      <c r="IW198" s="45" t="s">
        <v>553</v>
      </c>
      <c r="IX198" s="45" t="s">
        <v>554</v>
      </c>
      <c r="IY198" s="45" t="s">
        <v>555</v>
      </c>
      <c r="IZ198" s="45" t="s">
        <v>556</v>
      </c>
      <c r="JA198" s="45" t="s">
        <v>557</v>
      </c>
      <c r="JB198" s="45" t="s">
        <v>558</v>
      </c>
      <c r="JC198" s="45" t="s">
        <v>559</v>
      </c>
      <c r="JD198" s="45" t="s">
        <v>560</v>
      </c>
      <c r="JE198" s="45" t="s">
        <v>561</v>
      </c>
      <c r="JF198" s="45" t="s">
        <v>562</v>
      </c>
      <c r="JG198" s="45" t="s">
        <v>563</v>
      </c>
      <c r="JH198" s="45" t="s">
        <v>564</v>
      </c>
      <c r="JI198" s="45" t="s">
        <v>565</v>
      </c>
      <c r="JJ198" s="45" t="s">
        <v>566</v>
      </c>
      <c r="JK198" s="45" t="s">
        <v>567</v>
      </c>
      <c r="JL198" s="45" t="s">
        <v>568</v>
      </c>
      <c r="JM198" s="45" t="s">
        <v>569</v>
      </c>
      <c r="JN198" s="45" t="s">
        <v>570</v>
      </c>
      <c r="JO198" s="45" t="s">
        <v>571</v>
      </c>
      <c r="JP198" s="45" t="s">
        <v>572</v>
      </c>
      <c r="JQ198" s="45" t="s">
        <v>573</v>
      </c>
      <c r="JR198" s="45" t="s">
        <v>574</v>
      </c>
      <c r="JS198" s="45" t="s">
        <v>575</v>
      </c>
      <c r="JT198" s="45" t="s">
        <v>576</v>
      </c>
      <c r="JU198" s="45" t="s">
        <v>577</v>
      </c>
      <c r="JV198" s="45" t="s">
        <v>578</v>
      </c>
      <c r="JW198" s="45" t="s">
        <v>579</v>
      </c>
      <c r="JX198" s="45" t="s">
        <v>580</v>
      </c>
      <c r="JY198" s="45" t="s">
        <v>581</v>
      </c>
      <c r="JZ198" s="45" t="s">
        <v>195</v>
      </c>
      <c r="KA198" s="45" t="s">
        <v>196</v>
      </c>
      <c r="KB198" s="45" t="s">
        <v>197</v>
      </c>
      <c r="KC198" s="45" t="s">
        <v>198</v>
      </c>
      <c r="KD198" s="45" t="s">
        <v>199</v>
      </c>
      <c r="KE198" s="45" t="s">
        <v>200</v>
      </c>
      <c r="KF198" s="45" t="s">
        <v>201</v>
      </c>
      <c r="KG198" s="45" t="s">
        <v>202</v>
      </c>
      <c r="KH198" s="45" t="s">
        <v>203</v>
      </c>
      <c r="KI198" s="45" t="s">
        <v>204</v>
      </c>
      <c r="KJ198" s="45" t="s">
        <v>205</v>
      </c>
      <c r="KK198" s="45" t="s">
        <v>206</v>
      </c>
      <c r="KL198" s="45" t="s">
        <v>207</v>
      </c>
      <c r="KM198" s="45" t="s">
        <v>208</v>
      </c>
      <c r="KN198" s="45" t="s">
        <v>209</v>
      </c>
      <c r="KO198" s="45" t="s">
        <v>210</v>
      </c>
      <c r="KP198" s="45" t="s">
        <v>211</v>
      </c>
      <c r="KQ198" s="45" t="s">
        <v>212</v>
      </c>
      <c r="KR198" s="45" t="s">
        <v>213</v>
      </c>
      <c r="KS198" s="45" t="s">
        <v>214</v>
      </c>
      <c r="KT198" s="45" t="s">
        <v>215</v>
      </c>
      <c r="KU198" s="45" t="s">
        <v>216</v>
      </c>
      <c r="KV198" s="45" t="s">
        <v>217</v>
      </c>
      <c r="KW198" s="45" t="s">
        <v>218</v>
      </c>
      <c r="KX198" s="45" t="s">
        <v>90</v>
      </c>
      <c r="KY198" s="45" t="s">
        <v>91</v>
      </c>
      <c r="KZ198" s="45" t="s">
        <v>219</v>
      </c>
      <c r="LA198" s="45" t="s">
        <v>220</v>
      </c>
      <c r="LB198" s="45" t="s">
        <v>221</v>
      </c>
      <c r="LC198" s="45" t="s">
        <v>222</v>
      </c>
      <c r="LD198" s="45" t="s">
        <v>223</v>
      </c>
      <c r="LE198" s="45" t="s">
        <v>224</v>
      </c>
      <c r="LF198" s="45" t="s">
        <v>225</v>
      </c>
      <c r="LG198" s="45" t="s">
        <v>226</v>
      </c>
      <c r="LH198" s="45" t="s">
        <v>227</v>
      </c>
      <c r="LI198" s="45" t="s">
        <v>228</v>
      </c>
      <c r="LJ198" s="45" t="s">
        <v>102</v>
      </c>
      <c r="LK198" s="45" t="s">
        <v>103</v>
      </c>
      <c r="LL198" s="45" t="s">
        <v>229</v>
      </c>
      <c r="LM198" s="45" t="s">
        <v>230</v>
      </c>
      <c r="LN198" s="45" t="s">
        <v>231</v>
      </c>
      <c r="LO198" s="45" t="s">
        <v>232</v>
      </c>
    </row>
    <row r="199" spans="1:327" ht="14" x14ac:dyDescent="0.2">
      <c r="A199" s="151" t="s">
        <v>148</v>
      </c>
      <c r="B199" s="152"/>
      <c r="C199" s="153"/>
      <c r="D199" s="46" t="s">
        <v>150</v>
      </c>
      <c r="E199" s="46" t="s">
        <v>167</v>
      </c>
      <c r="F199" s="46" t="s">
        <v>168</v>
      </c>
      <c r="G199" s="47" t="s">
        <v>169</v>
      </c>
      <c r="H199" s="47" t="s">
        <v>169</v>
      </c>
      <c r="I199" s="47" t="s">
        <v>169</v>
      </c>
      <c r="J199" s="47" t="s">
        <v>169</v>
      </c>
      <c r="K199" s="47" t="s">
        <v>169</v>
      </c>
      <c r="L199" s="47" t="s">
        <v>169</v>
      </c>
      <c r="M199" s="47" t="s">
        <v>169</v>
      </c>
      <c r="N199" s="47" t="s">
        <v>169</v>
      </c>
      <c r="O199" s="47" t="s">
        <v>169</v>
      </c>
      <c r="P199" s="47" t="s">
        <v>169</v>
      </c>
      <c r="Q199" s="47" t="s">
        <v>169</v>
      </c>
      <c r="R199" s="47" t="s">
        <v>169</v>
      </c>
      <c r="S199" s="47" t="s">
        <v>169</v>
      </c>
      <c r="T199" s="47" t="s">
        <v>169</v>
      </c>
      <c r="U199" s="47" t="s">
        <v>169</v>
      </c>
      <c r="V199" s="47" t="s">
        <v>169</v>
      </c>
      <c r="W199" s="47" t="s">
        <v>169</v>
      </c>
      <c r="X199" s="47" t="s">
        <v>169</v>
      </c>
      <c r="Y199" s="47" t="s">
        <v>169</v>
      </c>
      <c r="Z199" s="47" t="s">
        <v>169</v>
      </c>
      <c r="AA199" s="47" t="s">
        <v>169</v>
      </c>
      <c r="AB199" s="47" t="s">
        <v>169</v>
      </c>
      <c r="AC199" s="47" t="s">
        <v>169</v>
      </c>
      <c r="AD199" s="47" t="s">
        <v>169</v>
      </c>
      <c r="AE199" s="47" t="s">
        <v>169</v>
      </c>
      <c r="AF199" s="47" t="s">
        <v>169</v>
      </c>
      <c r="AG199" s="47" t="s">
        <v>169</v>
      </c>
      <c r="AH199" s="47" t="s">
        <v>169</v>
      </c>
      <c r="AI199" s="47" t="s">
        <v>169</v>
      </c>
      <c r="AJ199" s="47" t="s">
        <v>169</v>
      </c>
      <c r="AK199" s="47" t="s">
        <v>169</v>
      </c>
      <c r="AL199" s="47" t="s">
        <v>169</v>
      </c>
      <c r="AM199" s="47" t="s">
        <v>169</v>
      </c>
      <c r="AN199" s="47" t="s">
        <v>169</v>
      </c>
      <c r="AO199" s="47" t="s">
        <v>169</v>
      </c>
      <c r="AP199" s="47" t="s">
        <v>169</v>
      </c>
      <c r="AQ199" s="47" t="s">
        <v>169</v>
      </c>
      <c r="AR199" s="47" t="s">
        <v>169</v>
      </c>
      <c r="AS199" s="47" t="s">
        <v>169</v>
      </c>
      <c r="AT199" s="47" t="s">
        <v>169</v>
      </c>
      <c r="AU199" s="47" t="s">
        <v>169</v>
      </c>
      <c r="AV199" s="47" t="s">
        <v>169</v>
      </c>
      <c r="AW199" s="47" t="s">
        <v>169</v>
      </c>
      <c r="AX199" s="47" t="s">
        <v>169</v>
      </c>
      <c r="AY199" s="47" t="s">
        <v>169</v>
      </c>
      <c r="AZ199" s="47" t="s">
        <v>169</v>
      </c>
      <c r="BA199" s="47" t="s">
        <v>169</v>
      </c>
      <c r="BB199" s="47" t="s">
        <v>169</v>
      </c>
      <c r="BC199" s="47" t="s">
        <v>169</v>
      </c>
      <c r="BD199" s="47" t="s">
        <v>169</v>
      </c>
      <c r="BE199" s="47" t="s">
        <v>169</v>
      </c>
      <c r="BF199" s="47" t="s">
        <v>169</v>
      </c>
      <c r="BG199" s="47" t="s">
        <v>169</v>
      </c>
      <c r="BH199" s="47" t="s">
        <v>169</v>
      </c>
      <c r="BI199" s="47" t="s">
        <v>169</v>
      </c>
      <c r="BJ199" s="47" t="s">
        <v>169</v>
      </c>
      <c r="BK199" s="47" t="s">
        <v>169</v>
      </c>
      <c r="BL199" s="47" t="s">
        <v>169</v>
      </c>
      <c r="BM199" s="47" t="s">
        <v>169</v>
      </c>
      <c r="BN199" s="47" t="s">
        <v>169</v>
      </c>
      <c r="BO199" s="47" t="s">
        <v>169</v>
      </c>
      <c r="BP199" s="47" t="s">
        <v>169</v>
      </c>
      <c r="BQ199" s="47" t="s">
        <v>169</v>
      </c>
      <c r="BR199" s="47" t="s">
        <v>169</v>
      </c>
      <c r="BS199" s="47" t="s">
        <v>169</v>
      </c>
      <c r="BT199" s="47" t="s">
        <v>169</v>
      </c>
      <c r="BU199" s="47" t="s">
        <v>169</v>
      </c>
      <c r="BV199" s="47" t="s">
        <v>169</v>
      </c>
      <c r="BW199" s="47" t="s">
        <v>169</v>
      </c>
      <c r="BX199" s="47" t="s">
        <v>169</v>
      </c>
      <c r="BY199" s="47" t="s">
        <v>169</v>
      </c>
      <c r="BZ199" s="47" t="s">
        <v>169</v>
      </c>
      <c r="CA199" s="47" t="s">
        <v>169</v>
      </c>
      <c r="CB199" s="47" t="s">
        <v>169</v>
      </c>
      <c r="CC199" s="47" t="s">
        <v>169</v>
      </c>
      <c r="CD199" s="47" t="s">
        <v>169</v>
      </c>
      <c r="CE199" s="47" t="s">
        <v>169</v>
      </c>
      <c r="CF199" s="47" t="s">
        <v>169</v>
      </c>
      <c r="CG199" s="47" t="s">
        <v>169</v>
      </c>
      <c r="CH199" s="47" t="s">
        <v>169</v>
      </c>
      <c r="CI199" s="47" t="s">
        <v>169</v>
      </c>
      <c r="CJ199" s="47" t="s">
        <v>169</v>
      </c>
      <c r="CK199" s="47" t="s">
        <v>169</v>
      </c>
      <c r="CL199" s="47" t="s">
        <v>169</v>
      </c>
      <c r="CM199" s="47" t="s">
        <v>169</v>
      </c>
      <c r="CN199" s="47" t="s">
        <v>169</v>
      </c>
      <c r="CO199" s="47" t="s">
        <v>169</v>
      </c>
      <c r="CP199" s="47" t="s">
        <v>169</v>
      </c>
      <c r="CQ199" s="47" t="s">
        <v>169</v>
      </c>
      <c r="CR199" s="47" t="s">
        <v>169</v>
      </c>
      <c r="CS199" s="47" t="s">
        <v>169</v>
      </c>
      <c r="CT199" s="47" t="s">
        <v>169</v>
      </c>
      <c r="CU199" s="47" t="s">
        <v>169</v>
      </c>
      <c r="CV199" s="47" t="s">
        <v>169</v>
      </c>
      <c r="CW199" s="47" t="s">
        <v>169</v>
      </c>
      <c r="CX199" s="47" t="s">
        <v>169</v>
      </c>
      <c r="CY199" s="47" t="s">
        <v>169</v>
      </c>
      <c r="CZ199" s="47" t="s">
        <v>169</v>
      </c>
      <c r="DA199" s="47" t="s">
        <v>169</v>
      </c>
      <c r="DB199" s="47" t="s">
        <v>169</v>
      </c>
      <c r="DC199" s="47" t="s">
        <v>169</v>
      </c>
      <c r="DD199" s="47" t="s">
        <v>169</v>
      </c>
      <c r="DE199" s="47" t="s">
        <v>169</v>
      </c>
      <c r="DF199" s="47" t="s">
        <v>169</v>
      </c>
      <c r="DG199" s="47" t="s">
        <v>169</v>
      </c>
      <c r="DH199" s="47" t="s">
        <v>169</v>
      </c>
      <c r="DI199" s="47" t="s">
        <v>169</v>
      </c>
      <c r="DJ199" s="47" t="s">
        <v>169</v>
      </c>
      <c r="DK199" s="47" t="s">
        <v>169</v>
      </c>
      <c r="DL199" s="47" t="s">
        <v>169</v>
      </c>
      <c r="DM199" s="47" t="s">
        <v>169</v>
      </c>
      <c r="DN199" s="47" t="s">
        <v>169</v>
      </c>
      <c r="DO199" s="47" t="s">
        <v>169</v>
      </c>
      <c r="DP199" s="47" t="s">
        <v>169</v>
      </c>
      <c r="DQ199" s="47" t="s">
        <v>169</v>
      </c>
      <c r="DR199" s="47" t="s">
        <v>169</v>
      </c>
      <c r="DS199" s="47" t="s">
        <v>169</v>
      </c>
      <c r="DT199" s="47" t="s">
        <v>169</v>
      </c>
      <c r="DU199" s="47" t="s">
        <v>169</v>
      </c>
      <c r="DV199" s="47" t="s">
        <v>169</v>
      </c>
      <c r="DW199" s="47" t="s">
        <v>169</v>
      </c>
      <c r="DX199" s="47" t="s">
        <v>169</v>
      </c>
      <c r="DY199" s="47" t="s">
        <v>169</v>
      </c>
      <c r="DZ199" s="47" t="s">
        <v>169</v>
      </c>
      <c r="EA199" s="47" t="s">
        <v>169</v>
      </c>
      <c r="EB199" s="47" t="s">
        <v>169</v>
      </c>
      <c r="EC199" s="47" t="s">
        <v>169</v>
      </c>
      <c r="ED199" s="47" t="s">
        <v>169</v>
      </c>
      <c r="EE199" s="47" t="s">
        <v>169</v>
      </c>
      <c r="EF199" s="47" t="s">
        <v>169</v>
      </c>
      <c r="EG199" s="47" t="s">
        <v>169</v>
      </c>
      <c r="EH199" s="47" t="s">
        <v>169</v>
      </c>
      <c r="EI199" s="47" t="s">
        <v>169</v>
      </c>
      <c r="EJ199" s="47" t="s">
        <v>169</v>
      </c>
      <c r="EK199" s="47" t="s">
        <v>169</v>
      </c>
      <c r="EL199" s="47" t="s">
        <v>169</v>
      </c>
      <c r="EM199" s="47" t="s">
        <v>169</v>
      </c>
      <c r="EN199" s="47" t="s">
        <v>169</v>
      </c>
      <c r="EO199" s="47" t="s">
        <v>169</v>
      </c>
      <c r="EP199" s="47" t="s">
        <v>169</v>
      </c>
      <c r="EQ199" s="47" t="s">
        <v>169</v>
      </c>
      <c r="ER199" s="47" t="s">
        <v>169</v>
      </c>
      <c r="ES199" s="47" t="s">
        <v>169</v>
      </c>
      <c r="ET199" s="47" t="s">
        <v>169</v>
      </c>
      <c r="EU199" s="47" t="s">
        <v>169</v>
      </c>
      <c r="EV199" s="47" t="s">
        <v>169</v>
      </c>
      <c r="EW199" s="47" t="s">
        <v>169</v>
      </c>
      <c r="EX199" s="47" t="s">
        <v>169</v>
      </c>
      <c r="EY199" s="47" t="s">
        <v>169</v>
      </c>
      <c r="EZ199" s="47" t="s">
        <v>169</v>
      </c>
      <c r="FA199" s="47" t="s">
        <v>169</v>
      </c>
      <c r="FB199" s="47" t="s">
        <v>169</v>
      </c>
      <c r="FC199" s="47" t="s">
        <v>169</v>
      </c>
      <c r="FD199" s="47" t="s">
        <v>169</v>
      </c>
      <c r="FE199" s="47" t="s">
        <v>169</v>
      </c>
      <c r="FF199" s="47" t="s">
        <v>169</v>
      </c>
      <c r="FG199" s="47" t="s">
        <v>169</v>
      </c>
      <c r="FH199" s="47" t="s">
        <v>169</v>
      </c>
      <c r="FI199" s="47" t="s">
        <v>169</v>
      </c>
      <c r="FJ199" s="47" t="s">
        <v>169</v>
      </c>
      <c r="FK199" s="47" t="s">
        <v>169</v>
      </c>
      <c r="FL199" s="47" t="s">
        <v>169</v>
      </c>
      <c r="FM199" s="47" t="s">
        <v>169</v>
      </c>
      <c r="FN199" s="47" t="s">
        <v>169</v>
      </c>
      <c r="FO199" s="47" t="s">
        <v>169</v>
      </c>
      <c r="FP199" s="47" t="s">
        <v>169</v>
      </c>
      <c r="FQ199" s="47" t="s">
        <v>169</v>
      </c>
      <c r="FR199" s="47" t="s">
        <v>169</v>
      </c>
      <c r="FS199" s="47" t="s">
        <v>169</v>
      </c>
      <c r="FT199" s="47" t="s">
        <v>169</v>
      </c>
      <c r="FU199" s="47" t="s">
        <v>169</v>
      </c>
      <c r="FV199" s="47" t="s">
        <v>169</v>
      </c>
      <c r="FW199" s="47" t="s">
        <v>169</v>
      </c>
      <c r="FX199" s="47" t="s">
        <v>169</v>
      </c>
      <c r="FY199" s="47" t="s">
        <v>169</v>
      </c>
      <c r="FZ199" s="47" t="s">
        <v>169</v>
      </c>
      <c r="GA199" s="47" t="s">
        <v>169</v>
      </c>
      <c r="GB199" s="47" t="s">
        <v>169</v>
      </c>
      <c r="GC199" s="47" t="s">
        <v>169</v>
      </c>
      <c r="GD199" s="47" t="s">
        <v>169</v>
      </c>
      <c r="GE199" s="47" t="s">
        <v>169</v>
      </c>
      <c r="GF199" s="47" t="s">
        <v>169</v>
      </c>
      <c r="GG199" s="47" t="s">
        <v>169</v>
      </c>
      <c r="GH199" s="47" t="s">
        <v>169</v>
      </c>
      <c r="GI199" s="47" t="s">
        <v>169</v>
      </c>
      <c r="GJ199" s="47" t="s">
        <v>169</v>
      </c>
      <c r="GK199" s="47" t="s">
        <v>169</v>
      </c>
      <c r="GL199" s="47" t="s">
        <v>169</v>
      </c>
      <c r="GM199" s="47" t="s">
        <v>169</v>
      </c>
      <c r="GN199" s="47" t="s">
        <v>169</v>
      </c>
      <c r="GO199" s="47" t="s">
        <v>169</v>
      </c>
      <c r="GP199" s="47" t="s">
        <v>169</v>
      </c>
      <c r="GQ199" s="47" t="s">
        <v>169</v>
      </c>
      <c r="GR199" s="47" t="s">
        <v>169</v>
      </c>
      <c r="GS199" s="47" t="s">
        <v>169</v>
      </c>
      <c r="GT199" s="47" t="s">
        <v>169</v>
      </c>
      <c r="GU199" s="47" t="s">
        <v>169</v>
      </c>
      <c r="GV199" s="47" t="s">
        <v>169</v>
      </c>
      <c r="GW199" s="47" t="s">
        <v>169</v>
      </c>
      <c r="GX199" s="47" t="s">
        <v>169</v>
      </c>
      <c r="GY199" s="47" t="s">
        <v>169</v>
      </c>
      <c r="GZ199" s="47" t="s">
        <v>169</v>
      </c>
      <c r="HA199" s="47" t="s">
        <v>169</v>
      </c>
      <c r="HB199" s="47" t="s">
        <v>169</v>
      </c>
      <c r="HC199" s="47" t="s">
        <v>169</v>
      </c>
      <c r="HD199" s="47" t="s">
        <v>169</v>
      </c>
      <c r="HE199" s="47" t="s">
        <v>169</v>
      </c>
      <c r="HF199" s="47" t="s">
        <v>169</v>
      </c>
      <c r="HG199" s="47" t="s">
        <v>169</v>
      </c>
      <c r="HH199" s="47" t="s">
        <v>169</v>
      </c>
      <c r="HI199" s="47" t="s">
        <v>169</v>
      </c>
      <c r="HJ199" s="47" t="s">
        <v>169</v>
      </c>
      <c r="HK199" s="47" t="s">
        <v>169</v>
      </c>
      <c r="HL199" s="47" t="s">
        <v>169</v>
      </c>
      <c r="HM199" s="47" t="s">
        <v>169</v>
      </c>
      <c r="HN199" s="47" t="s">
        <v>169</v>
      </c>
      <c r="HO199" s="47" t="s">
        <v>169</v>
      </c>
      <c r="HP199" s="47" t="s">
        <v>169</v>
      </c>
      <c r="HQ199" s="47" t="s">
        <v>169</v>
      </c>
      <c r="HR199" s="47" t="s">
        <v>169</v>
      </c>
      <c r="HS199" s="47" t="s">
        <v>169</v>
      </c>
      <c r="HT199" s="47" t="s">
        <v>169</v>
      </c>
      <c r="HU199" s="47" t="s">
        <v>169</v>
      </c>
      <c r="HV199" s="47" t="s">
        <v>169</v>
      </c>
      <c r="HW199" s="47" t="s">
        <v>169</v>
      </c>
      <c r="HX199" s="47" t="s">
        <v>169</v>
      </c>
      <c r="HY199" s="47" t="s">
        <v>169</v>
      </c>
      <c r="HZ199" s="47" t="s">
        <v>169</v>
      </c>
      <c r="IA199" s="47" t="s">
        <v>169</v>
      </c>
      <c r="IB199" s="47" t="s">
        <v>169</v>
      </c>
      <c r="IC199" s="47" t="s">
        <v>169</v>
      </c>
      <c r="ID199" s="47" t="s">
        <v>169</v>
      </c>
      <c r="IE199" s="47" t="s">
        <v>169</v>
      </c>
      <c r="IF199" s="47" t="s">
        <v>169</v>
      </c>
      <c r="IG199" s="47" t="s">
        <v>169</v>
      </c>
      <c r="IH199" s="47" t="s">
        <v>169</v>
      </c>
      <c r="II199" s="47" t="s">
        <v>169</v>
      </c>
      <c r="IJ199" s="47" t="s">
        <v>169</v>
      </c>
      <c r="IK199" s="47" t="s">
        <v>169</v>
      </c>
      <c r="IL199" s="47" t="s">
        <v>169</v>
      </c>
      <c r="IM199" s="47" t="s">
        <v>169</v>
      </c>
      <c r="IN199" s="47" t="s">
        <v>169</v>
      </c>
      <c r="IO199" s="47" t="s">
        <v>169</v>
      </c>
      <c r="IP199" s="47" t="s">
        <v>169</v>
      </c>
      <c r="IQ199" s="47" t="s">
        <v>169</v>
      </c>
      <c r="IR199" s="47" t="s">
        <v>169</v>
      </c>
      <c r="IS199" s="47" t="s">
        <v>169</v>
      </c>
      <c r="IT199" s="47" t="s">
        <v>169</v>
      </c>
      <c r="IU199" s="47" t="s">
        <v>169</v>
      </c>
      <c r="IV199" s="47" t="s">
        <v>169</v>
      </c>
      <c r="IW199" s="47" t="s">
        <v>169</v>
      </c>
      <c r="IX199" s="47" t="s">
        <v>169</v>
      </c>
      <c r="IY199" s="47" t="s">
        <v>169</v>
      </c>
      <c r="IZ199" s="47" t="s">
        <v>169</v>
      </c>
      <c r="JA199" s="47" t="s">
        <v>169</v>
      </c>
      <c r="JB199" s="47" t="s">
        <v>169</v>
      </c>
      <c r="JC199" s="47" t="s">
        <v>169</v>
      </c>
      <c r="JD199" s="47" t="s">
        <v>169</v>
      </c>
      <c r="JE199" s="47" t="s">
        <v>169</v>
      </c>
      <c r="JF199" s="47" t="s">
        <v>169</v>
      </c>
      <c r="JG199" s="47" t="s">
        <v>169</v>
      </c>
      <c r="JH199" s="47" t="s">
        <v>169</v>
      </c>
      <c r="JI199" s="47" t="s">
        <v>169</v>
      </c>
      <c r="JJ199" s="47" t="s">
        <v>169</v>
      </c>
      <c r="JK199" s="47" t="s">
        <v>169</v>
      </c>
      <c r="JL199" s="47" t="s">
        <v>169</v>
      </c>
      <c r="JM199" s="47" t="s">
        <v>169</v>
      </c>
      <c r="JN199" s="47" t="s">
        <v>169</v>
      </c>
      <c r="JO199" s="47" t="s">
        <v>169</v>
      </c>
      <c r="JP199" s="47" t="s">
        <v>169</v>
      </c>
      <c r="JQ199" s="47" t="s">
        <v>169</v>
      </c>
      <c r="JR199" s="47" t="s">
        <v>169</v>
      </c>
      <c r="JS199" s="47" t="s">
        <v>169</v>
      </c>
      <c r="JT199" s="47" t="s">
        <v>169</v>
      </c>
      <c r="JU199" s="47" t="s">
        <v>169</v>
      </c>
      <c r="JV199" s="47" t="s">
        <v>169</v>
      </c>
      <c r="JW199" s="47" t="s">
        <v>169</v>
      </c>
      <c r="JX199" s="47" t="s">
        <v>169</v>
      </c>
      <c r="JY199" s="47" t="s">
        <v>169</v>
      </c>
      <c r="JZ199" s="47" t="s">
        <v>169</v>
      </c>
      <c r="KA199" s="47" t="s">
        <v>169</v>
      </c>
      <c r="KB199" s="47" t="s">
        <v>169</v>
      </c>
      <c r="KC199" s="47" t="s">
        <v>169</v>
      </c>
      <c r="KD199" s="47" t="s">
        <v>169</v>
      </c>
      <c r="KE199" s="47" t="s">
        <v>169</v>
      </c>
      <c r="KF199" s="47" t="s">
        <v>169</v>
      </c>
      <c r="KG199" s="47" t="s">
        <v>169</v>
      </c>
      <c r="KH199" s="47" t="s">
        <v>169</v>
      </c>
      <c r="KI199" s="47" t="s">
        <v>169</v>
      </c>
      <c r="KJ199" s="47" t="s">
        <v>169</v>
      </c>
      <c r="KK199" s="47" t="s">
        <v>169</v>
      </c>
      <c r="KL199" s="47" t="s">
        <v>169</v>
      </c>
      <c r="KM199" s="47" t="s">
        <v>169</v>
      </c>
      <c r="KN199" s="47" t="s">
        <v>169</v>
      </c>
      <c r="KO199" s="47" t="s">
        <v>169</v>
      </c>
      <c r="KP199" s="47" t="s">
        <v>169</v>
      </c>
      <c r="KQ199" s="47" t="s">
        <v>169</v>
      </c>
      <c r="KR199" s="47" t="s">
        <v>169</v>
      </c>
      <c r="KS199" s="47" t="s">
        <v>169</v>
      </c>
      <c r="KT199" s="47" t="s">
        <v>169</v>
      </c>
      <c r="KU199" s="47" t="s">
        <v>169</v>
      </c>
      <c r="KV199" s="47" t="s">
        <v>169</v>
      </c>
      <c r="KW199" s="47" t="s">
        <v>169</v>
      </c>
      <c r="KX199" s="47" t="s">
        <v>169</v>
      </c>
      <c r="KY199" s="47" t="s">
        <v>169</v>
      </c>
      <c r="KZ199" s="47" t="s">
        <v>169</v>
      </c>
      <c r="LA199" s="47" t="s">
        <v>169</v>
      </c>
      <c r="LB199" s="47" t="s">
        <v>169</v>
      </c>
      <c r="LC199" s="47" t="s">
        <v>169</v>
      </c>
      <c r="LD199" s="47" t="s">
        <v>169</v>
      </c>
      <c r="LE199" s="47" t="s">
        <v>169</v>
      </c>
      <c r="LF199" s="47" t="s">
        <v>169</v>
      </c>
      <c r="LG199" s="47" t="s">
        <v>169</v>
      </c>
      <c r="LH199" s="47" t="s">
        <v>169</v>
      </c>
      <c r="LI199" s="47" t="s">
        <v>169</v>
      </c>
      <c r="LJ199" s="47" t="s">
        <v>169</v>
      </c>
      <c r="LK199" s="47" t="s">
        <v>169</v>
      </c>
      <c r="LL199" s="47" t="s">
        <v>169</v>
      </c>
      <c r="LM199" s="47" t="s">
        <v>169</v>
      </c>
      <c r="LN199" s="47" t="s">
        <v>169</v>
      </c>
      <c r="LO199" s="47" t="s">
        <v>169</v>
      </c>
    </row>
    <row r="200" spans="1:327" ht="14" x14ac:dyDescent="0.2">
      <c r="A200" s="154" t="s">
        <v>582</v>
      </c>
      <c r="B200" s="157" t="s">
        <v>583</v>
      </c>
      <c r="C200" s="158"/>
      <c r="D200" s="163" t="s">
        <v>584</v>
      </c>
      <c r="E200" s="48" t="s">
        <v>9</v>
      </c>
      <c r="F200" s="49" t="s">
        <v>169</v>
      </c>
      <c r="G200" s="47" t="s">
        <v>171</v>
      </c>
      <c r="H200" s="50">
        <v>-6.5</v>
      </c>
      <c r="I200" s="50">
        <v>-9.8000000000000007</v>
      </c>
      <c r="J200" s="50">
        <v>-10</v>
      </c>
      <c r="K200" s="50">
        <v>-12.6</v>
      </c>
      <c r="L200" s="50">
        <v>-17.2</v>
      </c>
      <c r="M200" s="50">
        <v>-18.3</v>
      </c>
      <c r="N200" s="50">
        <v>-17.100000000000001</v>
      </c>
      <c r="O200" s="50">
        <v>-18</v>
      </c>
      <c r="P200" s="50">
        <v>-16.899999999999999</v>
      </c>
      <c r="Q200" s="50">
        <v>-20.100000000000001</v>
      </c>
      <c r="R200" s="50">
        <v>-18.100000000000001</v>
      </c>
      <c r="S200" s="50">
        <v>-19</v>
      </c>
      <c r="T200" s="50">
        <v>-17.5</v>
      </c>
      <c r="U200" s="50">
        <v>-15.9</v>
      </c>
      <c r="V200" s="50">
        <v>-13.4</v>
      </c>
      <c r="W200" s="50">
        <v>-13.1</v>
      </c>
      <c r="X200" s="50">
        <v>-13.6</v>
      </c>
      <c r="Y200" s="50">
        <v>-11</v>
      </c>
      <c r="Z200" s="50">
        <v>-10.1</v>
      </c>
      <c r="AA200" s="50">
        <v>-8.8000000000000007</v>
      </c>
      <c r="AB200" s="50">
        <v>-11.1</v>
      </c>
      <c r="AC200" s="50">
        <v>-8.6999999999999993</v>
      </c>
      <c r="AD200" s="50">
        <v>-6.2</v>
      </c>
      <c r="AE200" s="50">
        <v>-4.5999999999999996</v>
      </c>
      <c r="AF200" s="50">
        <v>-2</v>
      </c>
      <c r="AG200" s="50">
        <v>0.5</v>
      </c>
      <c r="AH200" s="50">
        <v>0</v>
      </c>
      <c r="AI200" s="50">
        <v>0</v>
      </c>
      <c r="AJ200" s="50">
        <v>4.4000000000000004</v>
      </c>
      <c r="AK200" s="50">
        <v>2.5</v>
      </c>
      <c r="AL200" s="50">
        <v>3.9</v>
      </c>
      <c r="AM200" s="50">
        <v>8</v>
      </c>
      <c r="AN200" s="50">
        <v>5.2</v>
      </c>
      <c r="AO200" s="50">
        <v>4.4000000000000004</v>
      </c>
      <c r="AP200" s="50">
        <v>9.1</v>
      </c>
      <c r="AQ200" s="50">
        <v>7.3</v>
      </c>
      <c r="AR200" s="50">
        <v>5.8</v>
      </c>
      <c r="AS200" s="50">
        <v>4.2</v>
      </c>
      <c r="AT200" s="50">
        <v>-2.2000000000000002</v>
      </c>
      <c r="AU200" s="50">
        <v>-2.8</v>
      </c>
      <c r="AV200" s="50">
        <v>-4.4000000000000004</v>
      </c>
      <c r="AW200" s="50">
        <v>-7.4</v>
      </c>
      <c r="AX200" s="50">
        <v>-4.9000000000000004</v>
      </c>
      <c r="AY200" s="50">
        <v>-9.8000000000000007</v>
      </c>
      <c r="AZ200" s="50">
        <v>-8.4</v>
      </c>
      <c r="BA200" s="50">
        <v>-8.5</v>
      </c>
      <c r="BB200" s="50">
        <v>-8.4</v>
      </c>
      <c r="BC200" s="50">
        <v>-3.3</v>
      </c>
      <c r="BD200" s="50">
        <v>-0.5</v>
      </c>
      <c r="BE200" s="50">
        <v>2.6</v>
      </c>
      <c r="BF200" s="50">
        <v>4.5</v>
      </c>
      <c r="BG200" s="50">
        <v>8.6</v>
      </c>
      <c r="BH200" s="50">
        <v>6.8</v>
      </c>
      <c r="BI200" s="50">
        <v>7.1</v>
      </c>
      <c r="BJ200" s="50">
        <v>9.6</v>
      </c>
      <c r="BK200" s="50">
        <v>11.6</v>
      </c>
      <c r="BL200" s="50">
        <v>12.7</v>
      </c>
      <c r="BM200" s="50">
        <v>13.8</v>
      </c>
      <c r="BN200" s="50">
        <v>14.7</v>
      </c>
      <c r="BO200" s="50">
        <v>13.6</v>
      </c>
      <c r="BP200" s="50">
        <v>12.7</v>
      </c>
      <c r="BQ200" s="50">
        <v>11.7</v>
      </c>
      <c r="BR200" s="50">
        <v>13.8</v>
      </c>
      <c r="BS200" s="50">
        <v>12.9</v>
      </c>
      <c r="BT200" s="50">
        <v>9</v>
      </c>
      <c r="BU200" s="50">
        <v>8.3000000000000007</v>
      </c>
      <c r="BV200" s="50">
        <v>8</v>
      </c>
      <c r="BW200" s="50">
        <v>4.8</v>
      </c>
      <c r="BX200" s="50">
        <v>1</v>
      </c>
      <c r="BY200" s="50">
        <v>-0.1</v>
      </c>
      <c r="BZ200" s="50">
        <v>-2</v>
      </c>
      <c r="CA200" s="50">
        <v>-4.3</v>
      </c>
      <c r="CB200" s="50">
        <v>-9</v>
      </c>
      <c r="CC200" s="50">
        <v>-14</v>
      </c>
      <c r="CD200" s="50">
        <v>-14.4</v>
      </c>
      <c r="CE200" s="50">
        <v>-19.600000000000001</v>
      </c>
      <c r="CF200" s="50">
        <v>-14.7</v>
      </c>
      <c r="CG200" s="50">
        <v>-10.6</v>
      </c>
      <c r="CH200" s="50">
        <v>-10.7</v>
      </c>
      <c r="CI200" s="50">
        <v>-8.9</v>
      </c>
      <c r="CJ200" s="50">
        <v>-8.5</v>
      </c>
      <c r="CK200" s="50">
        <v>-4.2</v>
      </c>
      <c r="CL200" s="50">
        <v>-6.8</v>
      </c>
      <c r="CM200" s="50">
        <v>-10.1</v>
      </c>
      <c r="CN200" s="50">
        <v>-9.4</v>
      </c>
      <c r="CO200" s="50">
        <v>-8.6999999999999993</v>
      </c>
      <c r="CP200" s="50">
        <v>-8.5</v>
      </c>
      <c r="CQ200" s="50">
        <v>-8.3000000000000007</v>
      </c>
      <c r="CR200" s="50">
        <v>-3.9</v>
      </c>
      <c r="CS200" s="50">
        <v>-4.2</v>
      </c>
      <c r="CT200" s="50">
        <v>-8.1</v>
      </c>
      <c r="CU200" s="50">
        <v>-11.1</v>
      </c>
      <c r="CV200" s="50">
        <v>-9.9</v>
      </c>
      <c r="CW200" s="50">
        <v>-11.1</v>
      </c>
      <c r="CX200" s="50">
        <v>-14.2</v>
      </c>
      <c r="CY200" s="50">
        <v>-10.6</v>
      </c>
      <c r="CZ200" s="50">
        <v>-11.1</v>
      </c>
      <c r="DA200" s="50">
        <v>-11.8</v>
      </c>
      <c r="DB200" s="50">
        <v>-8.8000000000000007</v>
      </c>
      <c r="DC200" s="50">
        <v>-3.8</v>
      </c>
      <c r="DD200" s="50">
        <v>-5.8</v>
      </c>
      <c r="DE200" s="50">
        <v>-5.7</v>
      </c>
      <c r="DF200" s="50">
        <v>-7.5</v>
      </c>
      <c r="DG200" s="50">
        <v>-4.9000000000000004</v>
      </c>
      <c r="DH200" s="50">
        <v>-5.3</v>
      </c>
      <c r="DI200" s="50">
        <v>-3.6</v>
      </c>
      <c r="DJ200" s="50">
        <v>-3</v>
      </c>
      <c r="DK200" s="50">
        <v>-4</v>
      </c>
      <c r="DL200" s="50">
        <v>-3.3</v>
      </c>
      <c r="DM200" s="50">
        <v>-2.4</v>
      </c>
      <c r="DN200" s="50">
        <v>-1.7</v>
      </c>
      <c r="DO200" s="50">
        <v>-2.8</v>
      </c>
      <c r="DP200" s="50">
        <v>-1.5</v>
      </c>
      <c r="DQ200" s="50">
        <v>-4.3</v>
      </c>
      <c r="DR200" s="50">
        <v>-5.0999999999999996</v>
      </c>
      <c r="DS200" s="50">
        <v>-8.5</v>
      </c>
      <c r="DT200" s="50">
        <v>-9.5</v>
      </c>
      <c r="DU200" s="50">
        <v>-12.6</v>
      </c>
      <c r="DV200" s="50">
        <v>-10.4</v>
      </c>
      <c r="DW200" s="50">
        <v>-8.8000000000000007</v>
      </c>
      <c r="DX200" s="50">
        <v>-9.1</v>
      </c>
      <c r="DY200" s="50">
        <v>-9.5</v>
      </c>
      <c r="DZ200" s="50">
        <v>-6.5</v>
      </c>
      <c r="EA200" s="50">
        <v>-8.6999999999999993</v>
      </c>
      <c r="EB200" s="50">
        <v>-6.6</v>
      </c>
      <c r="EC200" s="50">
        <v>-6.2</v>
      </c>
      <c r="ED200" s="50">
        <v>-3.6</v>
      </c>
      <c r="EE200" s="50">
        <v>-2.8</v>
      </c>
      <c r="EF200" s="50">
        <v>-0.7</v>
      </c>
      <c r="EG200" s="50">
        <v>-1</v>
      </c>
      <c r="EH200" s="50">
        <v>-1.6</v>
      </c>
      <c r="EI200" s="50">
        <v>-1</v>
      </c>
      <c r="EJ200" s="50">
        <v>0.1</v>
      </c>
      <c r="EK200" s="50">
        <v>1.4</v>
      </c>
      <c r="EL200" s="50">
        <v>0.6</v>
      </c>
      <c r="EM200" s="50">
        <v>2.7</v>
      </c>
      <c r="EN200" s="50">
        <v>0.5</v>
      </c>
      <c r="EO200" s="50">
        <v>1.7</v>
      </c>
      <c r="EP200" s="50">
        <v>3.5</v>
      </c>
      <c r="EQ200" s="50">
        <v>3.6</v>
      </c>
      <c r="ER200" s="50">
        <v>3.8</v>
      </c>
      <c r="ES200" s="50">
        <v>1.6</v>
      </c>
      <c r="ET200" s="50">
        <v>3.5</v>
      </c>
      <c r="EU200" s="50">
        <v>3.2</v>
      </c>
      <c r="EV200" s="50">
        <v>2.8</v>
      </c>
      <c r="EW200" s="50">
        <v>2.4</v>
      </c>
      <c r="EX200" s="50">
        <v>3.7</v>
      </c>
      <c r="EY200" s="50">
        <v>5.4</v>
      </c>
      <c r="EZ200" s="50">
        <v>2.8</v>
      </c>
      <c r="FA200" s="50">
        <v>3.8</v>
      </c>
      <c r="FB200" s="50">
        <v>2.1</v>
      </c>
      <c r="FC200" s="50">
        <v>2.7</v>
      </c>
      <c r="FD200" s="50">
        <v>0.3</v>
      </c>
      <c r="FE200" s="50">
        <v>-3.4</v>
      </c>
      <c r="FF200" s="50">
        <v>-4.9000000000000004</v>
      </c>
      <c r="FG200" s="50">
        <v>-9.3000000000000007</v>
      </c>
      <c r="FH200" s="50">
        <v>-9.6999999999999993</v>
      </c>
      <c r="FI200" s="50">
        <v>-12.4</v>
      </c>
      <c r="FJ200" s="50">
        <v>-19.600000000000001</v>
      </c>
      <c r="FK200" s="50">
        <v>-27.3</v>
      </c>
      <c r="FL200" s="50">
        <v>-37.1</v>
      </c>
      <c r="FM200" s="50">
        <v>-34.700000000000003</v>
      </c>
      <c r="FN200" s="50">
        <v>-37.200000000000003</v>
      </c>
      <c r="FO200" s="50">
        <v>-39.299999999999997</v>
      </c>
      <c r="FP200" s="50">
        <v>-35.6</v>
      </c>
      <c r="FQ200" s="50">
        <v>-32.6</v>
      </c>
      <c r="FR200" s="50">
        <v>-30.7</v>
      </c>
      <c r="FS200" s="50">
        <v>-30.4</v>
      </c>
      <c r="FT200" s="50">
        <v>-28.1</v>
      </c>
      <c r="FU200" s="50">
        <v>-22.1</v>
      </c>
      <c r="FV200" s="50">
        <v>-21</v>
      </c>
      <c r="FW200" s="50">
        <v>-18.7</v>
      </c>
      <c r="FX200" s="50">
        <v>-15.2</v>
      </c>
      <c r="FY200" s="50">
        <v>-15.3</v>
      </c>
      <c r="FZ200" s="50">
        <v>-17.2</v>
      </c>
      <c r="GA200" s="50">
        <v>-11.6</v>
      </c>
      <c r="GB200" s="50">
        <v>-9.6</v>
      </c>
      <c r="GC200" s="50">
        <v>-10.6</v>
      </c>
      <c r="GD200" s="50">
        <v>-12.9</v>
      </c>
      <c r="GE200" s="50">
        <v>-9.5</v>
      </c>
      <c r="GF200" s="50">
        <v>-7.1</v>
      </c>
      <c r="GG200" s="50">
        <v>-2.9</v>
      </c>
      <c r="GH200" s="50">
        <v>-1.5</v>
      </c>
      <c r="GI200" s="50">
        <v>-3.4</v>
      </c>
      <c r="GJ200" s="50">
        <v>1.6</v>
      </c>
      <c r="GK200" s="50">
        <v>5.0999999999999996</v>
      </c>
      <c r="GL200" s="50">
        <v>4.2</v>
      </c>
      <c r="GM200" s="50">
        <v>7.4</v>
      </c>
      <c r="GN200" s="50">
        <v>4.5</v>
      </c>
      <c r="GO200" s="50">
        <v>1.8</v>
      </c>
      <c r="GP200" s="50">
        <v>3.1</v>
      </c>
      <c r="GQ200" s="50">
        <v>-0.1</v>
      </c>
      <c r="GR200" s="50">
        <v>-4.8</v>
      </c>
      <c r="GS200" s="50">
        <v>-8</v>
      </c>
      <c r="GT200" s="50">
        <v>-9.4</v>
      </c>
      <c r="GU200" s="50">
        <v>-8.8000000000000007</v>
      </c>
      <c r="GV200" s="50">
        <v>-9.4</v>
      </c>
      <c r="GW200" s="50">
        <v>-13.2</v>
      </c>
      <c r="GX200" s="50">
        <v>-9.8000000000000007</v>
      </c>
      <c r="GY200" s="50">
        <v>-10.1</v>
      </c>
      <c r="GZ200" s="50">
        <v>-12.1</v>
      </c>
      <c r="HA200" s="50">
        <v>-12.4</v>
      </c>
      <c r="HB200" s="50">
        <v>-14.3</v>
      </c>
      <c r="HC200" s="50">
        <v>-14.4</v>
      </c>
      <c r="HD200" s="50">
        <v>-15</v>
      </c>
      <c r="HE200" s="50">
        <v>-13.8</v>
      </c>
      <c r="HF200" s="50">
        <v>-20</v>
      </c>
      <c r="HG200" s="50">
        <v>-15.5</v>
      </c>
      <c r="HH200" s="50">
        <v>-15.4</v>
      </c>
      <c r="HI200" s="50">
        <v>-15.6</v>
      </c>
      <c r="HJ200" s="50">
        <v>-13</v>
      </c>
      <c r="HK200" s="50">
        <v>-15</v>
      </c>
      <c r="HL200" s="50">
        <v>-18.899999999999999</v>
      </c>
      <c r="HM200" s="50">
        <v>-15.7</v>
      </c>
      <c r="HN200" s="50">
        <v>-14</v>
      </c>
      <c r="HO200" s="50">
        <v>-12.1</v>
      </c>
      <c r="HP200" s="50">
        <v>-10.7</v>
      </c>
      <c r="HQ200" s="50">
        <v>-11.3</v>
      </c>
      <c r="HR200" s="50">
        <v>-8.1</v>
      </c>
      <c r="HS200" s="50">
        <v>-9.3000000000000007</v>
      </c>
      <c r="HT200" s="50">
        <v>-7.2</v>
      </c>
      <c r="HU200" s="50">
        <v>-5.5</v>
      </c>
      <c r="HV200" s="50">
        <v>-7.4</v>
      </c>
      <c r="HW200" s="50">
        <v>-7.7</v>
      </c>
      <c r="HX200" s="50">
        <v>-6.1</v>
      </c>
      <c r="HY200" s="50">
        <v>-8.9</v>
      </c>
      <c r="HZ200" s="50">
        <v>-11.3</v>
      </c>
      <c r="IA200" s="50">
        <v>-10.5</v>
      </c>
      <c r="IB200" s="50">
        <v>-11.5</v>
      </c>
      <c r="IC200" s="50">
        <v>-10.1</v>
      </c>
      <c r="ID200" s="50">
        <v>-7.2</v>
      </c>
      <c r="IE200" s="50">
        <v>-6.7</v>
      </c>
      <c r="IF200" s="50">
        <v>-9</v>
      </c>
      <c r="IG200" s="50">
        <v>-7.8</v>
      </c>
      <c r="IH200" s="50">
        <v>-6.6</v>
      </c>
      <c r="II200" s="50">
        <v>-6.6</v>
      </c>
      <c r="IJ200" s="50">
        <v>-6.8</v>
      </c>
      <c r="IK200" s="50">
        <v>-6.9</v>
      </c>
      <c r="IL200" s="50">
        <v>-6.8</v>
      </c>
      <c r="IM200" s="50">
        <v>-5.7</v>
      </c>
      <c r="IN200" s="50">
        <v>-5.3</v>
      </c>
      <c r="IO200" s="50">
        <v>-5.3</v>
      </c>
      <c r="IP200" s="50">
        <v>-3.2</v>
      </c>
      <c r="IQ200" s="50">
        <v>-6.7</v>
      </c>
      <c r="IR200" s="50">
        <v>-4.0999999999999996</v>
      </c>
      <c r="IS200" s="50">
        <v>-2.7</v>
      </c>
      <c r="IT200" s="50">
        <v>-0.7</v>
      </c>
      <c r="IU200" s="50">
        <v>-2.9</v>
      </c>
      <c r="IV200" s="50">
        <v>-3.5</v>
      </c>
      <c r="IW200" s="50">
        <v>-4.4000000000000004</v>
      </c>
      <c r="IX200" s="50">
        <v>-5.4</v>
      </c>
      <c r="IY200" s="50">
        <v>-7.4</v>
      </c>
      <c r="IZ200" s="50">
        <v>-7</v>
      </c>
      <c r="JA200" s="50">
        <v>-5</v>
      </c>
      <c r="JB200" s="50">
        <v>-4.7</v>
      </c>
      <c r="JC200" s="50">
        <v>-4.4000000000000004</v>
      </c>
      <c r="JD200" s="50">
        <v>-3.3</v>
      </c>
      <c r="JE200" s="50">
        <v>-3.3</v>
      </c>
      <c r="JF200" s="50">
        <v>-1.4</v>
      </c>
      <c r="JG200" s="50">
        <v>-3.7</v>
      </c>
      <c r="JH200" s="50">
        <v>-0.9</v>
      </c>
      <c r="JI200" s="50">
        <v>1.5</v>
      </c>
      <c r="JJ200" s="50">
        <v>2.1</v>
      </c>
      <c r="JK200" s="50">
        <v>1.5</v>
      </c>
      <c r="JL200" s="50">
        <v>2.8</v>
      </c>
      <c r="JM200" s="50">
        <v>5.3</v>
      </c>
      <c r="JN200" s="50">
        <v>3.8</v>
      </c>
      <c r="JO200" s="50">
        <v>3.7</v>
      </c>
      <c r="JP200" s="50">
        <v>4.7</v>
      </c>
      <c r="JQ200" s="50">
        <v>5.5</v>
      </c>
      <c r="JR200" s="50">
        <v>3.7</v>
      </c>
      <c r="JS200" s="50">
        <v>1.8</v>
      </c>
      <c r="JT200" s="50">
        <v>4.2</v>
      </c>
      <c r="JU200" s="50">
        <v>3.5</v>
      </c>
      <c r="JV200" s="50">
        <v>5.8</v>
      </c>
      <c r="JW200" s="50">
        <v>4</v>
      </c>
      <c r="JX200" s="50">
        <v>3</v>
      </c>
      <c r="JY200" s="50">
        <v>0.3</v>
      </c>
      <c r="JZ200" s="50">
        <v>-2</v>
      </c>
      <c r="KA200" s="50">
        <v>0.3</v>
      </c>
      <c r="KB200" s="50">
        <v>-2.2000000000000002</v>
      </c>
      <c r="KC200" s="50">
        <v>-3.8</v>
      </c>
      <c r="KD200" s="50">
        <v>-6.1</v>
      </c>
      <c r="KE200" s="50">
        <v>-5.2</v>
      </c>
      <c r="KF200" s="50">
        <v>-8.5</v>
      </c>
      <c r="KG200" s="50">
        <v>-3.3</v>
      </c>
      <c r="KH200" s="50">
        <v>-5.6</v>
      </c>
      <c r="KI200" s="50">
        <v>-7.1</v>
      </c>
      <c r="KJ200" s="50">
        <v>-5.3</v>
      </c>
      <c r="KK200" s="50">
        <v>-7.8</v>
      </c>
      <c r="KL200" s="50">
        <v>-7.3</v>
      </c>
      <c r="KM200" s="50">
        <v>-7</v>
      </c>
      <c r="KN200" s="50">
        <v>-8.6999999999999993</v>
      </c>
      <c r="KO200" s="50">
        <v>-5</v>
      </c>
      <c r="KP200" s="50">
        <v>-4.7</v>
      </c>
      <c r="KQ200" s="50">
        <v>-9.1</v>
      </c>
      <c r="KR200" s="50">
        <v>-37.299999999999997</v>
      </c>
      <c r="KS200" s="50">
        <v>-26.5</v>
      </c>
      <c r="KT200" s="50">
        <v>-17.600000000000001</v>
      </c>
      <c r="KU200" s="50">
        <v>-14</v>
      </c>
      <c r="KV200" s="50">
        <v>-9.6999999999999993</v>
      </c>
      <c r="KW200" s="50">
        <v>-12.1</v>
      </c>
      <c r="KX200" s="50">
        <v>-12.9</v>
      </c>
      <c r="KY200" s="50">
        <v>-16.100000000000001</v>
      </c>
      <c r="KZ200" s="50">
        <v>-12</v>
      </c>
      <c r="LA200" s="50">
        <v>-13.5</v>
      </c>
      <c r="LB200" s="50">
        <v>-10.5</v>
      </c>
      <c r="LC200" s="50">
        <v>-8.8000000000000007</v>
      </c>
      <c r="LD200" s="50">
        <v>2.5</v>
      </c>
      <c r="LE200" s="50">
        <v>2.4</v>
      </c>
      <c r="LF200" s="50">
        <v>1</v>
      </c>
      <c r="LG200" s="50">
        <v>6.1</v>
      </c>
      <c r="LH200" s="50">
        <v>3.7</v>
      </c>
      <c r="LI200" s="50">
        <v>1.9</v>
      </c>
      <c r="LJ200" s="50">
        <v>4.5</v>
      </c>
      <c r="LK200" s="50">
        <v>7.3</v>
      </c>
      <c r="LL200" s="50">
        <v>6.7</v>
      </c>
      <c r="LM200" s="50">
        <v>5</v>
      </c>
      <c r="LN200" s="50">
        <v>7.1</v>
      </c>
      <c r="LO200" s="50">
        <v>1.1000000000000001</v>
      </c>
    </row>
    <row r="201" spans="1:327" ht="14" x14ac:dyDescent="0.2">
      <c r="A201" s="155"/>
      <c r="B201" s="159"/>
      <c r="C201" s="160"/>
      <c r="D201" s="164"/>
      <c r="E201" s="51" t="s">
        <v>172</v>
      </c>
      <c r="F201" s="52"/>
      <c r="G201" s="47" t="s">
        <v>171</v>
      </c>
      <c r="H201" s="53">
        <v>-7.9</v>
      </c>
      <c r="I201" s="53">
        <v>-10.7</v>
      </c>
      <c r="J201" s="53">
        <v>-10.5</v>
      </c>
      <c r="K201" s="53">
        <v>-11.6</v>
      </c>
      <c r="L201" s="53">
        <v>-14.2</v>
      </c>
      <c r="M201" s="53">
        <v>-16.899999999999999</v>
      </c>
      <c r="N201" s="53">
        <v>-19.899999999999999</v>
      </c>
      <c r="O201" s="53">
        <v>-22.4</v>
      </c>
      <c r="P201" s="53">
        <v>-22.3</v>
      </c>
      <c r="Q201" s="53">
        <v>-22.4</v>
      </c>
      <c r="R201" s="53">
        <v>-23.7</v>
      </c>
      <c r="S201" s="53">
        <v>-21.7</v>
      </c>
      <c r="T201" s="53">
        <v>-21</v>
      </c>
      <c r="U201" s="53">
        <v>-19.600000000000001</v>
      </c>
      <c r="V201" s="53">
        <v>-18.100000000000001</v>
      </c>
      <c r="W201" s="53">
        <v>-18.5</v>
      </c>
      <c r="X201" s="53">
        <v>-17.7</v>
      </c>
      <c r="Y201" s="53">
        <v>-14.5</v>
      </c>
      <c r="Z201" s="53">
        <v>-13</v>
      </c>
      <c r="AA201" s="53">
        <v>-11.5</v>
      </c>
      <c r="AB201" s="53">
        <v>-9.6</v>
      </c>
      <c r="AC201" s="53">
        <v>-10.199999999999999</v>
      </c>
      <c r="AD201" s="53">
        <v>-8.1</v>
      </c>
      <c r="AE201" s="53">
        <v>-5.7</v>
      </c>
      <c r="AF201" s="53">
        <v>-4.9000000000000004</v>
      </c>
      <c r="AG201" s="53">
        <v>-2.8</v>
      </c>
      <c r="AH201" s="53">
        <v>-3.3</v>
      </c>
      <c r="AI201" s="53">
        <v>-3.2</v>
      </c>
      <c r="AJ201" s="53">
        <v>-1.1000000000000001</v>
      </c>
      <c r="AK201" s="53">
        <v>-0.1</v>
      </c>
      <c r="AL201" s="53">
        <v>-0.7</v>
      </c>
      <c r="AM201" s="53">
        <v>1.7</v>
      </c>
      <c r="AN201" s="53">
        <v>0.7</v>
      </c>
      <c r="AO201" s="53">
        <v>-0.5</v>
      </c>
      <c r="AP201" s="53">
        <v>-1.1000000000000001</v>
      </c>
      <c r="AQ201" s="53">
        <v>-2.2999999999999998</v>
      </c>
      <c r="AR201" s="53">
        <v>-3.7</v>
      </c>
      <c r="AS201" s="53">
        <v>-6.1</v>
      </c>
      <c r="AT201" s="53">
        <v>-10.7</v>
      </c>
      <c r="AU201" s="53">
        <v>-11.7</v>
      </c>
      <c r="AV201" s="53">
        <v>-12.8</v>
      </c>
      <c r="AW201" s="53">
        <v>-14.8</v>
      </c>
      <c r="AX201" s="53">
        <v>-16.600000000000001</v>
      </c>
      <c r="AY201" s="53">
        <v>-17.2</v>
      </c>
      <c r="AZ201" s="53">
        <v>-17.100000000000001</v>
      </c>
      <c r="BA201" s="53">
        <v>-17.2</v>
      </c>
      <c r="BB201" s="53">
        <v>-16.100000000000001</v>
      </c>
      <c r="BC201" s="53">
        <v>-15.8</v>
      </c>
      <c r="BD201" s="53">
        <v>-13.9</v>
      </c>
      <c r="BE201" s="53">
        <v>-12.9</v>
      </c>
      <c r="BF201" s="53">
        <v>-12</v>
      </c>
      <c r="BG201" s="53">
        <v>-10.199999999999999</v>
      </c>
      <c r="BH201" s="53">
        <v>-7.8</v>
      </c>
      <c r="BI201" s="53">
        <v>-7.2</v>
      </c>
      <c r="BJ201" s="53">
        <v>-4</v>
      </c>
      <c r="BK201" s="53">
        <v>-2.2999999999999998</v>
      </c>
      <c r="BL201" s="53">
        <v>-1.2</v>
      </c>
      <c r="BM201" s="53">
        <v>0.9</v>
      </c>
      <c r="BN201" s="53">
        <v>-0.1</v>
      </c>
      <c r="BO201" s="53">
        <v>0.5</v>
      </c>
      <c r="BP201" s="53">
        <v>1.7</v>
      </c>
      <c r="BQ201" s="53">
        <v>1</v>
      </c>
      <c r="BR201" s="53">
        <v>1.9</v>
      </c>
      <c r="BS201" s="53">
        <v>1.1000000000000001</v>
      </c>
      <c r="BT201" s="53">
        <v>-0.8</v>
      </c>
      <c r="BU201" s="53">
        <v>-0.9</v>
      </c>
      <c r="BV201" s="53">
        <v>-2.9</v>
      </c>
      <c r="BW201" s="53">
        <v>-5.6</v>
      </c>
      <c r="BX201" s="53">
        <v>-8.8000000000000007</v>
      </c>
      <c r="BY201" s="53">
        <v>-9.8000000000000007</v>
      </c>
      <c r="BZ201" s="53">
        <v>-13.3</v>
      </c>
      <c r="CA201" s="53">
        <v>-12.9</v>
      </c>
      <c r="CB201" s="53">
        <v>-15.8</v>
      </c>
      <c r="CC201" s="53">
        <v>-20</v>
      </c>
      <c r="CD201" s="53">
        <v>-23.2</v>
      </c>
      <c r="CE201" s="53">
        <v>-23.8</v>
      </c>
      <c r="CF201" s="53">
        <v>-22</v>
      </c>
      <c r="CG201" s="53">
        <v>-23.4</v>
      </c>
      <c r="CH201" s="53">
        <v>-20.3</v>
      </c>
      <c r="CI201" s="53">
        <v>-18.399999999999999</v>
      </c>
      <c r="CJ201" s="53">
        <v>-16.8</v>
      </c>
      <c r="CK201" s="53">
        <v>-15.4</v>
      </c>
      <c r="CL201" s="53">
        <v>-15.6</v>
      </c>
      <c r="CM201" s="53">
        <v>-16.7</v>
      </c>
      <c r="CN201" s="53">
        <v>-17.600000000000001</v>
      </c>
      <c r="CO201" s="53">
        <v>-16.8</v>
      </c>
      <c r="CP201" s="53">
        <v>-15.8</v>
      </c>
      <c r="CQ201" s="53">
        <v>-15.4</v>
      </c>
      <c r="CR201" s="53">
        <v>-18.2</v>
      </c>
      <c r="CS201" s="53">
        <v>-17.899999999999999</v>
      </c>
      <c r="CT201" s="53">
        <v>-16.100000000000001</v>
      </c>
      <c r="CU201" s="53">
        <v>-17.8</v>
      </c>
      <c r="CV201" s="53">
        <v>-17.2</v>
      </c>
      <c r="CW201" s="53">
        <v>-18.3</v>
      </c>
      <c r="CX201" s="53">
        <v>-17.899999999999999</v>
      </c>
      <c r="CY201" s="53">
        <v>-19.5</v>
      </c>
      <c r="CZ201" s="53">
        <v>-16.600000000000001</v>
      </c>
      <c r="DA201" s="53">
        <v>-13.3</v>
      </c>
      <c r="DB201" s="53">
        <v>-12</v>
      </c>
      <c r="DC201" s="53">
        <v>-10.6</v>
      </c>
      <c r="DD201" s="53">
        <v>-12.3</v>
      </c>
      <c r="DE201" s="53">
        <v>-9.6999999999999993</v>
      </c>
      <c r="DF201" s="53">
        <v>-9.6</v>
      </c>
      <c r="DG201" s="53">
        <v>-9.6999999999999993</v>
      </c>
      <c r="DH201" s="53">
        <v>-6.9</v>
      </c>
      <c r="DI201" s="53">
        <v>-6.9</v>
      </c>
      <c r="DJ201" s="53">
        <v>-6.9</v>
      </c>
      <c r="DK201" s="53">
        <v>-5.8</v>
      </c>
      <c r="DL201" s="53">
        <v>-5.4</v>
      </c>
      <c r="DM201" s="53">
        <v>-4.0999999999999996</v>
      </c>
      <c r="DN201" s="53">
        <v>-4</v>
      </c>
      <c r="DO201" s="53">
        <v>-5.2</v>
      </c>
      <c r="DP201" s="53">
        <v>-5.2</v>
      </c>
      <c r="DQ201" s="53">
        <v>-4.5999999999999996</v>
      </c>
      <c r="DR201" s="53">
        <v>-6.6</v>
      </c>
      <c r="DS201" s="53">
        <v>-8.9</v>
      </c>
      <c r="DT201" s="53">
        <v>-9.3000000000000007</v>
      </c>
      <c r="DU201" s="53">
        <v>-9.8000000000000007</v>
      </c>
      <c r="DV201" s="53">
        <v>-9.8000000000000007</v>
      </c>
      <c r="DW201" s="53">
        <v>-8.9</v>
      </c>
      <c r="DX201" s="53">
        <v>-8.9</v>
      </c>
      <c r="DY201" s="53">
        <v>-7.2</v>
      </c>
      <c r="DZ201" s="53">
        <v>-5.8</v>
      </c>
      <c r="EA201" s="53">
        <v>-6.7</v>
      </c>
      <c r="EB201" s="53">
        <v>-5.7</v>
      </c>
      <c r="EC201" s="53">
        <v>-3</v>
      </c>
      <c r="ED201" s="53">
        <v>-1.5</v>
      </c>
      <c r="EE201" s="53">
        <v>0.3</v>
      </c>
      <c r="EF201" s="53">
        <v>3.4</v>
      </c>
      <c r="EG201" s="53">
        <v>4</v>
      </c>
      <c r="EH201" s="53">
        <v>5.8</v>
      </c>
      <c r="EI201" s="53">
        <v>6</v>
      </c>
      <c r="EJ201" s="53">
        <v>5.8</v>
      </c>
      <c r="EK201" s="53">
        <v>8.1</v>
      </c>
      <c r="EL201" s="53">
        <v>9.4</v>
      </c>
      <c r="EM201" s="53">
        <v>11</v>
      </c>
      <c r="EN201" s="53">
        <v>11</v>
      </c>
      <c r="EO201" s="53">
        <v>10.7</v>
      </c>
      <c r="EP201" s="53">
        <v>9.6</v>
      </c>
      <c r="EQ201" s="53">
        <v>10.6</v>
      </c>
      <c r="ER201" s="53">
        <v>10.199999999999999</v>
      </c>
      <c r="ES201" s="53">
        <v>10.9</v>
      </c>
      <c r="ET201" s="53">
        <v>11.9</v>
      </c>
      <c r="EU201" s="53">
        <v>10.4</v>
      </c>
      <c r="EV201" s="53">
        <v>9.5</v>
      </c>
      <c r="EW201" s="53">
        <v>8.1</v>
      </c>
      <c r="EX201" s="53">
        <v>6.4</v>
      </c>
      <c r="EY201" s="53">
        <v>6.3</v>
      </c>
      <c r="EZ201" s="53">
        <v>6.1</v>
      </c>
      <c r="FA201" s="53">
        <v>4.4000000000000004</v>
      </c>
      <c r="FB201" s="53">
        <v>5.0999999999999996</v>
      </c>
      <c r="FC201" s="53">
        <v>5.8</v>
      </c>
      <c r="FD201" s="53">
        <v>3.4</v>
      </c>
      <c r="FE201" s="53">
        <v>3.7</v>
      </c>
      <c r="FF201" s="53">
        <v>0.6</v>
      </c>
      <c r="FG201" s="53">
        <v>-2.2999999999999998</v>
      </c>
      <c r="FH201" s="53">
        <v>-5.9</v>
      </c>
      <c r="FI201" s="53">
        <v>-8.9</v>
      </c>
      <c r="FJ201" s="53">
        <v>-16.600000000000001</v>
      </c>
      <c r="FK201" s="53">
        <v>-27</v>
      </c>
      <c r="FL201" s="53">
        <v>-35.1</v>
      </c>
      <c r="FM201" s="53">
        <v>-36.700000000000003</v>
      </c>
      <c r="FN201" s="53">
        <v>-40.6</v>
      </c>
      <c r="FO201" s="53">
        <v>-42.2</v>
      </c>
      <c r="FP201" s="53">
        <v>-41.5</v>
      </c>
      <c r="FQ201" s="53">
        <v>-40.9</v>
      </c>
      <c r="FR201" s="53">
        <v>-38.6</v>
      </c>
      <c r="FS201" s="53">
        <v>-36.1</v>
      </c>
      <c r="FT201" s="53">
        <v>-30.8</v>
      </c>
      <c r="FU201" s="53">
        <v>-29.4</v>
      </c>
      <c r="FV201" s="53">
        <v>-25</v>
      </c>
      <c r="FW201" s="53">
        <v>-22.3</v>
      </c>
      <c r="FX201" s="53">
        <v>-19.2</v>
      </c>
      <c r="FY201" s="53">
        <v>-16.100000000000001</v>
      </c>
      <c r="FZ201" s="53">
        <v>-12.3</v>
      </c>
      <c r="GA201" s="53">
        <v>-9.1</v>
      </c>
      <c r="GB201" s="53">
        <v>-4.8</v>
      </c>
      <c r="GC201" s="53">
        <v>-2.2000000000000002</v>
      </c>
      <c r="GD201" s="53">
        <v>0.6</v>
      </c>
      <c r="GE201" s="53">
        <v>3.5</v>
      </c>
      <c r="GF201" s="53">
        <v>4.8</v>
      </c>
      <c r="GG201" s="53">
        <v>6.3</v>
      </c>
      <c r="GH201" s="53">
        <v>8.3000000000000007</v>
      </c>
      <c r="GI201" s="53">
        <v>11.5</v>
      </c>
      <c r="GJ201" s="53">
        <v>14.5</v>
      </c>
      <c r="GK201" s="53">
        <v>14</v>
      </c>
      <c r="GL201" s="53">
        <v>16.399999999999999</v>
      </c>
      <c r="GM201" s="53">
        <v>15.8</v>
      </c>
      <c r="GN201" s="53">
        <v>14.8</v>
      </c>
      <c r="GO201" s="53">
        <v>13.7</v>
      </c>
      <c r="GP201" s="53">
        <v>11.8</v>
      </c>
      <c r="GQ201" s="53">
        <v>9.3000000000000007</v>
      </c>
      <c r="GR201" s="53">
        <v>5.3</v>
      </c>
      <c r="GS201" s="53">
        <v>2.6</v>
      </c>
      <c r="GT201" s="53">
        <v>0.7</v>
      </c>
      <c r="GU201" s="53">
        <v>0.8</v>
      </c>
      <c r="GV201" s="53">
        <v>1.9</v>
      </c>
      <c r="GW201" s="53">
        <v>2.9</v>
      </c>
      <c r="GX201" s="53">
        <v>3.1</v>
      </c>
      <c r="GY201" s="53">
        <v>0</v>
      </c>
      <c r="GZ201" s="53">
        <v>-0.9</v>
      </c>
      <c r="HA201" s="53">
        <v>-4.7</v>
      </c>
      <c r="HB201" s="53">
        <v>-6.7</v>
      </c>
      <c r="HC201" s="53">
        <v>-10.9</v>
      </c>
      <c r="HD201" s="53">
        <v>-12.4</v>
      </c>
      <c r="HE201" s="53">
        <v>-14.2</v>
      </c>
      <c r="HF201" s="53">
        <v>-16.600000000000001</v>
      </c>
      <c r="HG201" s="53">
        <v>-12.6</v>
      </c>
      <c r="HH201" s="53">
        <v>-11</v>
      </c>
      <c r="HI201" s="53">
        <v>-9.6</v>
      </c>
      <c r="HJ201" s="53">
        <v>-8.1999999999999993</v>
      </c>
      <c r="HK201" s="53">
        <v>-8.6999999999999993</v>
      </c>
      <c r="HL201" s="53">
        <v>-9.6</v>
      </c>
      <c r="HM201" s="53">
        <v>-10</v>
      </c>
      <c r="HN201" s="53">
        <v>-8.1999999999999993</v>
      </c>
      <c r="HO201" s="53">
        <v>-8.1</v>
      </c>
      <c r="HP201" s="53">
        <v>-4.0999999999999996</v>
      </c>
      <c r="HQ201" s="53">
        <v>-2.6</v>
      </c>
      <c r="HR201" s="53">
        <v>0.4</v>
      </c>
      <c r="HS201" s="53">
        <v>1.4</v>
      </c>
      <c r="HT201" s="53">
        <v>1</v>
      </c>
      <c r="HU201" s="53">
        <v>1.3</v>
      </c>
      <c r="HV201" s="53">
        <v>0.9</v>
      </c>
      <c r="HW201" s="53">
        <v>2</v>
      </c>
      <c r="HX201" s="53">
        <v>0.4</v>
      </c>
      <c r="HY201" s="53">
        <v>1.4</v>
      </c>
      <c r="HZ201" s="53">
        <v>-0.4</v>
      </c>
      <c r="IA201" s="53">
        <v>0.6</v>
      </c>
      <c r="IB201" s="53">
        <v>-1.5</v>
      </c>
      <c r="IC201" s="53">
        <v>-2.7</v>
      </c>
      <c r="ID201" s="53">
        <v>-3.7</v>
      </c>
      <c r="IE201" s="53">
        <v>-2.7</v>
      </c>
      <c r="IF201" s="53">
        <v>-3.2</v>
      </c>
      <c r="IG201" s="53">
        <v>-2.6</v>
      </c>
      <c r="IH201" s="53">
        <v>-3</v>
      </c>
      <c r="II201" s="53">
        <v>-1</v>
      </c>
      <c r="IJ201" s="53">
        <v>-1.6</v>
      </c>
      <c r="IK201" s="53">
        <v>-1.6</v>
      </c>
      <c r="IL201" s="53">
        <v>-1.9</v>
      </c>
      <c r="IM201" s="53">
        <v>-0.9</v>
      </c>
      <c r="IN201" s="53">
        <v>-2.2000000000000002</v>
      </c>
      <c r="IO201" s="53">
        <v>-0.8</v>
      </c>
      <c r="IP201" s="53">
        <v>-1.7</v>
      </c>
      <c r="IQ201" s="53">
        <v>-1.9</v>
      </c>
      <c r="IR201" s="53">
        <v>-2.4</v>
      </c>
      <c r="IS201" s="53">
        <v>-3.6</v>
      </c>
      <c r="IT201" s="53">
        <v>-5</v>
      </c>
      <c r="IU201" s="53">
        <v>-4.9000000000000004</v>
      </c>
      <c r="IV201" s="53">
        <v>-4.3</v>
      </c>
      <c r="IW201" s="53">
        <v>-3.3</v>
      </c>
      <c r="IX201" s="53">
        <v>-2.4</v>
      </c>
      <c r="IY201" s="53">
        <v>-1.6</v>
      </c>
      <c r="IZ201" s="53">
        <v>-2.9</v>
      </c>
      <c r="JA201" s="53">
        <v>-0.2</v>
      </c>
      <c r="JB201" s="53">
        <v>1.3</v>
      </c>
      <c r="JC201" s="53">
        <v>0.4</v>
      </c>
      <c r="JD201" s="53">
        <v>2.4</v>
      </c>
      <c r="JE201" s="53">
        <v>2.4</v>
      </c>
      <c r="JF201" s="53">
        <v>3.2</v>
      </c>
      <c r="JG201" s="53">
        <v>4.2</v>
      </c>
      <c r="JH201" s="53">
        <v>6.3</v>
      </c>
      <c r="JI201" s="53">
        <v>7.1</v>
      </c>
      <c r="JJ201" s="53">
        <v>9.1999999999999993</v>
      </c>
      <c r="JK201" s="53">
        <v>10.8</v>
      </c>
      <c r="JL201" s="53">
        <v>11.1</v>
      </c>
      <c r="JM201" s="53">
        <v>12.7</v>
      </c>
      <c r="JN201" s="53">
        <v>14.6</v>
      </c>
      <c r="JO201" s="53">
        <v>14.4</v>
      </c>
      <c r="JP201" s="53">
        <v>15.5</v>
      </c>
      <c r="JQ201" s="53">
        <v>16.399999999999999</v>
      </c>
      <c r="JR201" s="53">
        <v>14.2</v>
      </c>
      <c r="JS201" s="53">
        <v>11.9</v>
      </c>
      <c r="JT201" s="53">
        <v>12.5</v>
      </c>
      <c r="JU201" s="53">
        <v>12.1</v>
      </c>
      <c r="JV201" s="53">
        <v>12.2</v>
      </c>
      <c r="JW201" s="53">
        <v>10.3</v>
      </c>
      <c r="JX201" s="53">
        <v>10.8</v>
      </c>
      <c r="JY201" s="53">
        <v>10</v>
      </c>
      <c r="JZ201" s="53">
        <v>7.8</v>
      </c>
      <c r="KA201" s="53">
        <v>7.3</v>
      </c>
      <c r="KB201" s="53">
        <v>4.2</v>
      </c>
      <c r="KC201" s="53">
        <v>3.1</v>
      </c>
      <c r="KD201" s="53">
        <v>1.6</v>
      </c>
      <c r="KE201" s="53">
        <v>-1.5</v>
      </c>
      <c r="KF201" s="53">
        <v>-5.3</v>
      </c>
      <c r="KG201" s="53">
        <v>-5.4</v>
      </c>
      <c r="KH201" s="53">
        <v>-9.5</v>
      </c>
      <c r="KI201" s="53">
        <v>-13</v>
      </c>
      <c r="KJ201" s="53">
        <v>-11.2</v>
      </c>
      <c r="KK201" s="53">
        <v>-15.6</v>
      </c>
      <c r="KL201" s="53">
        <v>-15.5</v>
      </c>
      <c r="KM201" s="53">
        <v>-16.2</v>
      </c>
      <c r="KN201" s="53">
        <v>-16.5</v>
      </c>
      <c r="KO201" s="53">
        <v>-12.8</v>
      </c>
      <c r="KP201" s="53">
        <v>-12.1</v>
      </c>
      <c r="KQ201" s="53">
        <v>-17.2</v>
      </c>
      <c r="KR201" s="53">
        <v>-33.299999999999997</v>
      </c>
      <c r="KS201" s="53">
        <v>-28.9</v>
      </c>
      <c r="KT201" s="53">
        <v>-23.5</v>
      </c>
      <c r="KU201" s="53">
        <v>-17.899999999999999</v>
      </c>
      <c r="KV201" s="53">
        <v>-12.9</v>
      </c>
      <c r="KW201" s="53">
        <v>-10.1</v>
      </c>
      <c r="KX201" s="53">
        <v>-6.4</v>
      </c>
      <c r="KY201" s="53">
        <v>-6.5</v>
      </c>
      <c r="KZ201" s="53">
        <v>-3.6</v>
      </c>
      <c r="LA201" s="53">
        <v>-1.9</v>
      </c>
      <c r="LB201" s="53">
        <v>4</v>
      </c>
      <c r="LC201" s="53">
        <v>11.7</v>
      </c>
      <c r="LD201" s="53">
        <v>18.5</v>
      </c>
      <c r="LE201" s="53">
        <v>18.600000000000001</v>
      </c>
      <c r="LF201" s="53">
        <v>21.4</v>
      </c>
      <c r="LG201" s="53">
        <v>23.2</v>
      </c>
      <c r="LH201" s="53">
        <v>23.9</v>
      </c>
      <c r="LI201" s="53">
        <v>25.6</v>
      </c>
      <c r="LJ201" s="53">
        <v>23</v>
      </c>
      <c r="LK201" s="53">
        <v>22.9</v>
      </c>
      <c r="LL201" s="53">
        <v>25.3</v>
      </c>
      <c r="LM201" s="53">
        <v>24.2</v>
      </c>
      <c r="LN201" s="53">
        <v>23.7</v>
      </c>
      <c r="LO201" s="53">
        <v>18.8</v>
      </c>
    </row>
    <row r="202" spans="1:327" ht="14" x14ac:dyDescent="0.2">
      <c r="A202" s="155"/>
      <c r="B202" s="159"/>
      <c r="C202" s="160"/>
      <c r="D202" s="164"/>
      <c r="E202" s="48" t="s">
        <v>173</v>
      </c>
      <c r="F202" s="52"/>
      <c r="G202" s="47" t="s">
        <v>171</v>
      </c>
      <c r="H202" s="50">
        <v>9</v>
      </c>
      <c r="I202" s="50">
        <v>7.8</v>
      </c>
      <c r="J202" s="50">
        <v>4.4000000000000004</v>
      </c>
      <c r="K202" s="50">
        <v>0.4</v>
      </c>
      <c r="L202" s="50">
        <v>2.5</v>
      </c>
      <c r="M202" s="50">
        <v>1</v>
      </c>
      <c r="N202" s="50">
        <v>-7</v>
      </c>
      <c r="O202" s="50">
        <v>-9.3000000000000007</v>
      </c>
      <c r="P202" s="50">
        <v>-10.6</v>
      </c>
      <c r="Q202" s="50">
        <v>-11.7</v>
      </c>
      <c r="R202" s="50">
        <v>-11.4</v>
      </c>
      <c r="S202" s="50">
        <v>-12.8</v>
      </c>
      <c r="T202" s="50">
        <v>-13.6</v>
      </c>
      <c r="U202" s="50">
        <v>-13.5</v>
      </c>
      <c r="V202" s="50">
        <v>-12.4</v>
      </c>
      <c r="W202" s="50">
        <v>-15.6</v>
      </c>
      <c r="X202" s="50">
        <v>-14.2</v>
      </c>
      <c r="Y202" s="50">
        <v>-7.3</v>
      </c>
      <c r="Z202" s="50">
        <v>-9.1999999999999993</v>
      </c>
      <c r="AA202" s="50">
        <v>-9.6999999999999993</v>
      </c>
      <c r="AB202" s="50">
        <v>-8.3000000000000007</v>
      </c>
      <c r="AC202" s="50">
        <v>-5.4</v>
      </c>
      <c r="AD202" s="50">
        <v>-2.8</v>
      </c>
      <c r="AE202" s="50">
        <v>0.7</v>
      </c>
      <c r="AF202" s="50">
        <v>-1</v>
      </c>
      <c r="AG202" s="50">
        <v>2.9</v>
      </c>
      <c r="AH202" s="50">
        <v>2.4</v>
      </c>
      <c r="AI202" s="50">
        <v>1.9</v>
      </c>
      <c r="AJ202" s="50">
        <v>1.6</v>
      </c>
      <c r="AK202" s="50">
        <v>4.8</v>
      </c>
      <c r="AL202" s="50">
        <v>5.5</v>
      </c>
      <c r="AM202" s="50">
        <v>5.5</v>
      </c>
      <c r="AN202" s="50">
        <v>4.9000000000000004</v>
      </c>
      <c r="AO202" s="50">
        <v>2.2999999999999998</v>
      </c>
      <c r="AP202" s="50">
        <v>2.2999999999999998</v>
      </c>
      <c r="AQ202" s="50">
        <v>0.3</v>
      </c>
      <c r="AR202" s="50">
        <v>0</v>
      </c>
      <c r="AS202" s="50">
        <v>-5.0999999999999996</v>
      </c>
      <c r="AT202" s="50">
        <v>-9.5</v>
      </c>
      <c r="AU202" s="50">
        <v>-5.2</v>
      </c>
      <c r="AV202" s="50">
        <v>-7.9</v>
      </c>
      <c r="AW202" s="50">
        <v>-9.5</v>
      </c>
      <c r="AX202" s="50">
        <v>-10.3</v>
      </c>
      <c r="AY202" s="50">
        <v>-7.3</v>
      </c>
      <c r="AZ202" s="50">
        <v>-9.8000000000000007</v>
      </c>
      <c r="BA202" s="50">
        <v>-6.1</v>
      </c>
      <c r="BB202" s="50">
        <v>-1.9</v>
      </c>
      <c r="BC202" s="50">
        <v>-3.1</v>
      </c>
      <c r="BD202" s="50">
        <v>-1.4</v>
      </c>
      <c r="BE202" s="50">
        <v>1.6</v>
      </c>
      <c r="BF202" s="50">
        <v>3</v>
      </c>
      <c r="BG202" s="50">
        <v>4.8</v>
      </c>
      <c r="BH202" s="50">
        <v>6.3</v>
      </c>
      <c r="BI202" s="50">
        <v>7.3</v>
      </c>
      <c r="BJ202" s="50">
        <v>8.5</v>
      </c>
      <c r="BK202" s="50">
        <v>10.7</v>
      </c>
      <c r="BL202" s="50">
        <v>10.5</v>
      </c>
      <c r="BM202" s="50">
        <v>12.8</v>
      </c>
      <c r="BN202" s="50">
        <v>10.6</v>
      </c>
      <c r="BO202" s="50">
        <v>10</v>
      </c>
      <c r="BP202" s="50">
        <v>9.6</v>
      </c>
      <c r="BQ202" s="50">
        <v>11.5</v>
      </c>
      <c r="BR202" s="50">
        <v>9.6999999999999993</v>
      </c>
      <c r="BS202" s="50">
        <v>9.5</v>
      </c>
      <c r="BT202" s="50">
        <v>9.4</v>
      </c>
      <c r="BU202" s="50">
        <v>5.3</v>
      </c>
      <c r="BV202" s="50">
        <v>3</v>
      </c>
      <c r="BW202" s="50">
        <v>0.1</v>
      </c>
      <c r="BX202" s="50">
        <v>-0.1</v>
      </c>
      <c r="BY202" s="50">
        <v>1</v>
      </c>
      <c r="BZ202" s="50">
        <v>-2</v>
      </c>
      <c r="CA202" s="50">
        <v>-3.8</v>
      </c>
      <c r="CB202" s="50">
        <v>-1.8</v>
      </c>
      <c r="CC202" s="50">
        <v>-9.1999999999999993</v>
      </c>
      <c r="CD202" s="50">
        <v>-11.1</v>
      </c>
      <c r="CE202" s="50">
        <v>-9.9</v>
      </c>
      <c r="CF202" s="50">
        <v>-7.5</v>
      </c>
      <c r="CG202" s="50">
        <v>-9</v>
      </c>
      <c r="CH202" s="50">
        <v>-2.6</v>
      </c>
      <c r="CI202" s="50">
        <v>-1.7</v>
      </c>
      <c r="CJ202" s="50">
        <v>-2.4</v>
      </c>
      <c r="CK202" s="50">
        <v>-0.5</v>
      </c>
      <c r="CL202" s="50">
        <v>-3.2</v>
      </c>
      <c r="CM202" s="50">
        <v>-4.8</v>
      </c>
      <c r="CN202" s="50">
        <v>-5.6</v>
      </c>
      <c r="CO202" s="50">
        <v>1.7</v>
      </c>
      <c r="CP202" s="50">
        <v>-0.2</v>
      </c>
      <c r="CQ202" s="50">
        <v>-0.5</v>
      </c>
      <c r="CR202" s="50">
        <v>-3.8</v>
      </c>
      <c r="CS202" s="50">
        <v>-1.2</v>
      </c>
      <c r="CT202" s="50">
        <v>-1.4</v>
      </c>
      <c r="CU202" s="50">
        <v>-2.4</v>
      </c>
      <c r="CV202" s="50">
        <v>-3.1</v>
      </c>
      <c r="CW202" s="50">
        <v>-5.5</v>
      </c>
      <c r="CX202" s="50">
        <v>-5.3</v>
      </c>
      <c r="CY202" s="50">
        <v>-9.4</v>
      </c>
      <c r="CZ202" s="50">
        <v>-4.2</v>
      </c>
      <c r="DA202" s="50">
        <v>-2.6</v>
      </c>
      <c r="DB202" s="50">
        <v>-1.2</v>
      </c>
      <c r="DC202" s="50">
        <v>-1.4</v>
      </c>
      <c r="DD202" s="50">
        <v>-5.3</v>
      </c>
      <c r="DE202" s="50">
        <v>-5.6</v>
      </c>
      <c r="DF202" s="50">
        <v>-5.6</v>
      </c>
      <c r="DG202" s="50">
        <v>-5</v>
      </c>
      <c r="DH202" s="50">
        <v>-1.6</v>
      </c>
      <c r="DI202" s="50">
        <v>-2.9</v>
      </c>
      <c r="DJ202" s="50">
        <v>-1.8</v>
      </c>
      <c r="DK202" s="50">
        <v>-2.1</v>
      </c>
      <c r="DL202" s="50">
        <v>-0.8</v>
      </c>
      <c r="DM202" s="50">
        <v>-1.6</v>
      </c>
      <c r="DN202" s="50">
        <v>0.4</v>
      </c>
      <c r="DO202" s="50">
        <v>-1.8</v>
      </c>
      <c r="DP202" s="50">
        <v>-3.4</v>
      </c>
      <c r="DQ202" s="50">
        <v>-3.8</v>
      </c>
      <c r="DR202" s="50">
        <v>-5.4</v>
      </c>
      <c r="DS202" s="50">
        <v>-6.6</v>
      </c>
      <c r="DT202" s="50">
        <v>-8.5</v>
      </c>
      <c r="DU202" s="50">
        <v>-8.6</v>
      </c>
      <c r="DV202" s="50">
        <v>-8.9</v>
      </c>
      <c r="DW202" s="50">
        <v>-6.7</v>
      </c>
      <c r="DX202" s="50">
        <v>-3.7</v>
      </c>
      <c r="DY202" s="50">
        <v>-2.9</v>
      </c>
      <c r="DZ202" s="50">
        <v>-1.8</v>
      </c>
      <c r="EA202" s="50">
        <v>-1.9</v>
      </c>
      <c r="EB202" s="50">
        <v>-1</v>
      </c>
      <c r="EC202" s="50">
        <v>0.8</v>
      </c>
      <c r="ED202" s="50">
        <v>0.9</v>
      </c>
      <c r="EE202" s="50">
        <v>2.2999999999999998</v>
      </c>
      <c r="EF202" s="50">
        <v>5</v>
      </c>
      <c r="EG202" s="50">
        <v>4.9000000000000004</v>
      </c>
      <c r="EH202" s="50">
        <v>7.6</v>
      </c>
      <c r="EI202" s="50">
        <v>5.7</v>
      </c>
      <c r="EJ202" s="50">
        <v>4.7</v>
      </c>
      <c r="EK202" s="50">
        <v>5.2</v>
      </c>
      <c r="EL202" s="50">
        <v>5.9</v>
      </c>
      <c r="EM202" s="50">
        <v>4.5</v>
      </c>
      <c r="EN202" s="50">
        <v>5.6</v>
      </c>
      <c r="EO202" s="50">
        <v>3.9</v>
      </c>
      <c r="EP202" s="50">
        <v>4.7</v>
      </c>
      <c r="EQ202" s="50">
        <v>6.2</v>
      </c>
      <c r="ER202" s="50">
        <v>7.7</v>
      </c>
      <c r="ES202" s="50">
        <v>7</v>
      </c>
      <c r="ET202" s="50">
        <v>5.2</v>
      </c>
      <c r="EU202" s="50">
        <v>4.2</v>
      </c>
      <c r="EV202" s="50">
        <v>3.5</v>
      </c>
      <c r="EW202" s="50">
        <v>1.4</v>
      </c>
      <c r="EX202" s="50">
        <v>1</v>
      </c>
      <c r="EY202" s="50">
        <v>0.6</v>
      </c>
      <c r="EZ202" s="50">
        <v>0.7</v>
      </c>
      <c r="FA202" s="50">
        <v>0</v>
      </c>
      <c r="FB202" s="50">
        <v>-1</v>
      </c>
      <c r="FC202" s="50">
        <v>-2.2000000000000002</v>
      </c>
      <c r="FD202" s="50">
        <v>-4.9000000000000004</v>
      </c>
      <c r="FE202" s="50">
        <v>-2.4</v>
      </c>
      <c r="FF202" s="50">
        <v>-4</v>
      </c>
      <c r="FG202" s="50">
        <v>-6.5</v>
      </c>
      <c r="FH202" s="50">
        <v>-7.3</v>
      </c>
      <c r="FI202" s="50">
        <v>-8.9</v>
      </c>
      <c r="FJ202" s="50">
        <v>-13.5</v>
      </c>
      <c r="FK202" s="50">
        <v>-20.9</v>
      </c>
      <c r="FL202" s="50">
        <v>-26.6</v>
      </c>
      <c r="FM202" s="50">
        <v>-27.9</v>
      </c>
      <c r="FN202" s="50">
        <v>-30.9</v>
      </c>
      <c r="FO202" s="50">
        <v>-34.4</v>
      </c>
      <c r="FP202" s="50">
        <v>-30.1</v>
      </c>
      <c r="FQ202" s="50">
        <v>-26.9</v>
      </c>
      <c r="FR202" s="50">
        <v>-26.5</v>
      </c>
      <c r="FS202" s="50">
        <v>-24.3</v>
      </c>
      <c r="FT202" s="50">
        <v>-21.2</v>
      </c>
      <c r="FU202" s="50">
        <v>-20.6</v>
      </c>
      <c r="FV202" s="50">
        <v>-18.3</v>
      </c>
      <c r="FW202" s="50">
        <v>-15.7</v>
      </c>
      <c r="FX202" s="50">
        <v>-13.4</v>
      </c>
      <c r="FY202" s="50">
        <v>-10.199999999999999</v>
      </c>
      <c r="FZ202" s="50">
        <v>-8.6999999999999993</v>
      </c>
      <c r="GA202" s="50">
        <v>-8.4</v>
      </c>
      <c r="GB202" s="50">
        <v>-7.4</v>
      </c>
      <c r="GC202" s="50">
        <v>-5.2</v>
      </c>
      <c r="GD202" s="50">
        <v>-5.0999999999999996</v>
      </c>
      <c r="GE202" s="50">
        <v>-2.6</v>
      </c>
      <c r="GF202" s="50">
        <v>-2.8</v>
      </c>
      <c r="GG202" s="50">
        <v>-3.4</v>
      </c>
      <c r="GH202" s="50">
        <v>-1.3</v>
      </c>
      <c r="GI202" s="50">
        <v>0.3</v>
      </c>
      <c r="GJ202" s="50">
        <v>3</v>
      </c>
      <c r="GK202" s="50">
        <v>3.8</v>
      </c>
      <c r="GL202" s="50">
        <v>2.1</v>
      </c>
      <c r="GM202" s="50">
        <v>2.4</v>
      </c>
      <c r="GN202" s="50">
        <v>1.6</v>
      </c>
      <c r="GO202" s="50">
        <v>-0.2</v>
      </c>
      <c r="GP202" s="50">
        <v>-1.5</v>
      </c>
      <c r="GQ202" s="50">
        <v>-3.6</v>
      </c>
      <c r="GR202" s="50">
        <v>-4.5999999999999996</v>
      </c>
      <c r="GS202" s="50">
        <v>-9.9</v>
      </c>
      <c r="GT202" s="50">
        <v>-9.8000000000000007</v>
      </c>
      <c r="GU202" s="50">
        <v>-8.5</v>
      </c>
      <c r="GV202" s="50">
        <v>-11</v>
      </c>
      <c r="GW202" s="50">
        <v>-10.8</v>
      </c>
      <c r="GX202" s="50">
        <v>-11.6</v>
      </c>
      <c r="GY202" s="50">
        <v>-11.3</v>
      </c>
      <c r="GZ202" s="50">
        <v>-14</v>
      </c>
      <c r="HA202" s="50">
        <v>-19</v>
      </c>
      <c r="HB202" s="50">
        <v>-15.3</v>
      </c>
      <c r="HC202" s="50">
        <v>-17.399999999999999</v>
      </c>
      <c r="HD202" s="50">
        <v>-17.600000000000001</v>
      </c>
      <c r="HE202" s="50">
        <v>-17.600000000000001</v>
      </c>
      <c r="HF202" s="50">
        <v>-18.899999999999999</v>
      </c>
      <c r="HG202" s="50">
        <v>-16.399999999999999</v>
      </c>
      <c r="HH202" s="50">
        <v>-14.9</v>
      </c>
      <c r="HI202" s="50">
        <v>-16.399999999999999</v>
      </c>
      <c r="HJ202" s="50">
        <v>-15.4</v>
      </c>
      <c r="HK202" s="50">
        <v>-14.7</v>
      </c>
      <c r="HL202" s="50">
        <v>-16.2</v>
      </c>
      <c r="HM202" s="50">
        <v>-15.7</v>
      </c>
      <c r="HN202" s="50">
        <v>-13.1</v>
      </c>
      <c r="HO202" s="50">
        <v>-10.8</v>
      </c>
      <c r="HP202" s="50">
        <v>-10.3</v>
      </c>
      <c r="HQ202" s="50">
        <v>-6</v>
      </c>
      <c r="HR202" s="50">
        <v>-6.8</v>
      </c>
      <c r="HS202" s="50">
        <v>-3.2</v>
      </c>
      <c r="HT202" s="50">
        <v>-2.8</v>
      </c>
      <c r="HU202" s="50">
        <v>-3.6</v>
      </c>
      <c r="HV202" s="50">
        <v>-2.8</v>
      </c>
      <c r="HW202" s="50">
        <v>-2.2000000000000002</v>
      </c>
      <c r="HX202" s="50">
        <v>-1.5</v>
      </c>
      <c r="HY202" s="50">
        <v>-2.6</v>
      </c>
      <c r="HZ202" s="50">
        <v>-2.8</v>
      </c>
      <c r="IA202" s="50">
        <v>-2.6</v>
      </c>
      <c r="IB202" s="50">
        <v>-6.2</v>
      </c>
      <c r="IC202" s="50">
        <v>-5.6</v>
      </c>
      <c r="ID202" s="50">
        <v>-4.9000000000000004</v>
      </c>
      <c r="IE202" s="50">
        <v>-4.7</v>
      </c>
      <c r="IF202" s="50">
        <v>-5</v>
      </c>
      <c r="IG202" s="50">
        <v>-5.0999999999999996</v>
      </c>
      <c r="IH202" s="50">
        <v>-4.4000000000000004</v>
      </c>
      <c r="II202" s="50">
        <v>-1.4</v>
      </c>
      <c r="IJ202" s="50">
        <v>-1.1000000000000001</v>
      </c>
      <c r="IK202" s="50">
        <v>-1.2</v>
      </c>
      <c r="IL202" s="50">
        <v>-1.3</v>
      </c>
      <c r="IM202" s="50">
        <v>-1.3</v>
      </c>
      <c r="IN202" s="50">
        <v>-2.4</v>
      </c>
      <c r="IO202" s="50">
        <v>-1.2</v>
      </c>
      <c r="IP202" s="50">
        <v>0.5</v>
      </c>
      <c r="IQ202" s="50">
        <v>-1.1000000000000001</v>
      </c>
      <c r="IR202" s="50">
        <v>-1.5</v>
      </c>
      <c r="IS202" s="50">
        <v>-2.2999999999999998</v>
      </c>
      <c r="IT202" s="50">
        <v>-3.3</v>
      </c>
      <c r="IU202" s="50">
        <v>-3.2</v>
      </c>
      <c r="IV202" s="50">
        <v>-2.6</v>
      </c>
      <c r="IW202" s="50">
        <v>-2.5</v>
      </c>
      <c r="IX202" s="50">
        <v>-2.4</v>
      </c>
      <c r="IY202" s="50">
        <v>-1.8</v>
      </c>
      <c r="IZ202" s="50">
        <v>-3.4</v>
      </c>
      <c r="JA202" s="50">
        <v>-3.3</v>
      </c>
      <c r="JB202" s="50">
        <v>-2.1</v>
      </c>
      <c r="JC202" s="50">
        <v>-3.3</v>
      </c>
      <c r="JD202" s="50">
        <v>-2</v>
      </c>
      <c r="JE202" s="50">
        <v>-0.7</v>
      </c>
      <c r="JF202" s="50">
        <v>0.4</v>
      </c>
      <c r="JG202" s="50">
        <v>0.9</v>
      </c>
      <c r="JH202" s="50">
        <v>1.8</v>
      </c>
      <c r="JI202" s="50">
        <v>1.5</v>
      </c>
      <c r="JJ202" s="50">
        <v>1.6</v>
      </c>
      <c r="JK202" s="50">
        <v>2.2000000000000002</v>
      </c>
      <c r="JL202" s="50">
        <v>3.6</v>
      </c>
      <c r="JM202" s="50">
        <v>4.9000000000000004</v>
      </c>
      <c r="JN202" s="50">
        <v>5.6</v>
      </c>
      <c r="JO202" s="50">
        <v>5.4</v>
      </c>
      <c r="JP202" s="50">
        <v>5.4</v>
      </c>
      <c r="JQ202" s="50">
        <v>5</v>
      </c>
      <c r="JR202" s="50">
        <v>5.6</v>
      </c>
      <c r="JS202" s="50">
        <v>3.9</v>
      </c>
      <c r="JT202" s="50">
        <v>2.8</v>
      </c>
      <c r="JU202" s="50">
        <v>2.8</v>
      </c>
      <c r="JV202" s="50">
        <v>1.8</v>
      </c>
      <c r="JW202" s="50">
        <v>1.8</v>
      </c>
      <c r="JX202" s="50">
        <v>0.7</v>
      </c>
      <c r="JY202" s="50">
        <v>0.9</v>
      </c>
      <c r="JZ202" s="50">
        <v>-0.2</v>
      </c>
      <c r="KA202" s="50">
        <v>-0.8</v>
      </c>
      <c r="KB202" s="50">
        <v>-1.5</v>
      </c>
      <c r="KC202" s="50">
        <v>-3</v>
      </c>
      <c r="KD202" s="50">
        <v>-3.6</v>
      </c>
      <c r="KE202" s="50">
        <v>-4.7</v>
      </c>
      <c r="KF202" s="50">
        <v>-5</v>
      </c>
      <c r="KG202" s="50">
        <v>-3.6</v>
      </c>
      <c r="KH202" s="50">
        <v>-4.9000000000000004</v>
      </c>
      <c r="KI202" s="50">
        <v>-5.3</v>
      </c>
      <c r="KJ202" s="50">
        <v>-5.0999999999999996</v>
      </c>
      <c r="KK202" s="50">
        <v>-6.4</v>
      </c>
      <c r="KL202" s="50">
        <v>-5.9</v>
      </c>
      <c r="KM202" s="50">
        <v>-6.2</v>
      </c>
      <c r="KN202" s="50">
        <v>-6.1</v>
      </c>
      <c r="KO202" s="50">
        <v>-5.2</v>
      </c>
      <c r="KP202" s="50">
        <v>-4.8</v>
      </c>
      <c r="KQ202" s="50">
        <v>-15.7</v>
      </c>
      <c r="KR202" s="50" t="s">
        <v>234</v>
      </c>
      <c r="KS202" s="50">
        <v>-29.4</v>
      </c>
      <c r="KT202" s="50">
        <v>-24.8</v>
      </c>
      <c r="KU202" s="50">
        <v>-20.5</v>
      </c>
      <c r="KV202" s="50">
        <v>-19.2</v>
      </c>
      <c r="KW202" s="50">
        <v>-14.5</v>
      </c>
      <c r="KX202" s="50">
        <v>-11.3</v>
      </c>
      <c r="KY202" s="50">
        <v>-16.100000000000001</v>
      </c>
      <c r="KZ202" s="50">
        <v>-10.199999999999999</v>
      </c>
      <c r="LA202" s="50">
        <v>-10.6</v>
      </c>
      <c r="LB202" s="50">
        <v>-6.9</v>
      </c>
      <c r="LC202" s="50">
        <v>-2.8</v>
      </c>
      <c r="LD202" s="50">
        <v>1.8</v>
      </c>
      <c r="LE202" s="50">
        <v>7</v>
      </c>
      <c r="LF202" s="50">
        <v>8.5</v>
      </c>
      <c r="LG202" s="50">
        <v>9.6</v>
      </c>
      <c r="LH202" s="50">
        <v>8.3000000000000007</v>
      </c>
      <c r="LI202" s="50">
        <v>7.9</v>
      </c>
      <c r="LJ202" s="50">
        <v>9.5</v>
      </c>
      <c r="LK202" s="50">
        <v>10.5</v>
      </c>
      <c r="LL202" s="50">
        <v>10</v>
      </c>
      <c r="LM202" s="50">
        <v>9.1</v>
      </c>
      <c r="LN202" s="50">
        <v>8.5</v>
      </c>
      <c r="LO202" s="50">
        <v>7.7</v>
      </c>
    </row>
    <row r="203" spans="1:327" ht="14" x14ac:dyDescent="0.2">
      <c r="A203" s="155"/>
      <c r="B203" s="159"/>
      <c r="C203" s="160"/>
      <c r="D203" s="164"/>
      <c r="E203" s="48" t="s">
        <v>175</v>
      </c>
      <c r="F203" s="52"/>
      <c r="G203" s="47" t="s">
        <v>171</v>
      </c>
      <c r="H203" s="53">
        <v>-0.8</v>
      </c>
      <c r="I203" s="53">
        <v>-1</v>
      </c>
      <c r="J203" s="53">
        <v>-1.9</v>
      </c>
      <c r="K203" s="53">
        <v>-0.3</v>
      </c>
      <c r="L203" s="53">
        <v>-0.7</v>
      </c>
      <c r="M203" s="53">
        <v>-1.6</v>
      </c>
      <c r="N203" s="53">
        <v>-2.9</v>
      </c>
      <c r="O203" s="53">
        <v>-2.7</v>
      </c>
      <c r="P203" s="53">
        <v>-4.5</v>
      </c>
      <c r="Q203" s="53">
        <v>-3.7</v>
      </c>
      <c r="R203" s="53">
        <v>-3.4</v>
      </c>
      <c r="S203" s="53">
        <v>-3.3</v>
      </c>
      <c r="T203" s="53">
        <v>-1.8</v>
      </c>
      <c r="U203" s="53">
        <v>-2.8</v>
      </c>
      <c r="V203" s="53">
        <v>-4.0999999999999996</v>
      </c>
      <c r="W203" s="53">
        <v>-2.2000000000000002</v>
      </c>
      <c r="X203" s="53">
        <v>-1.7</v>
      </c>
      <c r="Y203" s="53">
        <v>-1</v>
      </c>
      <c r="Z203" s="53">
        <v>0.1</v>
      </c>
      <c r="AA203" s="53">
        <v>1.3</v>
      </c>
      <c r="AB203" s="53">
        <v>0.8</v>
      </c>
      <c r="AC203" s="53">
        <v>2.2000000000000002</v>
      </c>
      <c r="AD203" s="53">
        <v>2.2000000000000002</v>
      </c>
      <c r="AE203" s="53">
        <v>3.8</v>
      </c>
      <c r="AF203" s="53">
        <v>4</v>
      </c>
      <c r="AG203" s="53">
        <v>5.0999999999999996</v>
      </c>
      <c r="AH203" s="53">
        <v>4.9000000000000004</v>
      </c>
      <c r="AI203" s="53">
        <v>4.5</v>
      </c>
      <c r="AJ203" s="53">
        <v>5.7</v>
      </c>
      <c r="AK203" s="53">
        <v>3.6</v>
      </c>
      <c r="AL203" s="53">
        <v>3.9</v>
      </c>
      <c r="AM203" s="53">
        <v>3.5</v>
      </c>
      <c r="AN203" s="53">
        <v>4.3</v>
      </c>
      <c r="AO203" s="53">
        <v>3.7</v>
      </c>
      <c r="AP203" s="53">
        <v>3.4</v>
      </c>
      <c r="AQ203" s="53">
        <v>2.7</v>
      </c>
      <c r="AR203" s="53">
        <v>1.3</v>
      </c>
      <c r="AS203" s="53">
        <v>3.1</v>
      </c>
      <c r="AT203" s="53">
        <v>-0.1</v>
      </c>
      <c r="AU203" s="53">
        <v>-1.9</v>
      </c>
      <c r="AV203" s="53">
        <v>-1.6</v>
      </c>
      <c r="AW203" s="53">
        <v>-2.2000000000000002</v>
      </c>
      <c r="AX203" s="53">
        <v>-2</v>
      </c>
      <c r="AY203" s="53">
        <v>-2.8</v>
      </c>
      <c r="AZ203" s="53">
        <v>-2</v>
      </c>
      <c r="BA203" s="53">
        <v>-2.8</v>
      </c>
      <c r="BB203" s="53">
        <v>-2.2999999999999998</v>
      </c>
      <c r="BC203" s="53">
        <v>-2.1</v>
      </c>
      <c r="BD203" s="53">
        <v>-3</v>
      </c>
      <c r="BE203" s="53">
        <v>-1.8</v>
      </c>
      <c r="BF203" s="53">
        <v>2.6</v>
      </c>
      <c r="BG203" s="53">
        <v>3.1</v>
      </c>
      <c r="BH203" s="53">
        <v>2.4</v>
      </c>
      <c r="BI203" s="53">
        <v>2.7</v>
      </c>
      <c r="BJ203" s="53">
        <v>2.8</v>
      </c>
      <c r="BK203" s="53">
        <v>4.2</v>
      </c>
      <c r="BL203" s="53">
        <v>4.8</v>
      </c>
      <c r="BM203" s="53">
        <v>5.0999999999999996</v>
      </c>
      <c r="BN203" s="53">
        <v>4.8</v>
      </c>
      <c r="BO203" s="53">
        <v>6.1</v>
      </c>
      <c r="BP203" s="53">
        <v>4.8</v>
      </c>
      <c r="BQ203" s="53">
        <v>4.0999999999999996</v>
      </c>
      <c r="BR203" s="53">
        <v>5.5</v>
      </c>
      <c r="BS203" s="53">
        <v>5.4</v>
      </c>
      <c r="BT203" s="53">
        <v>5</v>
      </c>
      <c r="BU203" s="53">
        <v>3.9</v>
      </c>
      <c r="BV203" s="53">
        <v>2.2000000000000002</v>
      </c>
      <c r="BW203" s="53">
        <v>1.3</v>
      </c>
      <c r="BX203" s="53">
        <v>-0.5</v>
      </c>
      <c r="BY203" s="53">
        <v>-1.4</v>
      </c>
      <c r="BZ203" s="53">
        <v>-1.7</v>
      </c>
      <c r="CA203" s="53">
        <v>-4.2</v>
      </c>
      <c r="CB203" s="53">
        <v>-3.7</v>
      </c>
      <c r="CC203" s="53">
        <v>-4.9000000000000004</v>
      </c>
      <c r="CD203" s="53">
        <v>-8.5</v>
      </c>
      <c r="CE203" s="53">
        <v>-8.3000000000000007</v>
      </c>
      <c r="CF203" s="53">
        <v>-7.8</v>
      </c>
      <c r="CG203" s="53">
        <v>-7.2</v>
      </c>
      <c r="CH203" s="53">
        <v>-4.8</v>
      </c>
      <c r="CI203" s="53">
        <v>-5</v>
      </c>
      <c r="CJ203" s="53">
        <v>-5.2</v>
      </c>
      <c r="CK203" s="53">
        <v>-5.2</v>
      </c>
      <c r="CL203" s="53">
        <v>-5.3</v>
      </c>
      <c r="CM203" s="53">
        <v>-7</v>
      </c>
      <c r="CN203" s="53">
        <v>-3.8</v>
      </c>
      <c r="CO203" s="53">
        <v>-5.6</v>
      </c>
      <c r="CP203" s="53">
        <v>-7</v>
      </c>
      <c r="CQ203" s="53">
        <v>-6</v>
      </c>
      <c r="CR203" s="53">
        <v>-5.7</v>
      </c>
      <c r="CS203" s="53">
        <v>-6.7</v>
      </c>
      <c r="CT203" s="53">
        <v>-8.6999999999999993</v>
      </c>
      <c r="CU203" s="53">
        <v>-9.1999999999999993</v>
      </c>
      <c r="CV203" s="53">
        <v>-9.6</v>
      </c>
      <c r="CW203" s="53">
        <v>-9.6999999999999993</v>
      </c>
      <c r="CX203" s="53">
        <v>-10.8</v>
      </c>
      <c r="CY203" s="53">
        <v>-10.4</v>
      </c>
      <c r="CZ203" s="53">
        <v>-10.4</v>
      </c>
      <c r="DA203" s="53">
        <v>-9.3000000000000007</v>
      </c>
      <c r="DB203" s="53">
        <v>-8</v>
      </c>
      <c r="DC203" s="53">
        <v>-6.9</v>
      </c>
      <c r="DD203" s="53">
        <v>-4.2</v>
      </c>
      <c r="DE203" s="53">
        <v>-3.6</v>
      </c>
      <c r="DF203" s="53">
        <v>-4.5999999999999996</v>
      </c>
      <c r="DG203" s="53">
        <v>-3.2</v>
      </c>
      <c r="DH203" s="53">
        <v>-2.4</v>
      </c>
      <c r="DI203" s="53">
        <v>-0.9</v>
      </c>
      <c r="DJ203" s="53">
        <v>-0.3</v>
      </c>
      <c r="DK203" s="53">
        <v>-0.1</v>
      </c>
      <c r="DL203" s="53">
        <v>-1</v>
      </c>
      <c r="DM203" s="53">
        <v>-0.6</v>
      </c>
      <c r="DN203" s="53">
        <v>-0.9</v>
      </c>
      <c r="DO203" s="53">
        <v>-1.6</v>
      </c>
      <c r="DP203" s="53">
        <v>-2</v>
      </c>
      <c r="DQ203" s="53">
        <v>-1.8</v>
      </c>
      <c r="DR203" s="53">
        <v>-2.9</v>
      </c>
      <c r="DS203" s="53">
        <v>-3.2</v>
      </c>
      <c r="DT203" s="53">
        <v>-3.4</v>
      </c>
      <c r="DU203" s="53">
        <v>-2.7</v>
      </c>
      <c r="DV203" s="53">
        <v>-4.8</v>
      </c>
      <c r="DW203" s="53">
        <v>-4.5999999999999996</v>
      </c>
      <c r="DX203" s="53">
        <v>-3.7</v>
      </c>
      <c r="DY203" s="53">
        <v>-2.4</v>
      </c>
      <c r="DZ203" s="53">
        <v>0.1</v>
      </c>
      <c r="EA203" s="53">
        <v>-0.7</v>
      </c>
      <c r="EB203" s="53">
        <v>-0.3</v>
      </c>
      <c r="EC203" s="53">
        <v>1.8</v>
      </c>
      <c r="ED203" s="53">
        <v>1.4</v>
      </c>
      <c r="EE203" s="53">
        <v>2.5</v>
      </c>
      <c r="EF203" s="53">
        <v>4.5</v>
      </c>
      <c r="EG203" s="53">
        <v>2.6</v>
      </c>
      <c r="EH203" s="53">
        <v>5.2</v>
      </c>
      <c r="EI203" s="53">
        <v>6.5</v>
      </c>
      <c r="EJ203" s="53">
        <v>6.3</v>
      </c>
      <c r="EK203" s="53">
        <v>7.2</v>
      </c>
      <c r="EL203" s="53">
        <v>7.6</v>
      </c>
      <c r="EM203" s="53">
        <v>6.7</v>
      </c>
      <c r="EN203" s="53">
        <v>7.1</v>
      </c>
      <c r="EO203" s="53">
        <v>5.4</v>
      </c>
      <c r="EP203" s="53">
        <v>7.2</v>
      </c>
      <c r="EQ203" s="53">
        <v>6.8</v>
      </c>
      <c r="ER203" s="53">
        <v>5.9</v>
      </c>
      <c r="ES203" s="53">
        <v>6.2</v>
      </c>
      <c r="ET203" s="53">
        <v>5.4</v>
      </c>
      <c r="EU203" s="53">
        <v>5.9</v>
      </c>
      <c r="EV203" s="53">
        <v>5.4</v>
      </c>
      <c r="EW203" s="53">
        <v>3.8</v>
      </c>
      <c r="EX203" s="53">
        <v>5.3</v>
      </c>
      <c r="EY203" s="53">
        <v>5.9</v>
      </c>
      <c r="EZ203" s="53">
        <v>4.9000000000000004</v>
      </c>
      <c r="FA203" s="53">
        <v>5.0999999999999996</v>
      </c>
      <c r="FB203" s="53">
        <v>5</v>
      </c>
      <c r="FC203" s="53">
        <v>3.9</v>
      </c>
      <c r="FD203" s="53">
        <v>2.5</v>
      </c>
      <c r="FE203" s="53">
        <v>2.1</v>
      </c>
      <c r="FF203" s="53">
        <v>2.8</v>
      </c>
      <c r="FG203" s="53">
        <v>1.9</v>
      </c>
      <c r="FH203" s="53">
        <v>1.5</v>
      </c>
      <c r="FI203" s="53">
        <v>-2</v>
      </c>
      <c r="FJ203" s="53">
        <v>-7.8</v>
      </c>
      <c r="FK203" s="53">
        <v>-11.4</v>
      </c>
      <c r="FL203" s="53">
        <v>-20.8</v>
      </c>
      <c r="FM203" s="53">
        <v>-21.9</v>
      </c>
      <c r="FN203" s="53">
        <v>-25.4</v>
      </c>
      <c r="FO203" s="53">
        <v>-25.2</v>
      </c>
      <c r="FP203" s="53">
        <v>-24.8</v>
      </c>
      <c r="FQ203" s="53">
        <v>-23.5</v>
      </c>
      <c r="FR203" s="53">
        <v>-23.7</v>
      </c>
      <c r="FS203" s="53">
        <v>-22.9</v>
      </c>
      <c r="FT203" s="53">
        <v>-19</v>
      </c>
      <c r="FU203" s="53">
        <v>-17.8</v>
      </c>
      <c r="FV203" s="53">
        <v>-16.600000000000001</v>
      </c>
      <c r="FW203" s="53">
        <v>-12.5</v>
      </c>
      <c r="FX203" s="53">
        <v>-10.199999999999999</v>
      </c>
      <c r="FY203" s="53">
        <v>-9.9</v>
      </c>
      <c r="FZ203" s="53">
        <v>-8.3000000000000007</v>
      </c>
      <c r="GA203" s="53">
        <v>-7</v>
      </c>
      <c r="GB203" s="53">
        <v>-5.2</v>
      </c>
      <c r="GC203" s="53">
        <v>-3.3</v>
      </c>
      <c r="GD203" s="53">
        <v>-3.8</v>
      </c>
      <c r="GE203" s="53">
        <v>-4.5</v>
      </c>
      <c r="GF203" s="53">
        <v>-4.7</v>
      </c>
      <c r="GG203" s="53">
        <v>-4</v>
      </c>
      <c r="GH203" s="53">
        <v>-1.6</v>
      </c>
      <c r="GI203" s="53">
        <v>-1.8</v>
      </c>
      <c r="GJ203" s="53">
        <v>1</v>
      </c>
      <c r="GK203" s="53">
        <v>2.5</v>
      </c>
      <c r="GL203" s="53">
        <v>2.2000000000000002</v>
      </c>
      <c r="GM203" s="53">
        <v>4.7</v>
      </c>
      <c r="GN203" s="53">
        <v>4.9000000000000004</v>
      </c>
      <c r="GO203" s="53">
        <v>1.8</v>
      </c>
      <c r="GP203" s="53">
        <v>-0.4</v>
      </c>
      <c r="GQ203" s="53">
        <v>-3.6</v>
      </c>
      <c r="GR203" s="53">
        <v>-6</v>
      </c>
      <c r="GS203" s="53">
        <v>-5</v>
      </c>
      <c r="GT203" s="53">
        <v>-5.8</v>
      </c>
      <c r="GU203" s="53">
        <v>-6.6</v>
      </c>
      <c r="GV203" s="53">
        <v>-3.9</v>
      </c>
      <c r="GW203" s="53">
        <v>-5.0999999999999996</v>
      </c>
      <c r="GX203" s="53">
        <v>-4.2</v>
      </c>
      <c r="GY203" s="53">
        <v>-5.0999999999999996</v>
      </c>
      <c r="GZ203" s="53">
        <v>-6.3</v>
      </c>
      <c r="HA203" s="53">
        <v>-8</v>
      </c>
      <c r="HB203" s="53">
        <v>-8</v>
      </c>
      <c r="HC203" s="53">
        <v>-8.3000000000000007</v>
      </c>
      <c r="HD203" s="53">
        <v>-7.6</v>
      </c>
      <c r="HE203" s="53">
        <v>-8.6999999999999993</v>
      </c>
      <c r="HF203" s="53">
        <v>-9.6999999999999993</v>
      </c>
      <c r="HG203" s="53">
        <v>-9.6</v>
      </c>
      <c r="HH203" s="53">
        <v>-9.5</v>
      </c>
      <c r="HI203" s="53">
        <v>-10.1</v>
      </c>
      <c r="HJ203" s="53">
        <v>-7.1</v>
      </c>
      <c r="HK203" s="53">
        <v>-8.4</v>
      </c>
      <c r="HL203" s="53">
        <v>-9.3000000000000007</v>
      </c>
      <c r="HM203" s="53">
        <v>-8.3000000000000007</v>
      </c>
      <c r="HN203" s="53">
        <v>-7.8</v>
      </c>
      <c r="HO203" s="53">
        <v>-7.1</v>
      </c>
      <c r="HP203" s="53">
        <v>-4.8</v>
      </c>
      <c r="HQ203" s="53">
        <v>-5.2</v>
      </c>
      <c r="HR203" s="53">
        <v>-2.7</v>
      </c>
      <c r="HS203" s="53">
        <v>-2.8</v>
      </c>
      <c r="HT203" s="53">
        <v>-3.5</v>
      </c>
      <c r="HU203" s="53">
        <v>-3.1</v>
      </c>
      <c r="HV203" s="53">
        <v>-3.2</v>
      </c>
      <c r="HW203" s="53">
        <v>-1.8</v>
      </c>
      <c r="HX203" s="53">
        <v>-2.6</v>
      </c>
      <c r="HY203" s="53">
        <v>-2</v>
      </c>
      <c r="HZ203" s="53">
        <v>-1.7</v>
      </c>
      <c r="IA203" s="53">
        <v>-1</v>
      </c>
      <c r="IB203" s="53">
        <v>-1.6</v>
      </c>
      <c r="IC203" s="53">
        <v>-1.3</v>
      </c>
      <c r="ID203" s="53">
        <v>0.9</v>
      </c>
      <c r="IE203" s="53">
        <v>1.1000000000000001</v>
      </c>
      <c r="IF203" s="53">
        <v>0.8</v>
      </c>
      <c r="IG203" s="53">
        <v>-0.5</v>
      </c>
      <c r="IH203" s="53">
        <v>-1.3</v>
      </c>
      <c r="II203" s="53">
        <v>-1.3</v>
      </c>
      <c r="IJ203" s="53">
        <v>0.3</v>
      </c>
      <c r="IK203" s="53">
        <v>1.4</v>
      </c>
      <c r="IL203" s="53">
        <v>1.7</v>
      </c>
      <c r="IM203" s="53">
        <v>1.3</v>
      </c>
      <c r="IN203" s="53">
        <v>1</v>
      </c>
      <c r="IO203" s="53">
        <v>1.7</v>
      </c>
      <c r="IP203" s="53">
        <v>0.7</v>
      </c>
      <c r="IQ203" s="53">
        <v>2</v>
      </c>
      <c r="IR203" s="53">
        <v>0.2</v>
      </c>
      <c r="IS203" s="53">
        <v>1.1000000000000001</v>
      </c>
      <c r="IT203" s="53">
        <v>-0.1</v>
      </c>
      <c r="IU203" s="53">
        <v>-0.1</v>
      </c>
      <c r="IV203" s="53">
        <v>1.1000000000000001</v>
      </c>
      <c r="IW203" s="53">
        <v>1.3</v>
      </c>
      <c r="IX203" s="53">
        <v>2.7</v>
      </c>
      <c r="IY203" s="53">
        <v>2.7</v>
      </c>
      <c r="IZ203" s="53">
        <v>-1.2</v>
      </c>
      <c r="JA203" s="53">
        <v>0.3</v>
      </c>
      <c r="JB203" s="53">
        <v>1</v>
      </c>
      <c r="JC203" s="53">
        <v>0.9</v>
      </c>
      <c r="JD203" s="53">
        <v>2.5</v>
      </c>
      <c r="JE203" s="53">
        <v>3.4</v>
      </c>
      <c r="JF203" s="53">
        <v>3.5</v>
      </c>
      <c r="JG203" s="53">
        <v>3.8</v>
      </c>
      <c r="JH203" s="53">
        <v>4.7</v>
      </c>
      <c r="JI203" s="53">
        <v>3.3</v>
      </c>
      <c r="JJ203" s="53">
        <v>4.5999999999999996</v>
      </c>
      <c r="JK203" s="53">
        <v>4.2</v>
      </c>
      <c r="JL203" s="53">
        <v>3.4</v>
      </c>
      <c r="JM203" s="53">
        <v>5.2</v>
      </c>
      <c r="JN203" s="53">
        <v>5.2</v>
      </c>
      <c r="JO203" s="53">
        <v>6.7</v>
      </c>
      <c r="JP203" s="53">
        <v>6.7</v>
      </c>
      <c r="JQ203" s="53">
        <v>7.2</v>
      </c>
      <c r="JR203" s="53">
        <v>8.1</v>
      </c>
      <c r="JS203" s="53">
        <v>7</v>
      </c>
      <c r="JT203" s="53">
        <v>5.8</v>
      </c>
      <c r="JU203" s="53">
        <v>7</v>
      </c>
      <c r="JV203" s="53">
        <v>5.5</v>
      </c>
      <c r="JW203" s="53">
        <v>4.3</v>
      </c>
      <c r="JX203" s="53">
        <v>4.7</v>
      </c>
      <c r="JY203" s="53">
        <v>4</v>
      </c>
      <c r="JZ203" s="53">
        <v>3.5</v>
      </c>
      <c r="KA203" s="53">
        <v>4.0999999999999996</v>
      </c>
      <c r="KB203" s="53">
        <v>4.5</v>
      </c>
      <c r="KC203" s="53">
        <v>3</v>
      </c>
      <c r="KD203" s="53">
        <v>3.4</v>
      </c>
      <c r="KE203" s="53">
        <v>3.2</v>
      </c>
      <c r="KF203" s="53">
        <v>3.4</v>
      </c>
      <c r="KG203" s="53">
        <v>2.2000000000000002</v>
      </c>
      <c r="KH203" s="53">
        <v>0.2</v>
      </c>
      <c r="KI203" s="53">
        <v>1.2</v>
      </c>
      <c r="KJ203" s="53">
        <v>2.2999999999999998</v>
      </c>
      <c r="KK203" s="53">
        <v>0.9</v>
      </c>
      <c r="KL203" s="53">
        <v>0.9</v>
      </c>
      <c r="KM203" s="53">
        <v>-0.4</v>
      </c>
      <c r="KN203" s="53">
        <v>-0.4</v>
      </c>
      <c r="KO203" s="53">
        <v>-0.4</v>
      </c>
      <c r="KP203" s="53">
        <v>0.4</v>
      </c>
      <c r="KQ203" s="53">
        <v>-2.6</v>
      </c>
      <c r="KR203" s="53">
        <v>-26.7</v>
      </c>
      <c r="KS203" s="53">
        <v>-24.7</v>
      </c>
      <c r="KT203" s="53">
        <v>-17.8</v>
      </c>
      <c r="KU203" s="53">
        <v>-12.7</v>
      </c>
      <c r="KV203" s="53">
        <v>-9.5</v>
      </c>
      <c r="KW203" s="53">
        <v>-9.8000000000000007</v>
      </c>
      <c r="KX203" s="53">
        <v>-10.3</v>
      </c>
      <c r="KY203" s="53">
        <v>-9.5</v>
      </c>
      <c r="KZ203" s="53">
        <v>-6.4</v>
      </c>
      <c r="LA203" s="53">
        <v>-5.0999999999999996</v>
      </c>
      <c r="LB203" s="53">
        <v>-6</v>
      </c>
      <c r="LC203" s="53">
        <v>-2.2999999999999998</v>
      </c>
      <c r="LD203" s="53">
        <v>7</v>
      </c>
      <c r="LE203" s="53">
        <v>8.6</v>
      </c>
      <c r="LF203" s="53">
        <v>9.1</v>
      </c>
      <c r="LG203" s="53">
        <v>9.3000000000000007</v>
      </c>
      <c r="LH203" s="53">
        <v>7.1</v>
      </c>
      <c r="LI203" s="53">
        <v>8.4</v>
      </c>
      <c r="LJ203" s="53">
        <v>10</v>
      </c>
      <c r="LK203" s="53">
        <v>9.8000000000000007</v>
      </c>
      <c r="LL203" s="53">
        <v>7.5</v>
      </c>
      <c r="LM203" s="53">
        <v>6.7</v>
      </c>
      <c r="LN203" s="53">
        <v>6</v>
      </c>
      <c r="LO203" s="53">
        <v>6.2</v>
      </c>
    </row>
    <row r="204" spans="1:327" ht="14" x14ac:dyDescent="0.2">
      <c r="A204" s="155"/>
      <c r="B204" s="159"/>
      <c r="C204" s="160"/>
      <c r="D204" s="164"/>
      <c r="E204" s="48" t="s">
        <v>176</v>
      </c>
      <c r="F204" s="52"/>
      <c r="G204" s="47" t="s">
        <v>171</v>
      </c>
      <c r="H204" s="50">
        <v>-6.1</v>
      </c>
      <c r="I204" s="50">
        <v>-9.9</v>
      </c>
      <c r="J204" s="50">
        <v>-12.8</v>
      </c>
      <c r="K204" s="50">
        <v>-12.5</v>
      </c>
      <c r="L204" s="50">
        <v>-14.2</v>
      </c>
      <c r="M204" s="50">
        <v>-17.600000000000001</v>
      </c>
      <c r="N204" s="50">
        <v>-18.399999999999999</v>
      </c>
      <c r="O204" s="50">
        <v>-17.399999999999999</v>
      </c>
      <c r="P204" s="50">
        <v>-18.899999999999999</v>
      </c>
      <c r="Q204" s="50">
        <v>-16</v>
      </c>
      <c r="R204" s="50">
        <v>-14.7</v>
      </c>
      <c r="S204" s="50">
        <v>-11.4</v>
      </c>
      <c r="T204" s="50">
        <v>-14.1</v>
      </c>
      <c r="U204" s="50">
        <v>-10.6</v>
      </c>
      <c r="V204" s="50">
        <v>-10.4</v>
      </c>
      <c r="W204" s="50">
        <v>-10.9</v>
      </c>
      <c r="X204" s="50">
        <v>-10.9</v>
      </c>
      <c r="Y204" s="50">
        <v>-7.8</v>
      </c>
      <c r="Z204" s="50">
        <v>-5.9</v>
      </c>
      <c r="AA204" s="50">
        <v>-5.8</v>
      </c>
      <c r="AB204" s="50">
        <v>-6.8</v>
      </c>
      <c r="AC204" s="50">
        <v>-1</v>
      </c>
      <c r="AD204" s="50">
        <v>0.6</v>
      </c>
      <c r="AE204" s="50">
        <v>1.9</v>
      </c>
      <c r="AF204" s="50">
        <v>2.8</v>
      </c>
      <c r="AG204" s="50">
        <v>5.9</v>
      </c>
      <c r="AH204" s="50">
        <v>5.8</v>
      </c>
      <c r="AI204" s="50">
        <v>7.1</v>
      </c>
      <c r="AJ204" s="50">
        <v>5.3</v>
      </c>
      <c r="AK204" s="50">
        <v>6.6</v>
      </c>
      <c r="AL204" s="50">
        <v>4.8</v>
      </c>
      <c r="AM204" s="50">
        <v>5.8</v>
      </c>
      <c r="AN204" s="50">
        <v>1.5</v>
      </c>
      <c r="AO204" s="50">
        <v>3.1</v>
      </c>
      <c r="AP204" s="50">
        <v>7.4</v>
      </c>
      <c r="AQ204" s="50">
        <v>5.3</v>
      </c>
      <c r="AR204" s="50">
        <v>2.2000000000000002</v>
      </c>
      <c r="AS204" s="50">
        <v>-0.9</v>
      </c>
      <c r="AT204" s="50">
        <v>-2.7</v>
      </c>
      <c r="AU204" s="50">
        <v>-4</v>
      </c>
      <c r="AV204" s="50">
        <v>-0.4</v>
      </c>
      <c r="AW204" s="50">
        <v>-3.2</v>
      </c>
      <c r="AX204" s="50">
        <v>-4.5999999999999996</v>
      </c>
      <c r="AY204" s="50">
        <v>-1</v>
      </c>
      <c r="AZ204" s="50">
        <v>-3.7</v>
      </c>
      <c r="BA204" s="50">
        <v>-2.4</v>
      </c>
      <c r="BB204" s="50">
        <v>-3.3</v>
      </c>
      <c r="BC204" s="50">
        <v>-5.3</v>
      </c>
      <c r="BD204" s="50">
        <v>-4.5</v>
      </c>
      <c r="BE204" s="50">
        <v>-3.2</v>
      </c>
      <c r="BF204" s="50">
        <v>1</v>
      </c>
      <c r="BG204" s="50">
        <v>1.6</v>
      </c>
      <c r="BH204" s="50">
        <v>0</v>
      </c>
      <c r="BI204" s="50">
        <v>-0.1</v>
      </c>
      <c r="BJ204" s="50">
        <v>2.4</v>
      </c>
      <c r="BK204" s="50">
        <v>3.1</v>
      </c>
      <c r="BL204" s="50">
        <v>3.1</v>
      </c>
      <c r="BM204" s="50">
        <v>3.8</v>
      </c>
      <c r="BN204" s="50">
        <v>5.3</v>
      </c>
      <c r="BO204" s="50">
        <v>1.4</v>
      </c>
      <c r="BP204" s="50">
        <v>5</v>
      </c>
      <c r="BQ204" s="50">
        <v>2.7</v>
      </c>
      <c r="BR204" s="50">
        <v>0</v>
      </c>
      <c r="BS204" s="50">
        <v>1.5</v>
      </c>
      <c r="BT204" s="50">
        <v>4</v>
      </c>
      <c r="BU204" s="50">
        <v>4.0999999999999996</v>
      </c>
      <c r="BV204" s="50">
        <v>1.5</v>
      </c>
      <c r="BW204" s="50">
        <v>-1.8</v>
      </c>
      <c r="BX204" s="50">
        <v>-2.6</v>
      </c>
      <c r="BY204" s="50">
        <v>-2.7</v>
      </c>
      <c r="BZ204" s="50">
        <v>-4.8</v>
      </c>
      <c r="CA204" s="50">
        <v>-5.5</v>
      </c>
      <c r="CB204" s="50">
        <v>-6.7</v>
      </c>
      <c r="CC204" s="50">
        <v>-8.9</v>
      </c>
      <c r="CD204" s="50">
        <v>-10</v>
      </c>
      <c r="CE204" s="50">
        <v>-10.5</v>
      </c>
      <c r="CF204" s="50">
        <v>-6.6</v>
      </c>
      <c r="CG204" s="50">
        <v>-9.1</v>
      </c>
      <c r="CH204" s="50">
        <v>-7.8</v>
      </c>
      <c r="CI204" s="50">
        <v>-10.1</v>
      </c>
      <c r="CJ204" s="50">
        <v>-7.1</v>
      </c>
      <c r="CK204" s="50">
        <v>-3.8</v>
      </c>
      <c r="CL204" s="50">
        <v>-6.4</v>
      </c>
      <c r="CM204" s="50">
        <v>-4.8</v>
      </c>
      <c r="CN204" s="50">
        <v>-4</v>
      </c>
      <c r="CO204" s="50">
        <v>-7.1</v>
      </c>
      <c r="CP204" s="50">
        <v>-5.4</v>
      </c>
      <c r="CQ204" s="50">
        <v>-6.7</v>
      </c>
      <c r="CR204" s="50">
        <v>-8.4</v>
      </c>
      <c r="CS204" s="50">
        <v>-5.4</v>
      </c>
      <c r="CT204" s="50">
        <v>-2.2000000000000002</v>
      </c>
      <c r="CU204" s="50">
        <v>-6</v>
      </c>
      <c r="CV204" s="50">
        <v>-3.9</v>
      </c>
      <c r="CW204" s="50">
        <v>-6.3</v>
      </c>
      <c r="CX204" s="50">
        <v>-8.1999999999999993</v>
      </c>
      <c r="CY204" s="50">
        <v>-6.2</v>
      </c>
      <c r="CZ204" s="50">
        <v>-1</v>
      </c>
      <c r="DA204" s="50">
        <v>-4.8</v>
      </c>
      <c r="DB204" s="50">
        <v>-2</v>
      </c>
      <c r="DC204" s="50">
        <v>-0.8</v>
      </c>
      <c r="DD204" s="50">
        <v>-2.5</v>
      </c>
      <c r="DE204" s="50">
        <v>-2.7</v>
      </c>
      <c r="DF204" s="50">
        <v>-1.7</v>
      </c>
      <c r="DG204" s="50">
        <v>-3</v>
      </c>
      <c r="DH204" s="50">
        <v>-0.7</v>
      </c>
      <c r="DI204" s="50">
        <v>-1.6</v>
      </c>
      <c r="DJ204" s="50">
        <v>-0.1</v>
      </c>
      <c r="DK204" s="50">
        <v>-1.5</v>
      </c>
      <c r="DL204" s="50">
        <v>-3.4</v>
      </c>
      <c r="DM204" s="50">
        <v>-1.7</v>
      </c>
      <c r="DN204" s="50">
        <v>0.3</v>
      </c>
      <c r="DO204" s="50">
        <v>-1</v>
      </c>
      <c r="DP204" s="50">
        <v>-2</v>
      </c>
      <c r="DQ204" s="50">
        <v>-0.8</v>
      </c>
      <c r="DR204" s="50">
        <v>-5.6</v>
      </c>
      <c r="DS204" s="50">
        <v>-3.5</v>
      </c>
      <c r="DT204" s="50">
        <v>-4.5999999999999996</v>
      </c>
      <c r="DU204" s="50">
        <v>-6.7</v>
      </c>
      <c r="DV204" s="50">
        <v>-6.6</v>
      </c>
      <c r="DW204" s="50">
        <v>-3.9</v>
      </c>
      <c r="DX204" s="50">
        <v>-4.5</v>
      </c>
      <c r="DY204" s="50">
        <v>-2.6</v>
      </c>
      <c r="DZ204" s="50">
        <v>-3.5</v>
      </c>
      <c r="EA204" s="50">
        <v>-4.2</v>
      </c>
      <c r="EB204" s="50">
        <v>-0.9</v>
      </c>
      <c r="EC204" s="50">
        <v>-6.2</v>
      </c>
      <c r="ED204" s="50">
        <v>-4.3</v>
      </c>
      <c r="EE204" s="50">
        <v>-1.9</v>
      </c>
      <c r="EF204" s="50">
        <v>-3.4</v>
      </c>
      <c r="EG204" s="50">
        <v>-0.7</v>
      </c>
      <c r="EH204" s="50">
        <v>0.5</v>
      </c>
      <c r="EI204" s="50">
        <v>-1.6</v>
      </c>
      <c r="EJ204" s="50">
        <v>-3.1</v>
      </c>
      <c r="EK204" s="50">
        <v>0.9</v>
      </c>
      <c r="EL204" s="50">
        <v>-1.7</v>
      </c>
      <c r="EM204" s="50">
        <v>-1.3</v>
      </c>
      <c r="EN204" s="50">
        <v>3</v>
      </c>
      <c r="EO204" s="50">
        <v>3.3</v>
      </c>
      <c r="EP204" s="50">
        <v>1.9</v>
      </c>
      <c r="EQ204" s="50">
        <v>4.5999999999999996</v>
      </c>
      <c r="ER204" s="50">
        <v>2.9</v>
      </c>
      <c r="ES204" s="50">
        <v>0.3</v>
      </c>
      <c r="ET204" s="50">
        <v>1.4</v>
      </c>
      <c r="EU204" s="50">
        <v>0.6</v>
      </c>
      <c r="EV204" s="50">
        <v>0.1</v>
      </c>
      <c r="EW204" s="50">
        <v>-0.3</v>
      </c>
      <c r="EX204" s="50">
        <v>-6.1</v>
      </c>
      <c r="EY204" s="50">
        <v>-0.9</v>
      </c>
      <c r="EZ204" s="50">
        <v>-2.2000000000000002</v>
      </c>
      <c r="FA204" s="50">
        <v>-3.9</v>
      </c>
      <c r="FB204" s="50">
        <v>-7.6</v>
      </c>
      <c r="FC204" s="50">
        <v>-9.1</v>
      </c>
      <c r="FD204" s="50">
        <v>-9.3000000000000007</v>
      </c>
      <c r="FE204" s="50">
        <v>-13.8</v>
      </c>
      <c r="FF204" s="50">
        <v>-16.2</v>
      </c>
      <c r="FG204" s="50">
        <v>-16</v>
      </c>
      <c r="FH204" s="50">
        <v>-18.100000000000001</v>
      </c>
      <c r="FI204" s="50">
        <v>-22.9</v>
      </c>
      <c r="FJ204" s="50">
        <v>-27.7</v>
      </c>
      <c r="FK204" s="50">
        <v>-31.7</v>
      </c>
      <c r="FL204" s="50">
        <v>-38.799999999999997</v>
      </c>
      <c r="FM204" s="50">
        <v>-33.6</v>
      </c>
      <c r="FN204" s="50">
        <v>-37.6</v>
      </c>
      <c r="FO204" s="50">
        <v>-39.700000000000003</v>
      </c>
      <c r="FP204" s="50">
        <v>-34.9</v>
      </c>
      <c r="FQ204" s="50">
        <v>-34.299999999999997</v>
      </c>
      <c r="FR204" s="50">
        <v>-33.700000000000003</v>
      </c>
      <c r="FS204" s="50">
        <v>-31.4</v>
      </c>
      <c r="FT204" s="50">
        <v>-26.3</v>
      </c>
      <c r="FU204" s="50">
        <v>-28</v>
      </c>
      <c r="FV204" s="50">
        <v>-23.2</v>
      </c>
      <c r="FW204" s="50">
        <v>-23.3</v>
      </c>
      <c r="FX204" s="50">
        <v>-23</v>
      </c>
      <c r="FY204" s="50">
        <v>-20.100000000000001</v>
      </c>
      <c r="FZ204" s="50">
        <v>-19.399999999999999</v>
      </c>
      <c r="GA204" s="50">
        <v>-15.8</v>
      </c>
      <c r="GB204" s="50">
        <v>-14.2</v>
      </c>
      <c r="GC204" s="50">
        <v>-14.8</v>
      </c>
      <c r="GD204" s="50">
        <v>-12.6</v>
      </c>
      <c r="GE204" s="50">
        <v>-13.3</v>
      </c>
      <c r="GF204" s="50">
        <v>-13</v>
      </c>
      <c r="GG204" s="50">
        <v>-14.2</v>
      </c>
      <c r="GH204" s="50">
        <v>-10.1</v>
      </c>
      <c r="GI204" s="50">
        <v>-9.8000000000000007</v>
      </c>
      <c r="GJ204" s="50">
        <v>-7.2</v>
      </c>
      <c r="GK204" s="50">
        <v>-8.1</v>
      </c>
      <c r="GL204" s="50">
        <v>-6.9</v>
      </c>
      <c r="GM204" s="50">
        <v>-10</v>
      </c>
      <c r="GN204" s="50">
        <v>-10.6</v>
      </c>
      <c r="GO204" s="50">
        <v>-11.9</v>
      </c>
      <c r="GP204" s="50">
        <v>-9.4</v>
      </c>
      <c r="GQ204" s="50">
        <v>-13.5</v>
      </c>
      <c r="GR204" s="50">
        <v>-14.1</v>
      </c>
      <c r="GS204" s="50">
        <v>-16.100000000000001</v>
      </c>
      <c r="GT204" s="50">
        <v>-13.8</v>
      </c>
      <c r="GU204" s="50">
        <v>-16.8</v>
      </c>
      <c r="GV204" s="50">
        <v>-18.8</v>
      </c>
      <c r="GW204" s="50">
        <v>-15</v>
      </c>
      <c r="GX204" s="50">
        <v>-14.3</v>
      </c>
      <c r="GY204" s="50">
        <v>-15.5</v>
      </c>
      <c r="GZ204" s="50">
        <v>-17.600000000000001</v>
      </c>
      <c r="HA204" s="50">
        <v>-15.6</v>
      </c>
      <c r="HB204" s="50">
        <v>-19</v>
      </c>
      <c r="HC204" s="50">
        <v>-18.600000000000001</v>
      </c>
      <c r="HD204" s="50">
        <v>-22.2</v>
      </c>
      <c r="HE204" s="50">
        <v>-19.3</v>
      </c>
      <c r="HF204" s="50">
        <v>-20.5</v>
      </c>
      <c r="HG204" s="50">
        <v>-17.2</v>
      </c>
      <c r="HH204" s="50">
        <v>-16</v>
      </c>
      <c r="HI204" s="50">
        <v>-18.600000000000001</v>
      </c>
      <c r="HJ204" s="50">
        <v>-13.5</v>
      </c>
      <c r="HK204" s="50">
        <v>-15.8</v>
      </c>
      <c r="HL204" s="50">
        <v>-17.5</v>
      </c>
      <c r="HM204" s="50">
        <v>-14.8</v>
      </c>
      <c r="HN204" s="50">
        <v>-14.3</v>
      </c>
      <c r="HO204" s="50">
        <v>-14.3</v>
      </c>
      <c r="HP204" s="50">
        <v>-12.8</v>
      </c>
      <c r="HQ204" s="50">
        <v>-11.5</v>
      </c>
      <c r="HR204" s="50">
        <v>-14.3</v>
      </c>
      <c r="HS204" s="50">
        <v>-11.7</v>
      </c>
      <c r="HT204" s="50">
        <v>-8.8000000000000007</v>
      </c>
      <c r="HU204" s="50">
        <v>-9.5</v>
      </c>
      <c r="HV204" s="50">
        <v>-8.1</v>
      </c>
      <c r="HW204" s="50">
        <v>-9.6</v>
      </c>
      <c r="HX204" s="50">
        <v>-9.3000000000000007</v>
      </c>
      <c r="HY204" s="50">
        <v>-8</v>
      </c>
      <c r="HZ204" s="50">
        <v>-7.4</v>
      </c>
      <c r="IA204" s="50">
        <v>-5.7</v>
      </c>
      <c r="IB204" s="50">
        <v>-5.7</v>
      </c>
      <c r="IC204" s="50">
        <v>-5.7</v>
      </c>
      <c r="ID204" s="50">
        <v>-6</v>
      </c>
      <c r="IE204" s="50">
        <v>-4</v>
      </c>
      <c r="IF204" s="50">
        <v>-5.7</v>
      </c>
      <c r="IG204" s="50">
        <v>-4.5</v>
      </c>
      <c r="IH204" s="50">
        <v>-4.3</v>
      </c>
      <c r="II204" s="50">
        <v>-0.9</v>
      </c>
      <c r="IJ204" s="50">
        <v>0.2</v>
      </c>
      <c r="IK204" s="50">
        <v>1.4</v>
      </c>
      <c r="IL204" s="50">
        <v>1.2</v>
      </c>
      <c r="IM204" s="50">
        <v>-0.9</v>
      </c>
      <c r="IN204" s="50">
        <v>1.6</v>
      </c>
      <c r="IO204" s="50">
        <v>1.4</v>
      </c>
      <c r="IP204" s="50">
        <v>-0.7</v>
      </c>
      <c r="IQ204" s="50">
        <v>-1.5</v>
      </c>
      <c r="IR204" s="50">
        <v>3</v>
      </c>
      <c r="IS204" s="50">
        <v>-1.4</v>
      </c>
      <c r="IT204" s="50">
        <v>-2.8</v>
      </c>
      <c r="IU204" s="50">
        <v>-1.6</v>
      </c>
      <c r="IV204" s="50">
        <v>-2.1</v>
      </c>
      <c r="IW204" s="50">
        <v>-4.2</v>
      </c>
      <c r="IX204" s="50">
        <v>-2.1</v>
      </c>
      <c r="IY204" s="50">
        <v>-3.1</v>
      </c>
      <c r="IZ204" s="50">
        <v>-5.2</v>
      </c>
      <c r="JA204" s="50">
        <v>-3</v>
      </c>
      <c r="JB204" s="50">
        <v>-0.1</v>
      </c>
      <c r="JC204" s="50">
        <v>0.9</v>
      </c>
      <c r="JD204" s="50">
        <v>-2.6</v>
      </c>
      <c r="JE204" s="50">
        <v>0.1</v>
      </c>
      <c r="JF204" s="50">
        <v>1.7</v>
      </c>
      <c r="JG204" s="50">
        <v>-0.9</v>
      </c>
      <c r="JH204" s="50">
        <v>-1.3</v>
      </c>
      <c r="JI204" s="50">
        <v>-1</v>
      </c>
      <c r="JJ204" s="50">
        <v>0.7</v>
      </c>
      <c r="JK204" s="50">
        <v>-1.8</v>
      </c>
      <c r="JL204" s="50">
        <v>-0.6</v>
      </c>
      <c r="JM204" s="50">
        <v>2.1</v>
      </c>
      <c r="JN204" s="50">
        <v>2.5</v>
      </c>
      <c r="JO204" s="50">
        <v>5.5</v>
      </c>
      <c r="JP204" s="50">
        <v>4.8</v>
      </c>
      <c r="JQ204" s="50">
        <v>4.2</v>
      </c>
      <c r="JR204" s="50">
        <v>2.4</v>
      </c>
      <c r="JS204" s="50">
        <v>1.9</v>
      </c>
      <c r="JT204" s="50">
        <v>3.3</v>
      </c>
      <c r="JU204" s="50">
        <v>0.8</v>
      </c>
      <c r="JV204" s="50">
        <v>-0.5</v>
      </c>
      <c r="JW204" s="50">
        <v>-1.3</v>
      </c>
      <c r="JX204" s="50">
        <v>-3.5</v>
      </c>
      <c r="JY204" s="50">
        <v>-3</v>
      </c>
      <c r="JZ204" s="50">
        <v>-1.5</v>
      </c>
      <c r="KA204" s="50">
        <v>-0.8</v>
      </c>
      <c r="KB204" s="50">
        <v>-3.4</v>
      </c>
      <c r="KC204" s="50">
        <v>-4</v>
      </c>
      <c r="KD204" s="50">
        <v>-5.2</v>
      </c>
      <c r="KE204" s="50">
        <v>-2.2000000000000002</v>
      </c>
      <c r="KF204" s="50">
        <v>-4.9000000000000004</v>
      </c>
      <c r="KG204" s="50">
        <v>-4.0999999999999996</v>
      </c>
      <c r="KH204" s="50">
        <v>-4.8</v>
      </c>
      <c r="KI204" s="50">
        <v>-3</v>
      </c>
      <c r="KJ204" s="50">
        <v>1.6</v>
      </c>
      <c r="KK204" s="50">
        <v>-4.5999999999999996</v>
      </c>
      <c r="KL204" s="50">
        <v>-7.9</v>
      </c>
      <c r="KM204" s="50">
        <v>-5.0999999999999996</v>
      </c>
      <c r="KN204" s="50">
        <v>-2.6</v>
      </c>
      <c r="KO204" s="50">
        <v>-5.2</v>
      </c>
      <c r="KP204" s="50">
        <v>-4</v>
      </c>
      <c r="KQ204" s="50">
        <v>-7</v>
      </c>
      <c r="KR204" s="50">
        <v>-30.7</v>
      </c>
      <c r="KS204" s="50">
        <v>-29.5</v>
      </c>
      <c r="KT204" s="50">
        <v>-23.2</v>
      </c>
      <c r="KU204" s="50">
        <v>-12.7</v>
      </c>
      <c r="KV204" s="50">
        <v>-11.8</v>
      </c>
      <c r="KW204" s="50">
        <v>-11.1</v>
      </c>
      <c r="KX204" s="50">
        <v>-10.8</v>
      </c>
      <c r="KY204" s="50">
        <v>-11.7</v>
      </c>
      <c r="KZ204" s="50">
        <v>-10.6</v>
      </c>
      <c r="LA204" s="50">
        <v>-6.6</v>
      </c>
      <c r="LB204" s="50">
        <v>-9.6</v>
      </c>
      <c r="LC204" s="50">
        <v>-5.7</v>
      </c>
      <c r="LD204" s="50">
        <v>2.6</v>
      </c>
      <c r="LE204" s="50">
        <v>4.5999999999999996</v>
      </c>
      <c r="LF204" s="50">
        <v>0.2</v>
      </c>
      <c r="LG204" s="50">
        <v>2.1</v>
      </c>
      <c r="LH204" s="50">
        <v>1.4</v>
      </c>
      <c r="LI204" s="50">
        <v>2.7</v>
      </c>
      <c r="LJ204" s="50">
        <v>5.4</v>
      </c>
      <c r="LK204" s="50">
        <v>2.4</v>
      </c>
      <c r="LL204" s="50">
        <v>5.3</v>
      </c>
      <c r="LM204" s="50">
        <v>6.1</v>
      </c>
      <c r="LN204" s="50">
        <v>9.1</v>
      </c>
      <c r="LO204" s="50">
        <v>4.4000000000000004</v>
      </c>
    </row>
    <row r="205" spans="1:327" ht="14" x14ac:dyDescent="0.2">
      <c r="A205" s="155"/>
      <c r="B205" s="159"/>
      <c r="C205" s="160"/>
      <c r="D205" s="164"/>
      <c r="E205" s="48" t="s">
        <v>177</v>
      </c>
      <c r="F205" s="52"/>
      <c r="G205" s="47" t="s">
        <v>171</v>
      </c>
      <c r="H205" s="53" t="s">
        <v>234</v>
      </c>
      <c r="I205" s="53" t="s">
        <v>234</v>
      </c>
      <c r="J205" s="53" t="s">
        <v>234</v>
      </c>
      <c r="K205" s="53" t="s">
        <v>234</v>
      </c>
      <c r="L205" s="53" t="s">
        <v>234</v>
      </c>
      <c r="M205" s="53">
        <v>-7.7</v>
      </c>
      <c r="N205" s="53">
        <v>-8.9</v>
      </c>
      <c r="O205" s="53">
        <v>-12.1</v>
      </c>
      <c r="P205" s="53">
        <v>-12.8</v>
      </c>
      <c r="Q205" s="53">
        <v>-14.9</v>
      </c>
      <c r="R205" s="53">
        <v>-17.399999999999999</v>
      </c>
      <c r="S205" s="53">
        <v>-16.3</v>
      </c>
      <c r="T205" s="53">
        <v>-15</v>
      </c>
      <c r="U205" s="53">
        <v>-12.8</v>
      </c>
      <c r="V205" s="53">
        <v>-9.6999999999999993</v>
      </c>
      <c r="W205" s="53">
        <v>-11.3</v>
      </c>
      <c r="X205" s="53">
        <v>-12.6</v>
      </c>
      <c r="Y205" s="53">
        <v>-11.3</v>
      </c>
      <c r="Z205" s="53">
        <v>-11</v>
      </c>
      <c r="AA205" s="53">
        <v>-6.7</v>
      </c>
      <c r="AB205" s="53">
        <v>-4.5999999999999996</v>
      </c>
      <c r="AC205" s="53">
        <v>-6.9</v>
      </c>
      <c r="AD205" s="53">
        <v>-3</v>
      </c>
      <c r="AE205" s="53">
        <v>-0.8</v>
      </c>
      <c r="AF205" s="53">
        <v>1.5</v>
      </c>
      <c r="AG205" s="53">
        <v>3.5</v>
      </c>
      <c r="AH205" s="53">
        <v>4.3</v>
      </c>
      <c r="AI205" s="53">
        <v>3.7</v>
      </c>
      <c r="AJ205" s="53">
        <v>3.4</v>
      </c>
      <c r="AK205" s="53">
        <v>2.2999999999999998</v>
      </c>
      <c r="AL205" s="53">
        <v>3.1</v>
      </c>
      <c r="AM205" s="53">
        <v>2.2999999999999998</v>
      </c>
      <c r="AN205" s="53">
        <v>1.4</v>
      </c>
      <c r="AO205" s="53">
        <v>4.4000000000000004</v>
      </c>
      <c r="AP205" s="53">
        <v>4.2</v>
      </c>
      <c r="AQ205" s="53">
        <v>3</v>
      </c>
      <c r="AR205" s="53">
        <v>-0.3</v>
      </c>
      <c r="AS205" s="53">
        <v>-1.9</v>
      </c>
      <c r="AT205" s="53">
        <v>-4.5999999999999996</v>
      </c>
      <c r="AU205" s="53">
        <v>-6.1</v>
      </c>
      <c r="AV205" s="53">
        <v>-8.6999999999999993</v>
      </c>
      <c r="AW205" s="53">
        <v>-14.3</v>
      </c>
      <c r="AX205" s="53">
        <v>-16.100000000000001</v>
      </c>
      <c r="AY205" s="53">
        <v>-15.9</v>
      </c>
      <c r="AZ205" s="53">
        <v>-16.600000000000001</v>
      </c>
      <c r="BA205" s="53">
        <v>-10.9</v>
      </c>
      <c r="BB205" s="53">
        <v>-8.6999999999999993</v>
      </c>
      <c r="BC205" s="53">
        <v>-6.7</v>
      </c>
      <c r="BD205" s="53">
        <v>-4.5999999999999996</v>
      </c>
      <c r="BE205" s="53">
        <v>-4</v>
      </c>
      <c r="BF205" s="53">
        <v>-1.4</v>
      </c>
      <c r="BG205" s="53">
        <v>-0.7</v>
      </c>
      <c r="BH205" s="53">
        <v>1.4</v>
      </c>
      <c r="BI205" s="53">
        <v>2.9</v>
      </c>
      <c r="BJ205" s="53">
        <v>5.9</v>
      </c>
      <c r="BK205" s="53">
        <v>9.9</v>
      </c>
      <c r="BL205" s="53">
        <v>11.6</v>
      </c>
      <c r="BM205" s="53">
        <v>8.6</v>
      </c>
      <c r="BN205" s="53">
        <v>7.7</v>
      </c>
      <c r="BO205" s="53">
        <v>10.7</v>
      </c>
      <c r="BP205" s="53">
        <v>11.5</v>
      </c>
      <c r="BQ205" s="53">
        <v>8.6</v>
      </c>
      <c r="BR205" s="53">
        <v>9.6</v>
      </c>
      <c r="BS205" s="53">
        <v>9.1999999999999993</v>
      </c>
      <c r="BT205" s="53">
        <v>5.9</v>
      </c>
      <c r="BU205" s="53">
        <v>-1.3</v>
      </c>
      <c r="BV205" s="53">
        <v>-3.5</v>
      </c>
      <c r="BW205" s="53">
        <v>-7.6</v>
      </c>
      <c r="BX205" s="53">
        <v>-9.6</v>
      </c>
      <c r="BY205" s="53">
        <v>-13.4</v>
      </c>
      <c r="BZ205" s="53">
        <v>-17.7</v>
      </c>
      <c r="CA205" s="53">
        <v>-19.399999999999999</v>
      </c>
      <c r="CB205" s="53">
        <v>-18</v>
      </c>
      <c r="CC205" s="53">
        <v>-17.3</v>
      </c>
      <c r="CD205" s="53">
        <v>-23</v>
      </c>
      <c r="CE205" s="53">
        <v>-22.1</v>
      </c>
      <c r="CF205" s="53">
        <v>-18.399999999999999</v>
      </c>
      <c r="CG205" s="53">
        <v>-17.3</v>
      </c>
      <c r="CH205" s="53">
        <v>-13.5</v>
      </c>
      <c r="CI205" s="53">
        <v>-10.5</v>
      </c>
      <c r="CJ205" s="53">
        <v>-10.3</v>
      </c>
      <c r="CK205" s="53">
        <v>-10.3</v>
      </c>
      <c r="CL205" s="53">
        <v>-3.3</v>
      </c>
      <c r="CM205" s="53">
        <v>-9.1999999999999993</v>
      </c>
      <c r="CN205" s="53">
        <v>-9</v>
      </c>
      <c r="CO205" s="53">
        <v>-6.4</v>
      </c>
      <c r="CP205" s="53">
        <v>-11</v>
      </c>
      <c r="CQ205" s="53">
        <v>-13.4</v>
      </c>
      <c r="CR205" s="53">
        <v>-10.5</v>
      </c>
      <c r="CS205" s="53">
        <v>-6.9</v>
      </c>
      <c r="CT205" s="53">
        <v>1.9</v>
      </c>
      <c r="CU205" s="53">
        <v>0.7</v>
      </c>
      <c r="CV205" s="53">
        <v>-2.2000000000000002</v>
      </c>
      <c r="CW205" s="53">
        <v>-1.9</v>
      </c>
      <c r="CX205" s="53">
        <v>-13.6</v>
      </c>
      <c r="CY205" s="53">
        <v>-17.5</v>
      </c>
      <c r="CZ205" s="53">
        <v>-11.7</v>
      </c>
      <c r="DA205" s="53">
        <v>-12.6</v>
      </c>
      <c r="DB205" s="53">
        <v>-10.7</v>
      </c>
      <c r="DC205" s="53">
        <v>-11.2</v>
      </c>
      <c r="DD205" s="53">
        <v>-9.1999999999999993</v>
      </c>
      <c r="DE205" s="53">
        <v>-5.5</v>
      </c>
      <c r="DF205" s="53">
        <v>-6.1</v>
      </c>
      <c r="DG205" s="53">
        <v>-7.7</v>
      </c>
      <c r="DH205" s="53">
        <v>-3.3</v>
      </c>
      <c r="DI205" s="53">
        <v>0.4</v>
      </c>
      <c r="DJ205" s="53">
        <v>-0.2</v>
      </c>
      <c r="DK205" s="53">
        <v>2.5</v>
      </c>
      <c r="DL205" s="53">
        <v>1.7</v>
      </c>
      <c r="DM205" s="53">
        <v>5</v>
      </c>
      <c r="DN205" s="53">
        <v>0.1</v>
      </c>
      <c r="DO205" s="53">
        <v>2.9</v>
      </c>
      <c r="DP205" s="53">
        <v>0.1</v>
      </c>
      <c r="DQ205" s="53">
        <v>3.6</v>
      </c>
      <c r="DR205" s="53">
        <v>-0.8</v>
      </c>
      <c r="DS205" s="53">
        <v>-6.8</v>
      </c>
      <c r="DT205" s="53">
        <v>-10</v>
      </c>
      <c r="DU205" s="53">
        <v>-7.6</v>
      </c>
      <c r="DV205" s="53">
        <v>-7.8</v>
      </c>
      <c r="DW205" s="53">
        <v>-10.7</v>
      </c>
      <c r="DX205" s="53">
        <v>-6.9</v>
      </c>
      <c r="DY205" s="53">
        <v>-9.9</v>
      </c>
      <c r="DZ205" s="53">
        <v>-4.0999999999999996</v>
      </c>
      <c r="EA205" s="53">
        <v>-7.6</v>
      </c>
      <c r="EB205" s="53">
        <v>-3.4</v>
      </c>
      <c r="EC205" s="53">
        <v>1.2</v>
      </c>
      <c r="ED205" s="53">
        <v>-1.3</v>
      </c>
      <c r="EE205" s="53">
        <v>-0.9</v>
      </c>
      <c r="EF205" s="53">
        <v>1.3</v>
      </c>
      <c r="EG205" s="53">
        <v>-1.2</v>
      </c>
      <c r="EH205" s="53">
        <v>5.5</v>
      </c>
      <c r="EI205" s="53">
        <v>6</v>
      </c>
      <c r="EJ205" s="53">
        <v>1.5</v>
      </c>
      <c r="EK205" s="53">
        <v>2.7</v>
      </c>
      <c r="EL205" s="53">
        <v>4.5</v>
      </c>
      <c r="EM205" s="53">
        <v>8.6</v>
      </c>
      <c r="EN205" s="53">
        <v>3.7</v>
      </c>
      <c r="EO205" s="53">
        <v>4</v>
      </c>
      <c r="EP205" s="53">
        <v>4</v>
      </c>
      <c r="EQ205" s="53">
        <v>6.4</v>
      </c>
      <c r="ER205" s="53">
        <v>12.5</v>
      </c>
      <c r="ES205" s="53">
        <v>7.8</v>
      </c>
      <c r="ET205" s="53">
        <v>10</v>
      </c>
      <c r="EU205" s="53">
        <v>9.6</v>
      </c>
      <c r="EV205" s="53">
        <v>4</v>
      </c>
      <c r="EW205" s="53">
        <v>1.6</v>
      </c>
      <c r="EX205" s="53">
        <v>3.6</v>
      </c>
      <c r="EY205" s="53">
        <v>1.7</v>
      </c>
      <c r="EZ205" s="53">
        <v>3.8</v>
      </c>
      <c r="FA205" s="53">
        <v>0.3</v>
      </c>
      <c r="FB205" s="53">
        <v>-1.5</v>
      </c>
      <c r="FC205" s="53">
        <v>0.7</v>
      </c>
      <c r="FD205" s="53">
        <v>0.8</v>
      </c>
      <c r="FE205" s="53">
        <v>-1.3</v>
      </c>
      <c r="FF205" s="53">
        <v>-8.1</v>
      </c>
      <c r="FG205" s="53">
        <v>-9.4</v>
      </c>
      <c r="FH205" s="53">
        <v>-11.6</v>
      </c>
      <c r="FI205" s="53">
        <v>-12.6</v>
      </c>
      <c r="FJ205" s="53">
        <v>-18.3</v>
      </c>
      <c r="FK205" s="53">
        <v>-25.7</v>
      </c>
      <c r="FL205" s="53">
        <v>-34</v>
      </c>
      <c r="FM205" s="53">
        <v>-31.5</v>
      </c>
      <c r="FN205" s="53">
        <v>-31.6</v>
      </c>
      <c r="FO205" s="53">
        <v>-38.5</v>
      </c>
      <c r="FP205" s="53">
        <v>-36.700000000000003</v>
      </c>
      <c r="FQ205" s="53">
        <v>-31.2</v>
      </c>
      <c r="FR205" s="53">
        <v>-31.7</v>
      </c>
      <c r="FS205" s="53">
        <v>-21.6</v>
      </c>
      <c r="FT205" s="53">
        <v>-20</v>
      </c>
      <c r="FU205" s="53">
        <v>-21.9</v>
      </c>
      <c r="FV205" s="53">
        <v>-16.100000000000001</v>
      </c>
      <c r="FW205" s="53">
        <v>-12.9</v>
      </c>
      <c r="FX205" s="53">
        <v>-7.4</v>
      </c>
      <c r="FY205" s="53">
        <v>-5.0999999999999996</v>
      </c>
      <c r="FZ205" s="53">
        <v>1.3</v>
      </c>
      <c r="GA205" s="53">
        <v>3.1</v>
      </c>
      <c r="GB205" s="53">
        <v>-3</v>
      </c>
      <c r="GC205" s="53">
        <v>3.7</v>
      </c>
      <c r="GD205" s="53">
        <v>9.9</v>
      </c>
      <c r="GE205" s="53">
        <v>3.6</v>
      </c>
      <c r="GF205" s="53">
        <v>9.1</v>
      </c>
      <c r="GG205" s="53">
        <v>15.8</v>
      </c>
      <c r="GH205" s="53">
        <v>8.3000000000000007</v>
      </c>
      <c r="GI205" s="53">
        <v>11.1</v>
      </c>
      <c r="GJ205" s="53">
        <v>7.7</v>
      </c>
      <c r="GK205" s="53">
        <v>14.2</v>
      </c>
      <c r="GL205" s="53">
        <v>13</v>
      </c>
      <c r="GM205" s="53">
        <v>14.8</v>
      </c>
      <c r="GN205" s="53">
        <v>9.1999999999999993</v>
      </c>
      <c r="GO205" s="53">
        <v>13.2</v>
      </c>
      <c r="GP205" s="53">
        <v>10.6</v>
      </c>
      <c r="GQ205" s="53">
        <v>2.8</v>
      </c>
      <c r="GR205" s="53">
        <v>-1.1000000000000001</v>
      </c>
      <c r="GS205" s="53">
        <v>-2.6</v>
      </c>
      <c r="GT205" s="53">
        <v>-5.8</v>
      </c>
      <c r="GU205" s="53">
        <v>-11.3</v>
      </c>
      <c r="GV205" s="53">
        <v>-10.7</v>
      </c>
      <c r="GW205" s="53">
        <v>-14.1</v>
      </c>
      <c r="GX205" s="53">
        <v>-13.2</v>
      </c>
      <c r="GY205" s="53">
        <v>-1.6</v>
      </c>
      <c r="GZ205" s="53">
        <v>-4.9000000000000004</v>
      </c>
      <c r="HA205" s="53">
        <v>-3</v>
      </c>
      <c r="HB205" s="53">
        <v>-5.9</v>
      </c>
      <c r="HC205" s="53">
        <v>-6.1</v>
      </c>
      <c r="HD205" s="53">
        <v>-10.6</v>
      </c>
      <c r="HE205" s="53">
        <v>-10.7</v>
      </c>
      <c r="HF205" s="53">
        <v>-17.2</v>
      </c>
      <c r="HG205" s="53">
        <v>-18.600000000000001</v>
      </c>
      <c r="HH205" s="53">
        <v>-15.8</v>
      </c>
      <c r="HI205" s="53">
        <v>-18.100000000000001</v>
      </c>
      <c r="HJ205" s="53">
        <v>-11.2</v>
      </c>
      <c r="HK205" s="53">
        <v>-11.8</v>
      </c>
      <c r="HL205" s="53">
        <v>-10.1</v>
      </c>
      <c r="HM205" s="53">
        <v>-15.6</v>
      </c>
      <c r="HN205" s="53">
        <v>-11.3</v>
      </c>
      <c r="HO205" s="53">
        <v>-10.7</v>
      </c>
      <c r="HP205" s="53">
        <v>-6.4</v>
      </c>
      <c r="HQ205" s="53">
        <v>-11.5</v>
      </c>
      <c r="HR205" s="53">
        <v>-6.6</v>
      </c>
      <c r="HS205" s="53">
        <v>-0.7</v>
      </c>
      <c r="HT205" s="53">
        <v>-1.4</v>
      </c>
      <c r="HU205" s="53">
        <v>-0.6</v>
      </c>
      <c r="HV205" s="53">
        <v>-4.3</v>
      </c>
      <c r="HW205" s="53">
        <v>-5.4</v>
      </c>
      <c r="HX205" s="53">
        <v>0.3</v>
      </c>
      <c r="HY205" s="53">
        <v>-7</v>
      </c>
      <c r="HZ205" s="53">
        <v>-4.2</v>
      </c>
      <c r="IA205" s="53">
        <v>-0.8</v>
      </c>
      <c r="IB205" s="53">
        <v>3.6</v>
      </c>
      <c r="IC205" s="53">
        <v>-1</v>
      </c>
      <c r="ID205" s="53">
        <v>2.1</v>
      </c>
      <c r="IE205" s="53">
        <v>4.2</v>
      </c>
      <c r="IF205" s="53">
        <v>2.2000000000000002</v>
      </c>
      <c r="IG205" s="53">
        <v>2.2000000000000002</v>
      </c>
      <c r="IH205" s="53">
        <v>0.6</v>
      </c>
      <c r="II205" s="53">
        <v>-1.8</v>
      </c>
      <c r="IJ205" s="53">
        <v>-7.9</v>
      </c>
      <c r="IK205" s="53">
        <v>-2.4</v>
      </c>
      <c r="IL205" s="53">
        <v>-2.2000000000000002</v>
      </c>
      <c r="IM205" s="53">
        <v>-1.4</v>
      </c>
      <c r="IN205" s="53">
        <v>0.7</v>
      </c>
      <c r="IO205" s="53">
        <v>1.9</v>
      </c>
      <c r="IP205" s="53">
        <v>6</v>
      </c>
      <c r="IQ205" s="53">
        <v>2.5</v>
      </c>
      <c r="IR205" s="53">
        <v>8.5</v>
      </c>
      <c r="IS205" s="53">
        <v>14</v>
      </c>
      <c r="IT205" s="53">
        <v>9.4</v>
      </c>
      <c r="IU205" s="53">
        <v>6.4</v>
      </c>
      <c r="IV205" s="53">
        <v>2.1</v>
      </c>
      <c r="IW205" s="53">
        <v>0.9</v>
      </c>
      <c r="IX205" s="53">
        <v>-0.1</v>
      </c>
      <c r="IY205" s="53">
        <v>-1.8</v>
      </c>
      <c r="IZ205" s="53">
        <v>-5</v>
      </c>
      <c r="JA205" s="53">
        <v>-4.8</v>
      </c>
      <c r="JB205" s="53">
        <v>2.1</v>
      </c>
      <c r="JC205" s="53">
        <v>5.3</v>
      </c>
      <c r="JD205" s="53">
        <v>14.8</v>
      </c>
      <c r="JE205" s="53">
        <v>12.4</v>
      </c>
      <c r="JF205" s="53">
        <v>11.7</v>
      </c>
      <c r="JG205" s="53">
        <v>7.9</v>
      </c>
      <c r="JH205" s="53">
        <v>17.899999999999999</v>
      </c>
      <c r="JI205" s="53">
        <v>15</v>
      </c>
      <c r="JJ205" s="53">
        <v>16.3</v>
      </c>
      <c r="JK205" s="53">
        <v>17</v>
      </c>
      <c r="JL205" s="53">
        <v>13.5</v>
      </c>
      <c r="JM205" s="53">
        <v>20.5</v>
      </c>
      <c r="JN205" s="53">
        <v>19</v>
      </c>
      <c r="JO205" s="53">
        <v>20.2</v>
      </c>
      <c r="JP205" s="53">
        <v>15.5</v>
      </c>
      <c r="JQ205" s="53">
        <v>13.5</v>
      </c>
      <c r="JR205" s="53">
        <v>14.7</v>
      </c>
      <c r="JS205" s="53">
        <v>16.7</v>
      </c>
      <c r="JT205" s="53">
        <v>19.899999999999999</v>
      </c>
      <c r="JU205" s="53">
        <v>18.100000000000001</v>
      </c>
      <c r="JV205" s="53">
        <v>15.1</v>
      </c>
      <c r="JW205" s="53">
        <v>18.100000000000001</v>
      </c>
      <c r="JX205" s="53">
        <v>20.6</v>
      </c>
      <c r="JY205" s="53">
        <v>15.4</v>
      </c>
      <c r="JZ205" s="53">
        <v>14.9</v>
      </c>
      <c r="KA205" s="53">
        <v>15.6</v>
      </c>
      <c r="KB205" s="53">
        <v>17.2</v>
      </c>
      <c r="KC205" s="53">
        <v>9.9</v>
      </c>
      <c r="KD205" s="53">
        <v>13</v>
      </c>
      <c r="KE205" s="53">
        <v>6.7</v>
      </c>
      <c r="KF205" s="53">
        <v>8.6</v>
      </c>
      <c r="KG205" s="53">
        <v>1.9</v>
      </c>
      <c r="KH205" s="53">
        <v>-0.5</v>
      </c>
      <c r="KI205" s="53">
        <v>-3.1</v>
      </c>
      <c r="KJ205" s="53">
        <v>-6.2</v>
      </c>
      <c r="KK205" s="53">
        <v>-7.5</v>
      </c>
      <c r="KL205" s="53">
        <v>-7</v>
      </c>
      <c r="KM205" s="53">
        <v>-8.1999999999999993</v>
      </c>
      <c r="KN205" s="53">
        <v>-9.1999999999999993</v>
      </c>
      <c r="KO205" s="53">
        <v>-3.5</v>
      </c>
      <c r="KP205" s="53">
        <v>-1.1000000000000001</v>
      </c>
      <c r="KQ205" s="53">
        <v>-3.7</v>
      </c>
      <c r="KR205" s="53">
        <v>-31.7</v>
      </c>
      <c r="KS205" s="53">
        <v>-28.6</v>
      </c>
      <c r="KT205" s="53">
        <v>-17.8</v>
      </c>
      <c r="KU205" s="53">
        <v>-10.199999999999999</v>
      </c>
      <c r="KV205" s="53">
        <v>-7</v>
      </c>
      <c r="KW205" s="53">
        <v>-1.4</v>
      </c>
      <c r="KX205" s="53">
        <v>-0.6</v>
      </c>
      <c r="KY205" s="53">
        <v>3.2</v>
      </c>
      <c r="KZ205" s="53">
        <v>1.8</v>
      </c>
      <c r="LA205" s="53">
        <v>10.6</v>
      </c>
      <c r="LB205" s="53">
        <v>10.7</v>
      </c>
      <c r="LC205" s="53">
        <v>14.1</v>
      </c>
      <c r="LD205" s="53">
        <v>21.7</v>
      </c>
      <c r="LE205" s="53">
        <v>28.7</v>
      </c>
      <c r="LF205" s="53">
        <v>24.5</v>
      </c>
      <c r="LG205" s="53">
        <v>28.6</v>
      </c>
      <c r="LH205" s="53">
        <v>30.7</v>
      </c>
      <c r="LI205" s="53">
        <v>28.5</v>
      </c>
      <c r="LJ205" s="53">
        <v>32.700000000000003</v>
      </c>
      <c r="LK205" s="53">
        <v>30.5</v>
      </c>
      <c r="LL205" s="53">
        <v>32.799999999999997</v>
      </c>
      <c r="LM205" s="53">
        <v>28.9</v>
      </c>
      <c r="LN205" s="53">
        <v>29.7</v>
      </c>
      <c r="LO205" s="53">
        <v>30.3</v>
      </c>
    </row>
    <row r="206" spans="1:327" ht="14" x14ac:dyDescent="0.2">
      <c r="A206" s="155"/>
      <c r="B206" s="159"/>
      <c r="C206" s="160"/>
      <c r="D206" s="164"/>
      <c r="E206" s="48" t="s">
        <v>179</v>
      </c>
      <c r="F206" s="52"/>
      <c r="G206" s="47" t="s">
        <v>171</v>
      </c>
      <c r="H206" s="50">
        <v>2.5601669999999999</v>
      </c>
      <c r="I206" s="50">
        <v>0.17770810000000001</v>
      </c>
      <c r="J206" s="50">
        <v>-1.780691</v>
      </c>
      <c r="K206" s="50">
        <v>-4.1031930000000001</v>
      </c>
      <c r="L206" s="50">
        <v>-8.9373719999999999</v>
      </c>
      <c r="M206" s="50">
        <v>-4.3031569999999997</v>
      </c>
      <c r="N206" s="50">
        <v>-5.152317</v>
      </c>
      <c r="O206" s="50">
        <v>-5.9543489999999997</v>
      </c>
      <c r="P206" s="50">
        <v>-8.0383279999999999</v>
      </c>
      <c r="Q206" s="50">
        <v>-10.5922</v>
      </c>
      <c r="R206" s="50">
        <v>-7.1808820000000004</v>
      </c>
      <c r="S206" s="50">
        <v>-5.3419590000000001</v>
      </c>
      <c r="T206" s="50">
        <v>-2.4572470000000002</v>
      </c>
      <c r="U206" s="50">
        <v>-0.84632960000000002</v>
      </c>
      <c r="V206" s="50">
        <v>0.89455899999999999</v>
      </c>
      <c r="W206" s="50">
        <v>3.9066010000000002</v>
      </c>
      <c r="X206" s="50">
        <v>-3.601521</v>
      </c>
      <c r="Y206" s="50">
        <v>-2.9980920000000002</v>
      </c>
      <c r="Z206" s="50">
        <v>-3.1509269999999998</v>
      </c>
      <c r="AA206" s="50">
        <v>0.73726380000000002</v>
      </c>
      <c r="AB206" s="50">
        <v>-0.69172940000000005</v>
      </c>
      <c r="AC206" s="50">
        <v>-3.562084</v>
      </c>
      <c r="AD206" s="50">
        <v>-4.8542740000000002</v>
      </c>
      <c r="AE206" s="50">
        <v>0.29333789999999998</v>
      </c>
      <c r="AF206" s="50">
        <v>-1.8053300000000001</v>
      </c>
      <c r="AG206" s="50">
        <v>-0.53297309999999998</v>
      </c>
      <c r="AH206" s="50">
        <v>4.2471709999999998</v>
      </c>
      <c r="AI206" s="50">
        <v>0.59312180000000003</v>
      </c>
      <c r="AJ206" s="50">
        <v>1.398093</v>
      </c>
      <c r="AK206" s="50">
        <v>-3.3592629999999999</v>
      </c>
      <c r="AL206" s="50">
        <v>-1.8203800000000001</v>
      </c>
      <c r="AM206" s="50">
        <v>-4.5690980000000003</v>
      </c>
      <c r="AN206" s="50">
        <v>-7.3460749999999999</v>
      </c>
      <c r="AO206" s="50">
        <v>-12.8748</v>
      </c>
      <c r="AP206" s="50">
        <v>-16.20205</v>
      </c>
      <c r="AQ206" s="50">
        <v>-16.07104</v>
      </c>
      <c r="AR206" s="50">
        <v>-23.15775</v>
      </c>
      <c r="AS206" s="50">
        <v>-23.22053</v>
      </c>
      <c r="AT206" s="50">
        <v>-30.725570000000001</v>
      </c>
      <c r="AU206" s="50">
        <v>-32.050780000000003</v>
      </c>
      <c r="AV206" s="50">
        <v>-22.92839</v>
      </c>
      <c r="AW206" s="50">
        <v>-25.382349999999999</v>
      </c>
      <c r="AX206" s="50">
        <v>-24.816649999999999</v>
      </c>
      <c r="AY206" s="50">
        <v>-22.866810000000001</v>
      </c>
      <c r="AZ206" s="50">
        <v>-17.660589999999999</v>
      </c>
      <c r="BA206" s="50">
        <v>-5.5181709999999997</v>
      </c>
      <c r="BB206" s="50">
        <v>-11.55185</v>
      </c>
      <c r="BC206" s="50">
        <v>-15.77206</v>
      </c>
      <c r="BD206" s="50">
        <v>-6.8503670000000003</v>
      </c>
      <c r="BE206" s="50">
        <v>-1.5796209999999999</v>
      </c>
      <c r="BF206" s="50">
        <v>-2.7079529999999998</v>
      </c>
      <c r="BG206" s="50">
        <v>-4.3762790000000003</v>
      </c>
      <c r="BH206" s="50">
        <v>-2.2567110000000001</v>
      </c>
      <c r="BI206" s="50">
        <v>-2.7447170000000001</v>
      </c>
      <c r="BJ206" s="50">
        <v>-5.1513410000000004</v>
      </c>
      <c r="BK206" s="50">
        <v>-6.1682370000000004</v>
      </c>
      <c r="BL206" s="50">
        <v>-10.97479</v>
      </c>
      <c r="BM206" s="50">
        <v>-9.8150790000000008</v>
      </c>
      <c r="BN206" s="50">
        <v>-12.89977</v>
      </c>
      <c r="BO206" s="50">
        <v>-8.8084570000000006</v>
      </c>
      <c r="BP206" s="50">
        <v>-11.205550000000001</v>
      </c>
      <c r="BQ206" s="50">
        <v>-7.2611249999999998</v>
      </c>
      <c r="BR206" s="50">
        <v>-5.016445</v>
      </c>
      <c r="BS206" s="50">
        <v>-7.0342039999999999</v>
      </c>
      <c r="BT206" s="50">
        <v>0.7585054</v>
      </c>
      <c r="BU206" s="50">
        <v>-0.76813140000000002</v>
      </c>
      <c r="BV206" s="50">
        <v>-10.4872</v>
      </c>
      <c r="BW206" s="50">
        <v>-15.473940000000001</v>
      </c>
      <c r="BX206" s="50">
        <v>-13.632020000000001</v>
      </c>
      <c r="BY206" s="50">
        <v>-15.785220000000001</v>
      </c>
      <c r="BZ206" s="50">
        <v>-13.26022</v>
      </c>
      <c r="CA206" s="50">
        <v>-11.18374</v>
      </c>
      <c r="CB206" s="50">
        <v>-18.234369999999998</v>
      </c>
      <c r="CC206" s="50">
        <v>-18.941230000000001</v>
      </c>
      <c r="CD206" s="50">
        <v>-19.65352</v>
      </c>
      <c r="CE206" s="50">
        <v>-23.023420000000002</v>
      </c>
      <c r="CF206" s="50">
        <v>-28.21163</v>
      </c>
      <c r="CG206" s="50">
        <v>-20.110220000000002</v>
      </c>
      <c r="CH206" s="50">
        <v>-17.15118</v>
      </c>
      <c r="CI206" s="50">
        <v>-18.115590000000001</v>
      </c>
      <c r="CJ206" s="50">
        <v>-11.29133</v>
      </c>
      <c r="CK206" s="50">
        <v>-15.42656</v>
      </c>
      <c r="CL206" s="50">
        <v>-10.286049999999999</v>
      </c>
      <c r="CM206" s="50">
        <v>-7.8861309999999998</v>
      </c>
      <c r="CN206" s="50">
        <v>-7.6018619999999997</v>
      </c>
      <c r="CO206" s="50">
        <v>-12.62543</v>
      </c>
      <c r="CP206" s="50">
        <v>-10.29603</v>
      </c>
      <c r="CQ206" s="50">
        <v>-8.3541720000000002</v>
      </c>
      <c r="CR206" s="50">
        <v>-15.192920000000001</v>
      </c>
      <c r="CS206" s="50">
        <v>-13.453440000000001</v>
      </c>
      <c r="CT206" s="50">
        <v>-17.484120000000001</v>
      </c>
      <c r="CU206" s="50">
        <v>-20.095569999999999</v>
      </c>
      <c r="CV206" s="50">
        <v>-20.27778</v>
      </c>
      <c r="CW206" s="50">
        <v>-18.73395</v>
      </c>
      <c r="CX206" s="50">
        <v>-15.970560000000001</v>
      </c>
      <c r="CY206" s="50">
        <v>-18.91234</v>
      </c>
      <c r="CZ206" s="50">
        <v>-15.29543</v>
      </c>
      <c r="DA206" s="50">
        <v>-18.97411</v>
      </c>
      <c r="DB206" s="50">
        <v>-18.934889999999999</v>
      </c>
      <c r="DC206" s="50">
        <v>-10.01192</v>
      </c>
      <c r="DD206" s="50">
        <v>-8.1778709999999997</v>
      </c>
      <c r="DE206" s="50">
        <v>-0.1235522</v>
      </c>
      <c r="DF206" s="50">
        <v>-6.8222550000000002</v>
      </c>
      <c r="DG206" s="50">
        <v>-2.4163130000000002</v>
      </c>
      <c r="DH206" s="50">
        <v>-6.6016459999999997</v>
      </c>
      <c r="DI206" s="50">
        <v>3.2887019999999998</v>
      </c>
      <c r="DJ206" s="50">
        <v>8.7547249999999997E-3</v>
      </c>
      <c r="DK206" s="50">
        <v>-3.6115119999999998</v>
      </c>
      <c r="DL206" s="50">
        <v>2.6786479999999999</v>
      </c>
      <c r="DM206" s="50">
        <v>-3.3302740000000002</v>
      </c>
      <c r="DN206" s="50">
        <v>-0.24502930000000001</v>
      </c>
      <c r="DO206" s="50">
        <v>-4.3371149999999998</v>
      </c>
      <c r="DP206" s="50">
        <v>-5.16221</v>
      </c>
      <c r="DQ206" s="50">
        <v>-1.782845</v>
      </c>
      <c r="DR206" s="50">
        <v>-2.1582509999999999</v>
      </c>
      <c r="DS206" s="50">
        <v>-7.7356199999999999</v>
      </c>
      <c r="DT206" s="50">
        <v>-12.594440000000001</v>
      </c>
      <c r="DU206" s="50">
        <v>-15.01493</v>
      </c>
      <c r="DV206" s="50">
        <v>-17.013760000000001</v>
      </c>
      <c r="DW206" s="50">
        <v>-9.9767759999999992</v>
      </c>
      <c r="DX206" s="50">
        <v>-16.674330000000001</v>
      </c>
      <c r="DY206" s="50">
        <v>-10.686159999999999</v>
      </c>
      <c r="DZ206" s="50">
        <v>-8.5497499999999995</v>
      </c>
      <c r="EA206" s="50">
        <v>-12.666029999999999</v>
      </c>
      <c r="EB206" s="50">
        <v>-13.1487</v>
      </c>
      <c r="EC206" s="50">
        <v>-14.438359999999999</v>
      </c>
      <c r="ED206" s="50">
        <v>-8.8218840000000007</v>
      </c>
      <c r="EE206" s="50">
        <v>-8.7209420000000009</v>
      </c>
      <c r="EF206" s="50">
        <v>-2.257911</v>
      </c>
      <c r="EG206" s="50">
        <v>-5.6571809999999996</v>
      </c>
      <c r="EH206" s="50">
        <v>-5.3796730000000004</v>
      </c>
      <c r="EI206" s="50">
        <v>-6.5473099999999998E-3</v>
      </c>
      <c r="EJ206" s="50">
        <v>-5.0303329999999997</v>
      </c>
      <c r="EK206" s="50">
        <v>-1.0416570000000001</v>
      </c>
      <c r="EL206" s="50">
        <v>-6.8501979999999998</v>
      </c>
      <c r="EM206" s="50">
        <v>1.001547</v>
      </c>
      <c r="EN206" s="50">
        <v>-0.47192580000000001</v>
      </c>
      <c r="EO206" s="50">
        <v>-3.7657449999999999</v>
      </c>
      <c r="EP206" s="50">
        <v>5.8521280000000004</v>
      </c>
      <c r="EQ206" s="50">
        <v>4.2964640000000003</v>
      </c>
      <c r="ER206" s="50">
        <v>1.083693</v>
      </c>
      <c r="ES206" s="50">
        <v>3.3655840000000001</v>
      </c>
      <c r="ET206" s="50">
        <v>10.255610000000001</v>
      </c>
      <c r="EU206" s="50">
        <v>-3.3297019999999997E-2</v>
      </c>
      <c r="EV206" s="50">
        <v>3.2776749999999999</v>
      </c>
      <c r="EW206" s="50">
        <v>5.2727899999999996</v>
      </c>
      <c r="EX206" s="50">
        <v>0.17883789999999999</v>
      </c>
      <c r="EY206" s="50">
        <v>3.0000960000000001</v>
      </c>
      <c r="EZ206" s="50">
        <v>-1.7985660000000001</v>
      </c>
      <c r="FA206" s="50">
        <v>2.2350150000000002</v>
      </c>
      <c r="FB206" s="50">
        <v>-0.80148509999999995</v>
      </c>
      <c r="FC206" s="50">
        <v>2.320843</v>
      </c>
      <c r="FD206" s="50">
        <v>-8.5749949999999995</v>
      </c>
      <c r="FE206" s="50">
        <v>-10.28069</v>
      </c>
      <c r="FF206" s="50">
        <v>-3.1030340000000001</v>
      </c>
      <c r="FG206" s="50">
        <v>-8.7326440000000005</v>
      </c>
      <c r="FH206" s="50">
        <v>-15.749129999999999</v>
      </c>
      <c r="FI206" s="50">
        <v>-21.077839999999998</v>
      </c>
      <c r="FJ206" s="50">
        <v>-27.79655</v>
      </c>
      <c r="FK206" s="50">
        <v>-33.000590000000003</v>
      </c>
      <c r="FL206" s="50">
        <v>-31.461469999999998</v>
      </c>
      <c r="FM206" s="50">
        <v>-38.431040000000003</v>
      </c>
      <c r="FN206" s="50">
        <v>-44.12059</v>
      </c>
      <c r="FO206" s="50">
        <v>-47.648229999999998</v>
      </c>
      <c r="FP206" s="50">
        <v>-39.2363</v>
      </c>
      <c r="FQ206" s="50">
        <v>-35.925089999999997</v>
      </c>
      <c r="FR206" s="50">
        <v>-31.446570000000001</v>
      </c>
      <c r="FS206" s="50">
        <v>-30.423120000000001</v>
      </c>
      <c r="FT206" s="50">
        <v>-25.10164</v>
      </c>
      <c r="FU206" s="50">
        <v>-21.089839999999999</v>
      </c>
      <c r="FV206" s="50">
        <v>-15.438829999999999</v>
      </c>
      <c r="FW206" s="50">
        <v>-18.338460000000001</v>
      </c>
      <c r="FX206" s="50">
        <v>-20.131060000000002</v>
      </c>
      <c r="FY206" s="50">
        <v>-15.106389999999999</v>
      </c>
      <c r="FZ206" s="50">
        <v>-15.45825</v>
      </c>
      <c r="GA206" s="50">
        <v>-14.30301</v>
      </c>
      <c r="GB206" s="50">
        <v>-10.90765</v>
      </c>
      <c r="GC206" s="50">
        <v>-5.2364889999999997</v>
      </c>
      <c r="GD206" s="50">
        <v>-7.7855350000000003</v>
      </c>
      <c r="GE206" s="50">
        <v>-3.7777500000000002</v>
      </c>
      <c r="GF206" s="50">
        <v>-2.7830530000000002</v>
      </c>
      <c r="GG206" s="50">
        <v>-3.0935800000000002</v>
      </c>
      <c r="GH206" s="50">
        <v>-2.402965</v>
      </c>
      <c r="GI206" s="50">
        <v>-3.6696089999999999</v>
      </c>
      <c r="GJ206" s="50">
        <v>1.5352760000000001</v>
      </c>
      <c r="GK206" s="50">
        <v>-1.1145910000000001</v>
      </c>
      <c r="GL206" s="50">
        <v>0.19904759999999999</v>
      </c>
      <c r="GM206" s="50">
        <v>7.0341279999999999</v>
      </c>
      <c r="GN206" s="50">
        <v>0.7522607</v>
      </c>
      <c r="GO206" s="50">
        <v>1.4585429999999999</v>
      </c>
      <c r="GP206" s="50">
        <v>2.209152</v>
      </c>
      <c r="GQ206" s="50">
        <v>-4.8003669999999996</v>
      </c>
      <c r="GR206" s="50">
        <v>-1.1326400000000001</v>
      </c>
      <c r="GS206" s="50">
        <v>-7.0985560000000003</v>
      </c>
      <c r="GT206" s="50">
        <v>-13.03439</v>
      </c>
      <c r="GU206" s="50">
        <v>-12.34</v>
      </c>
      <c r="GV206" s="50">
        <v>-14.46537</v>
      </c>
      <c r="GW206" s="50">
        <v>-4.1213769999999998</v>
      </c>
      <c r="GX206" s="50">
        <v>-2.8071860000000002</v>
      </c>
      <c r="GY206" s="50">
        <v>-2.283865</v>
      </c>
      <c r="GZ206" s="50">
        <v>0.41765829999999998</v>
      </c>
      <c r="HA206" s="50">
        <v>-12.50977</v>
      </c>
      <c r="HB206" s="50">
        <v>-8.1267870000000002</v>
      </c>
      <c r="HC206" s="50">
        <v>-2.4910679999999998</v>
      </c>
      <c r="HD206" s="50">
        <v>-11.147169999999999</v>
      </c>
      <c r="HE206" s="50">
        <v>-6.4389139999999996</v>
      </c>
      <c r="HF206" s="50">
        <v>-1.6749259999999999</v>
      </c>
      <c r="HG206" s="50">
        <v>-9.6932329999999993</v>
      </c>
      <c r="HH206" s="50">
        <v>-4.8126749999999996</v>
      </c>
      <c r="HI206" s="50">
        <v>-8.1262439999999998</v>
      </c>
      <c r="HJ206" s="50">
        <v>-8.8073300000000003</v>
      </c>
      <c r="HK206" s="50">
        <v>-4.2552240000000001</v>
      </c>
      <c r="HL206" s="50">
        <v>-5.2363609999999996</v>
      </c>
      <c r="HM206" s="50">
        <v>-6.4857589999999998</v>
      </c>
      <c r="HN206" s="50">
        <v>-11.131539999999999</v>
      </c>
      <c r="HO206" s="50">
        <v>-3.5081319999999998</v>
      </c>
      <c r="HP206" s="50">
        <v>2.1663929999999998</v>
      </c>
      <c r="HQ206" s="50">
        <v>12.23035</v>
      </c>
      <c r="HR206" s="50">
        <v>2.6844229999999998</v>
      </c>
      <c r="HS206" s="50">
        <v>11.27914</v>
      </c>
      <c r="HT206" s="50">
        <v>7.8368440000000001</v>
      </c>
      <c r="HU206" s="50">
        <v>5.1998600000000001</v>
      </c>
      <c r="HV206" s="50">
        <v>5.1884050000000004</v>
      </c>
      <c r="HW206" s="50">
        <v>1.775317</v>
      </c>
      <c r="HX206" s="50">
        <v>8.7769650000000006</v>
      </c>
      <c r="HY206" s="50">
        <v>6.5274830000000001</v>
      </c>
      <c r="HZ206" s="50">
        <v>10.187620000000001</v>
      </c>
      <c r="IA206" s="50">
        <v>5.4741080000000002</v>
      </c>
      <c r="IB206" s="50">
        <v>7.8169880000000003</v>
      </c>
      <c r="IC206" s="50">
        <v>4.5809759999999997</v>
      </c>
      <c r="ID206" s="50">
        <v>2.7130339999999999</v>
      </c>
      <c r="IE206" s="50">
        <v>4.5919549999999996</v>
      </c>
      <c r="IF206" s="50">
        <v>5.1579480000000002</v>
      </c>
      <c r="IG206" s="50">
        <v>4.857119</v>
      </c>
      <c r="IH206" s="50">
        <v>8.181832</v>
      </c>
      <c r="II206" s="50">
        <v>1.13411</v>
      </c>
      <c r="IJ206" s="50">
        <v>3.1227740000000002</v>
      </c>
      <c r="IK206" s="50">
        <v>0.204067</v>
      </c>
      <c r="IL206" s="50">
        <v>-2.492489</v>
      </c>
      <c r="IM206" s="50">
        <v>1.121656</v>
      </c>
      <c r="IN206" s="50">
        <v>-0.52509099999999997</v>
      </c>
      <c r="IO206" s="50">
        <v>-1.7344550000000001</v>
      </c>
      <c r="IP206" s="50">
        <v>-3.5963820000000002</v>
      </c>
      <c r="IQ206" s="50">
        <v>-5.7627269999999999</v>
      </c>
      <c r="IR206" s="50">
        <v>-6.187398</v>
      </c>
      <c r="IS206" s="50">
        <v>-3.818136</v>
      </c>
      <c r="IT206" s="50">
        <v>-7.8202610000000004</v>
      </c>
      <c r="IU206" s="50">
        <v>-3.173645</v>
      </c>
      <c r="IV206" s="50">
        <v>-2.5282</v>
      </c>
      <c r="IW206" s="50">
        <v>-0.78900490000000001</v>
      </c>
      <c r="IX206" s="50">
        <v>2.1619790000000001</v>
      </c>
      <c r="IY206" s="50">
        <v>-1.5646249999999999</v>
      </c>
      <c r="IZ206" s="50">
        <v>-0.53082459999999998</v>
      </c>
      <c r="JA206" s="50">
        <v>0.28357779999999999</v>
      </c>
      <c r="JB206" s="50">
        <v>-0.2425252</v>
      </c>
      <c r="JC206" s="50">
        <v>7.8769539999999996</v>
      </c>
      <c r="JD206" s="50">
        <v>4.7963149999999999</v>
      </c>
      <c r="JE206" s="50">
        <v>8.8405310000000004</v>
      </c>
      <c r="JF206" s="50">
        <v>10.1746</v>
      </c>
      <c r="JG206" s="50">
        <v>8.8542889999999996</v>
      </c>
      <c r="JH206" s="50">
        <v>6.8208440000000001</v>
      </c>
      <c r="JI206" s="50">
        <v>9.5529849999999996</v>
      </c>
      <c r="JJ206" s="50">
        <v>12.15513</v>
      </c>
      <c r="JK206" s="50">
        <v>15.08038</v>
      </c>
      <c r="JL206" s="50">
        <v>11.79311</v>
      </c>
      <c r="JM206" s="50">
        <v>9.6352290000000007</v>
      </c>
      <c r="JN206" s="50">
        <v>7.7710509999999999</v>
      </c>
      <c r="JO206" s="50">
        <v>11.1846</v>
      </c>
      <c r="JP206" s="50">
        <v>12.113580000000001</v>
      </c>
      <c r="JQ206" s="50">
        <v>12.83985</v>
      </c>
      <c r="JR206" s="50">
        <v>5.1703510000000001</v>
      </c>
      <c r="JS206" s="50">
        <v>-2.7818010000000002</v>
      </c>
      <c r="JT206" s="50">
        <v>4.1642590000000004</v>
      </c>
      <c r="JU206" s="50">
        <v>2.5607440000000001</v>
      </c>
      <c r="JV206" s="50">
        <v>6.153073</v>
      </c>
      <c r="JW206" s="50">
        <v>8.3942929999999993</v>
      </c>
      <c r="JX206" s="50">
        <v>7.7858280000000004</v>
      </c>
      <c r="JY206" s="50">
        <v>4.9878439999999999</v>
      </c>
      <c r="JZ206" s="50">
        <v>0.77735880000000002</v>
      </c>
      <c r="KA206" s="50">
        <v>6.1636090000000001</v>
      </c>
      <c r="KB206" s="50">
        <v>9.1000239999999994</v>
      </c>
      <c r="KC206" s="50">
        <v>4.5125510000000002</v>
      </c>
      <c r="KD206" s="50">
        <v>-0.50454239999999995</v>
      </c>
      <c r="KE206" s="50">
        <v>-2.7596940000000001</v>
      </c>
      <c r="KF206" s="50">
        <v>-5.4977260000000001</v>
      </c>
      <c r="KG206" s="50">
        <v>-12.102410000000001</v>
      </c>
      <c r="KH206" s="50">
        <v>-9.5140499999999992</v>
      </c>
      <c r="KI206" s="50">
        <v>-14.9566</v>
      </c>
      <c r="KJ206" s="50">
        <v>-10.55165</v>
      </c>
      <c r="KK206" s="50">
        <v>-24.995950000000001</v>
      </c>
      <c r="KL206" s="50">
        <v>-17.559080000000002</v>
      </c>
      <c r="KM206" s="50">
        <v>-12.84975</v>
      </c>
      <c r="KN206" s="50">
        <v>-18.570430000000002</v>
      </c>
      <c r="KO206" s="50">
        <v>-13.804209999999999</v>
      </c>
      <c r="KP206" s="50">
        <v>-10.17348</v>
      </c>
      <c r="KQ206" s="50">
        <v>-22.073789999999999</v>
      </c>
      <c r="KR206" s="50">
        <v>-49.82685</v>
      </c>
      <c r="KS206" s="50">
        <v>-46.102330000000002</v>
      </c>
      <c r="KT206" s="50">
        <v>-37.515949999999997</v>
      </c>
      <c r="KU206" s="50">
        <v>-16.31176</v>
      </c>
      <c r="KV206" s="50">
        <v>-26.219290000000001</v>
      </c>
      <c r="KW206" s="50">
        <v>-19.99269</v>
      </c>
      <c r="KX206" s="50">
        <v>-2.9040650000000001</v>
      </c>
      <c r="KY206" s="50">
        <v>-19.523520000000001</v>
      </c>
      <c r="KZ206" s="50">
        <v>-10.90362</v>
      </c>
      <c r="LA206" s="50">
        <v>-24.11496</v>
      </c>
      <c r="LB206" s="50">
        <v>-13.16634</v>
      </c>
      <c r="LC206" s="50">
        <v>7.6003749999999997</v>
      </c>
      <c r="LD206" s="50">
        <v>7.5079849999999997</v>
      </c>
      <c r="LE206" s="50">
        <v>17.224299999999999</v>
      </c>
      <c r="LF206" s="50">
        <v>19.144819999999999</v>
      </c>
      <c r="LG206" s="50">
        <v>24.34018</v>
      </c>
      <c r="LH206" s="50">
        <v>18.11637</v>
      </c>
      <c r="LI206" s="50">
        <v>19.342169999999999</v>
      </c>
      <c r="LJ206" s="50">
        <v>22.09243</v>
      </c>
      <c r="LK206" s="50">
        <v>26.469349999999999</v>
      </c>
      <c r="LL206" s="50">
        <v>24.76445</v>
      </c>
      <c r="LM206" s="50">
        <v>22.225200000000001</v>
      </c>
      <c r="LN206" s="50">
        <v>19.835039999999999</v>
      </c>
      <c r="LO206" s="50">
        <v>19.603059999999999</v>
      </c>
    </row>
    <row r="207" spans="1:327" ht="14" x14ac:dyDescent="0.2">
      <c r="A207" s="155"/>
      <c r="B207" s="159"/>
      <c r="C207" s="160"/>
      <c r="D207" s="164"/>
      <c r="E207" s="48" t="s">
        <v>180</v>
      </c>
      <c r="F207" s="52"/>
      <c r="G207" s="47" t="s">
        <v>171</v>
      </c>
      <c r="H207" s="53">
        <v>-5.8</v>
      </c>
      <c r="I207" s="53">
        <v>-3.8</v>
      </c>
      <c r="J207" s="53">
        <v>-6.6</v>
      </c>
      <c r="K207" s="53">
        <v>-8.1999999999999993</v>
      </c>
      <c r="L207" s="53">
        <v>-7.6</v>
      </c>
      <c r="M207" s="53">
        <v>-9</v>
      </c>
      <c r="N207" s="53">
        <v>-8.1999999999999993</v>
      </c>
      <c r="O207" s="53">
        <v>-6.2</v>
      </c>
      <c r="P207" s="53">
        <v>-1.4</v>
      </c>
      <c r="Q207" s="53">
        <v>-1.8</v>
      </c>
      <c r="R207" s="53">
        <v>7.2</v>
      </c>
      <c r="S207" s="53">
        <v>-0.6</v>
      </c>
      <c r="T207" s="53">
        <v>3.2</v>
      </c>
      <c r="U207" s="53">
        <v>2.2000000000000002</v>
      </c>
      <c r="V207" s="53">
        <v>1</v>
      </c>
      <c r="W207" s="53">
        <v>6</v>
      </c>
      <c r="X207" s="53">
        <v>10.4</v>
      </c>
      <c r="Y207" s="53">
        <v>7.6</v>
      </c>
      <c r="Z207" s="53">
        <v>6.2</v>
      </c>
      <c r="AA207" s="53">
        <v>7.6</v>
      </c>
      <c r="AB207" s="53">
        <v>7.4</v>
      </c>
      <c r="AC207" s="53">
        <v>12.2</v>
      </c>
      <c r="AD207" s="53">
        <v>9.8000000000000007</v>
      </c>
      <c r="AE207" s="53">
        <v>15.4</v>
      </c>
      <c r="AF207" s="53">
        <v>12.6</v>
      </c>
      <c r="AG207" s="53">
        <v>7.8</v>
      </c>
      <c r="AH207" s="53">
        <v>12.8</v>
      </c>
      <c r="AI207" s="53">
        <v>11.4</v>
      </c>
      <c r="AJ207" s="53">
        <v>9</v>
      </c>
      <c r="AK207" s="53">
        <v>7.6</v>
      </c>
      <c r="AL207" s="53">
        <v>5.8</v>
      </c>
      <c r="AM207" s="53">
        <v>5.8</v>
      </c>
      <c r="AN207" s="53">
        <v>4.4000000000000004</v>
      </c>
      <c r="AO207" s="53">
        <v>1.8</v>
      </c>
      <c r="AP207" s="53">
        <v>-2.2000000000000002</v>
      </c>
      <c r="AQ207" s="53">
        <v>-1.6</v>
      </c>
      <c r="AR207" s="53">
        <v>-1.4</v>
      </c>
      <c r="AS207" s="53">
        <v>-2.6</v>
      </c>
      <c r="AT207" s="53">
        <v>-2.6</v>
      </c>
      <c r="AU207" s="53">
        <v>-3.6</v>
      </c>
      <c r="AV207" s="53">
        <v>-6.4</v>
      </c>
      <c r="AW207" s="53">
        <v>1.2</v>
      </c>
      <c r="AX207" s="53">
        <v>3.4</v>
      </c>
      <c r="AY207" s="53">
        <v>4.8</v>
      </c>
      <c r="AZ207" s="53">
        <v>4.5999999999999996</v>
      </c>
      <c r="BA207" s="53">
        <v>8.6</v>
      </c>
      <c r="BB207" s="53">
        <v>11.6</v>
      </c>
      <c r="BC207" s="53">
        <v>7.2</v>
      </c>
      <c r="BD207" s="53">
        <v>9.6</v>
      </c>
      <c r="BE207" s="53">
        <v>14</v>
      </c>
      <c r="BF207" s="53">
        <v>14.4</v>
      </c>
      <c r="BG207" s="53">
        <v>16.2</v>
      </c>
      <c r="BH207" s="53">
        <v>15.6</v>
      </c>
      <c r="BI207" s="53">
        <v>13.4</v>
      </c>
      <c r="BJ207" s="53">
        <v>11.6</v>
      </c>
      <c r="BK207" s="53">
        <v>9.8000000000000007</v>
      </c>
      <c r="BL207" s="53">
        <v>9.4</v>
      </c>
      <c r="BM207" s="53">
        <v>6.4</v>
      </c>
      <c r="BN207" s="53">
        <v>2.8</v>
      </c>
      <c r="BO207" s="53">
        <v>5</v>
      </c>
      <c r="BP207" s="53">
        <v>-0.2</v>
      </c>
      <c r="BQ207" s="53">
        <v>-0.6</v>
      </c>
      <c r="BR207" s="53">
        <v>-2.6</v>
      </c>
      <c r="BS207" s="53">
        <v>-3</v>
      </c>
      <c r="BT207" s="53">
        <v>-12.2</v>
      </c>
      <c r="BU207" s="53">
        <v>-17.2</v>
      </c>
      <c r="BV207" s="53">
        <v>-17.8</v>
      </c>
      <c r="BW207" s="53">
        <v>-14.8</v>
      </c>
      <c r="BX207" s="53">
        <v>-13.8</v>
      </c>
      <c r="BY207" s="53">
        <v>-16.2</v>
      </c>
      <c r="BZ207" s="53">
        <v>-12.2</v>
      </c>
      <c r="CA207" s="53">
        <v>-10.6</v>
      </c>
      <c r="CB207" s="53">
        <v>-3.4</v>
      </c>
      <c r="CC207" s="53">
        <v>-4.5999999999999996</v>
      </c>
      <c r="CD207" s="53">
        <v>-19</v>
      </c>
      <c r="CE207" s="53">
        <v>-10</v>
      </c>
      <c r="CF207" s="53">
        <v>-6.6</v>
      </c>
      <c r="CG207" s="53">
        <v>-1.8</v>
      </c>
      <c r="CH207" s="53">
        <v>6.4</v>
      </c>
      <c r="CI207" s="53">
        <v>10</v>
      </c>
      <c r="CJ207" s="53">
        <v>8.8000000000000007</v>
      </c>
      <c r="CK207" s="53">
        <v>10.4</v>
      </c>
      <c r="CL207" s="53">
        <v>11.6</v>
      </c>
      <c r="CM207" s="53">
        <v>2.4</v>
      </c>
      <c r="CN207" s="53">
        <v>1.8</v>
      </c>
      <c r="CO207" s="53">
        <v>2.6</v>
      </c>
      <c r="CP207" s="53">
        <v>0</v>
      </c>
      <c r="CQ207" s="53">
        <v>-1.6</v>
      </c>
      <c r="CR207" s="53">
        <v>6.2</v>
      </c>
      <c r="CS207" s="53">
        <v>5.6</v>
      </c>
      <c r="CT207" s="53">
        <v>-0.2</v>
      </c>
      <c r="CU207" s="53">
        <v>-7.2</v>
      </c>
      <c r="CV207" s="53">
        <v>-7</v>
      </c>
      <c r="CW207" s="53">
        <v>0</v>
      </c>
      <c r="CX207" s="53">
        <v>1</v>
      </c>
      <c r="CY207" s="53">
        <v>4.5999999999999996</v>
      </c>
      <c r="CZ207" s="53">
        <v>11</v>
      </c>
      <c r="DA207" s="53">
        <v>8.8000000000000007</v>
      </c>
      <c r="DB207" s="53">
        <v>14.4</v>
      </c>
      <c r="DC207" s="53">
        <v>21.2</v>
      </c>
      <c r="DD207" s="53">
        <v>26.2</v>
      </c>
      <c r="DE207" s="53">
        <v>25.8</v>
      </c>
      <c r="DF207" s="53">
        <v>24.4</v>
      </c>
      <c r="DG207" s="53">
        <v>24.6</v>
      </c>
      <c r="DH207" s="53">
        <v>26</v>
      </c>
      <c r="DI207" s="53">
        <v>25.8</v>
      </c>
      <c r="DJ207" s="53">
        <v>23</v>
      </c>
      <c r="DK207" s="53">
        <v>23</v>
      </c>
      <c r="DL207" s="53">
        <v>19.2</v>
      </c>
      <c r="DM207" s="53">
        <v>16</v>
      </c>
      <c r="DN207" s="53">
        <v>13.6</v>
      </c>
      <c r="DO207" s="53">
        <v>13.8</v>
      </c>
      <c r="DP207" s="53">
        <v>17.2</v>
      </c>
      <c r="DQ207" s="53">
        <v>12.6</v>
      </c>
      <c r="DR207" s="53">
        <v>11.2</v>
      </c>
      <c r="DS207" s="53">
        <v>10.6</v>
      </c>
      <c r="DT207" s="53">
        <v>7.6</v>
      </c>
      <c r="DU207" s="53">
        <v>3.6</v>
      </c>
      <c r="DV207" s="53">
        <v>8</v>
      </c>
      <c r="DW207" s="53">
        <v>12.8</v>
      </c>
      <c r="DX207" s="53">
        <v>7</v>
      </c>
      <c r="DY207" s="53">
        <v>16</v>
      </c>
      <c r="DZ207" s="53">
        <v>16.2</v>
      </c>
      <c r="EA207" s="53">
        <v>14.6</v>
      </c>
      <c r="EB207" s="53">
        <v>11.2</v>
      </c>
      <c r="EC207" s="53">
        <v>9.6</v>
      </c>
      <c r="ED207" s="53">
        <v>10</v>
      </c>
      <c r="EE207" s="53">
        <v>8.6</v>
      </c>
      <c r="EF207" s="53">
        <v>11.8</v>
      </c>
      <c r="EG207" s="53">
        <v>7.6</v>
      </c>
      <c r="EH207" s="53">
        <v>5.4</v>
      </c>
      <c r="EI207" s="53">
        <v>6.8</v>
      </c>
      <c r="EJ207" s="53">
        <v>7</v>
      </c>
      <c r="EK207" s="53">
        <v>3.8</v>
      </c>
      <c r="EL207" s="53">
        <v>2.2000000000000002</v>
      </c>
      <c r="EM207" s="53">
        <v>-0.6</v>
      </c>
      <c r="EN207" s="53">
        <v>3</v>
      </c>
      <c r="EO207" s="53">
        <v>-1.4</v>
      </c>
      <c r="EP207" s="53">
        <v>3</v>
      </c>
      <c r="EQ207" s="53">
        <v>1.4</v>
      </c>
      <c r="ER207" s="53">
        <v>5.6</v>
      </c>
      <c r="ES207" s="53">
        <v>5.6</v>
      </c>
      <c r="ET207" s="53">
        <v>6.8</v>
      </c>
      <c r="EU207" s="53">
        <v>4.5999999999999996</v>
      </c>
      <c r="EV207" s="53">
        <v>2.4</v>
      </c>
      <c r="EW207" s="53">
        <v>1</v>
      </c>
      <c r="EX207" s="53">
        <v>0.8</v>
      </c>
      <c r="EY207" s="53">
        <v>0</v>
      </c>
      <c r="EZ207" s="53">
        <v>-3.2</v>
      </c>
      <c r="FA207" s="53">
        <v>1.4</v>
      </c>
      <c r="FB207" s="53">
        <v>-3.4</v>
      </c>
      <c r="FC207" s="53">
        <v>-2.8</v>
      </c>
      <c r="FD207" s="53">
        <v>-2.8</v>
      </c>
      <c r="FE207" s="53">
        <v>-0.8</v>
      </c>
      <c r="FF207" s="53">
        <v>0.4</v>
      </c>
      <c r="FG207" s="53">
        <v>0</v>
      </c>
      <c r="FH207" s="53">
        <v>-0.2</v>
      </c>
      <c r="FI207" s="53">
        <v>-13</v>
      </c>
      <c r="FJ207" s="53">
        <v>-22.2</v>
      </c>
      <c r="FK207" s="53">
        <v>-27.6</v>
      </c>
      <c r="FL207" s="53">
        <v>-35.200000000000003</v>
      </c>
      <c r="FM207" s="53">
        <v>-28.8</v>
      </c>
      <c r="FN207" s="53">
        <v>-28.6</v>
      </c>
      <c r="FO207" s="53">
        <v>-27.2</v>
      </c>
      <c r="FP207" s="53">
        <v>-19.2</v>
      </c>
      <c r="FQ207" s="53">
        <v>-13.6</v>
      </c>
      <c r="FR207" s="53">
        <v>-9.4</v>
      </c>
      <c r="FS207" s="53">
        <v>-1.8</v>
      </c>
      <c r="FT207" s="53">
        <v>5.6</v>
      </c>
      <c r="FU207" s="53">
        <v>4.8</v>
      </c>
      <c r="FV207" s="53">
        <v>10.4</v>
      </c>
      <c r="FW207" s="53">
        <v>7.4</v>
      </c>
      <c r="FX207" s="53">
        <v>9.8000000000000007</v>
      </c>
      <c r="FY207" s="53">
        <v>16.8</v>
      </c>
      <c r="FZ207" s="53">
        <v>14.2</v>
      </c>
      <c r="GA207" s="53">
        <v>20.8</v>
      </c>
      <c r="GB207" s="53">
        <v>19.2</v>
      </c>
      <c r="GC207" s="53">
        <v>15.6</v>
      </c>
      <c r="GD207" s="53">
        <v>10.6</v>
      </c>
      <c r="GE207" s="53">
        <v>10.199999999999999</v>
      </c>
      <c r="GF207" s="53">
        <v>10.4</v>
      </c>
      <c r="GG207" s="53">
        <v>10.6</v>
      </c>
      <c r="GH207" s="53">
        <v>13.8</v>
      </c>
      <c r="GI207" s="53">
        <v>16.399999999999999</v>
      </c>
      <c r="GJ207" s="53">
        <v>17</v>
      </c>
      <c r="GK207" s="53">
        <v>18.600000000000001</v>
      </c>
      <c r="GL207" s="53">
        <v>19.8</v>
      </c>
      <c r="GM207" s="53">
        <v>18.399999999999999</v>
      </c>
      <c r="GN207" s="53">
        <v>18.8</v>
      </c>
      <c r="GO207" s="53">
        <v>7.8</v>
      </c>
      <c r="GP207" s="53">
        <v>12.4</v>
      </c>
      <c r="GQ207" s="53">
        <v>5.8</v>
      </c>
      <c r="GR207" s="53">
        <v>5.6</v>
      </c>
      <c r="GS207" s="53">
        <v>5.4</v>
      </c>
      <c r="GT207" s="53">
        <v>2.8</v>
      </c>
      <c r="GU207" s="53">
        <v>3</v>
      </c>
      <c r="GV207" s="53">
        <v>5.2</v>
      </c>
      <c r="GW207" s="53">
        <v>6.2</v>
      </c>
      <c r="GX207" s="53">
        <v>7</v>
      </c>
      <c r="GY207" s="53">
        <v>7.2</v>
      </c>
      <c r="GZ207" s="53">
        <v>8.6</v>
      </c>
      <c r="HA207" s="53">
        <v>6.8</v>
      </c>
      <c r="HB207" s="53">
        <v>1.4</v>
      </c>
      <c r="HC207" s="53">
        <v>0</v>
      </c>
      <c r="HD207" s="53">
        <v>1.4</v>
      </c>
      <c r="HE207" s="53">
        <v>3.6</v>
      </c>
      <c r="HF207" s="53">
        <v>1</v>
      </c>
      <c r="HG207" s="53">
        <v>-2.4</v>
      </c>
      <c r="HH207" s="53">
        <v>-0.4</v>
      </c>
      <c r="HI207" s="53">
        <v>5.8</v>
      </c>
      <c r="HJ207" s="53">
        <v>9.1999999999999993</v>
      </c>
      <c r="HK207" s="53">
        <v>5</v>
      </c>
      <c r="HL207" s="53">
        <v>0.8</v>
      </c>
      <c r="HM207" s="53">
        <v>0.4</v>
      </c>
      <c r="HN207" s="53">
        <v>4.5999999999999996</v>
      </c>
      <c r="HO207" s="53">
        <v>7.6</v>
      </c>
      <c r="HP207" s="53">
        <v>11.2</v>
      </c>
      <c r="HQ207" s="53">
        <v>10.8</v>
      </c>
      <c r="HR207" s="53">
        <v>10.8</v>
      </c>
      <c r="HS207" s="53">
        <v>12</v>
      </c>
      <c r="HT207" s="53">
        <v>11.8</v>
      </c>
      <c r="HU207" s="53">
        <v>4.2</v>
      </c>
      <c r="HV207" s="53">
        <v>9.6</v>
      </c>
      <c r="HW207" s="53">
        <v>10.199999999999999</v>
      </c>
      <c r="HX207" s="53">
        <v>10.8</v>
      </c>
      <c r="HY207" s="53">
        <v>11.6</v>
      </c>
      <c r="HZ207" s="53">
        <v>10.6</v>
      </c>
      <c r="IA207" s="53">
        <v>11.2</v>
      </c>
      <c r="IB207" s="53">
        <v>16.2</v>
      </c>
      <c r="IC207" s="53">
        <v>11.6</v>
      </c>
      <c r="ID207" s="53">
        <v>14.6</v>
      </c>
      <c r="IE207" s="53">
        <v>15</v>
      </c>
      <c r="IF207" s="53">
        <v>9.8000000000000007</v>
      </c>
      <c r="IG207" s="53">
        <v>7.8</v>
      </c>
      <c r="IH207" s="53">
        <v>6.6</v>
      </c>
      <c r="II207" s="53">
        <v>4.5999999999999996</v>
      </c>
      <c r="IJ207" s="53">
        <v>3.2</v>
      </c>
      <c r="IK207" s="53">
        <v>6.2</v>
      </c>
      <c r="IL207" s="53">
        <v>6.2</v>
      </c>
      <c r="IM207" s="53">
        <v>3.8</v>
      </c>
      <c r="IN207" s="53">
        <v>2</v>
      </c>
      <c r="IO207" s="53">
        <v>0</v>
      </c>
      <c r="IP207" s="53">
        <v>-1.2</v>
      </c>
      <c r="IQ207" s="53">
        <v>-3.2</v>
      </c>
      <c r="IR207" s="53">
        <v>-4</v>
      </c>
      <c r="IS207" s="53">
        <v>-3.6</v>
      </c>
      <c r="IT207" s="53">
        <v>-1</v>
      </c>
      <c r="IU207" s="53">
        <v>3.6</v>
      </c>
      <c r="IV207" s="53">
        <v>1.6</v>
      </c>
      <c r="IW207" s="53">
        <v>2.6</v>
      </c>
      <c r="IX207" s="53">
        <v>6.4</v>
      </c>
      <c r="IY207" s="53">
        <v>5.2</v>
      </c>
      <c r="IZ207" s="53">
        <v>-1.2</v>
      </c>
      <c r="JA207" s="53">
        <v>3</v>
      </c>
      <c r="JB207" s="53">
        <v>3.8</v>
      </c>
      <c r="JC207" s="53">
        <v>6.4</v>
      </c>
      <c r="JD207" s="53">
        <v>9.4</v>
      </c>
      <c r="JE207" s="53">
        <v>12</v>
      </c>
      <c r="JF207" s="53">
        <v>15.4</v>
      </c>
      <c r="JG207" s="53">
        <v>14.4</v>
      </c>
      <c r="JH207" s="53">
        <v>9.6</v>
      </c>
      <c r="JI207" s="53">
        <v>9.8000000000000007</v>
      </c>
      <c r="JJ207" s="53">
        <v>15.6</v>
      </c>
      <c r="JK207" s="53">
        <v>12.6</v>
      </c>
      <c r="JL207" s="53">
        <v>17.600000000000001</v>
      </c>
      <c r="JM207" s="53">
        <v>21.6</v>
      </c>
      <c r="JN207" s="53">
        <v>17.399999999999999</v>
      </c>
      <c r="JO207" s="53">
        <v>16.399999999999999</v>
      </c>
      <c r="JP207" s="53">
        <v>19.399999999999999</v>
      </c>
      <c r="JQ207" s="53">
        <v>18.2</v>
      </c>
      <c r="JR207" s="53">
        <v>21.6</v>
      </c>
      <c r="JS207" s="53">
        <v>18.600000000000001</v>
      </c>
      <c r="JT207" s="53">
        <v>14.6</v>
      </c>
      <c r="JU207" s="53">
        <v>17.399999999999999</v>
      </c>
      <c r="JV207" s="53">
        <v>20.399999999999999</v>
      </c>
      <c r="JW207" s="53">
        <v>16.2</v>
      </c>
      <c r="JX207" s="53">
        <v>22.6</v>
      </c>
      <c r="JY207" s="53">
        <v>19.600000000000001</v>
      </c>
      <c r="JZ207" s="53">
        <v>15.4</v>
      </c>
      <c r="KA207" s="53">
        <v>18.600000000000001</v>
      </c>
      <c r="KB207" s="53">
        <v>8.6</v>
      </c>
      <c r="KC207" s="53">
        <v>13.2</v>
      </c>
      <c r="KD207" s="53">
        <v>8.1999999999999993</v>
      </c>
      <c r="KE207" s="53">
        <v>10.6</v>
      </c>
      <c r="KF207" s="53">
        <v>5.6</v>
      </c>
      <c r="KG207" s="53">
        <v>4.2</v>
      </c>
      <c r="KH207" s="53">
        <v>3.4</v>
      </c>
      <c r="KI207" s="53">
        <v>2.4</v>
      </c>
      <c r="KJ207" s="53">
        <v>-1.8</v>
      </c>
      <c r="KK207" s="53">
        <v>-4.4000000000000004</v>
      </c>
      <c r="KL207" s="53">
        <v>-3.4</v>
      </c>
      <c r="KM207" s="53">
        <v>-3.8</v>
      </c>
      <c r="KN207" s="53">
        <v>-5.6</v>
      </c>
      <c r="KO207" s="53">
        <v>1.8</v>
      </c>
      <c r="KP207" s="53">
        <v>0.2</v>
      </c>
      <c r="KQ207" s="53">
        <v>-1.8</v>
      </c>
      <c r="KR207" s="53">
        <v>-17</v>
      </c>
      <c r="KS207" s="53">
        <v>-13.8</v>
      </c>
      <c r="KT207" s="53">
        <v>5.2</v>
      </c>
      <c r="KU207" s="53">
        <v>8.4</v>
      </c>
      <c r="KV207" s="53">
        <v>12</v>
      </c>
      <c r="KW207" s="53">
        <v>10.8</v>
      </c>
      <c r="KX207" s="53">
        <v>18.600000000000001</v>
      </c>
      <c r="KY207" s="53">
        <v>15</v>
      </c>
      <c r="KZ207" s="53">
        <v>21</v>
      </c>
      <c r="LA207" s="53">
        <v>17.399999999999999</v>
      </c>
      <c r="LB207" s="53">
        <v>21.6</v>
      </c>
      <c r="LC207" s="53">
        <v>29.4</v>
      </c>
      <c r="LD207" s="53">
        <v>21.4</v>
      </c>
      <c r="LE207" s="53">
        <v>22.4</v>
      </c>
      <c r="LF207" s="53">
        <v>21.2</v>
      </c>
      <c r="LG207" s="53">
        <v>19</v>
      </c>
      <c r="LH207" s="53">
        <v>19.8</v>
      </c>
      <c r="LI207" s="53">
        <v>22.2</v>
      </c>
      <c r="LJ207" s="53">
        <v>21.6</v>
      </c>
      <c r="LK207" s="53">
        <v>22.2</v>
      </c>
      <c r="LL207" s="53">
        <v>17.399999999999999</v>
      </c>
      <c r="LM207" s="53">
        <v>15.2</v>
      </c>
      <c r="LN207" s="53">
        <v>17.2</v>
      </c>
      <c r="LO207" s="53">
        <v>14.2</v>
      </c>
    </row>
    <row r="208" spans="1:327" ht="14" x14ac:dyDescent="0.2">
      <c r="A208" s="156"/>
      <c r="B208" s="161"/>
      <c r="C208" s="162"/>
      <c r="D208" s="164"/>
      <c r="E208" s="48" t="s">
        <v>181</v>
      </c>
      <c r="F208" s="52"/>
      <c r="G208" s="47" t="s">
        <v>171</v>
      </c>
      <c r="H208" s="50">
        <v>-2.7</v>
      </c>
      <c r="I208" s="50">
        <v>-5.0999999999999996</v>
      </c>
      <c r="J208" s="50">
        <v>-6.2</v>
      </c>
      <c r="K208" s="50">
        <v>-8.1</v>
      </c>
      <c r="L208" s="50">
        <v>-9.6999999999999993</v>
      </c>
      <c r="M208" s="50">
        <v>-11.9</v>
      </c>
      <c r="N208" s="50">
        <v>-14.6</v>
      </c>
      <c r="O208" s="50">
        <v>-15.8</v>
      </c>
      <c r="P208" s="50">
        <v>-16.2</v>
      </c>
      <c r="Q208" s="50">
        <v>-16.7</v>
      </c>
      <c r="R208" s="50">
        <v>-16.600000000000001</v>
      </c>
      <c r="S208" s="50">
        <v>-16.100000000000001</v>
      </c>
      <c r="T208" s="50">
        <v>-15.3</v>
      </c>
      <c r="U208" s="50">
        <v>-14.3</v>
      </c>
      <c r="V208" s="50">
        <v>-12.8</v>
      </c>
      <c r="W208" s="50">
        <v>-13.5</v>
      </c>
      <c r="X208" s="50">
        <v>-12.9</v>
      </c>
      <c r="Y208" s="50">
        <v>-9.5</v>
      </c>
      <c r="Z208" s="50">
        <v>-8.9</v>
      </c>
      <c r="AA208" s="50">
        <v>-8.1</v>
      </c>
      <c r="AB208" s="50">
        <v>-7.4</v>
      </c>
      <c r="AC208" s="50">
        <v>-5.6</v>
      </c>
      <c r="AD208" s="50">
        <v>-3.7</v>
      </c>
      <c r="AE208" s="50">
        <v>-1.8</v>
      </c>
      <c r="AF208" s="50">
        <v>-1.1000000000000001</v>
      </c>
      <c r="AG208" s="50">
        <v>1.4</v>
      </c>
      <c r="AH208" s="50">
        <v>1.1000000000000001</v>
      </c>
      <c r="AI208" s="50">
        <v>1.1000000000000001</v>
      </c>
      <c r="AJ208" s="50">
        <v>2.4</v>
      </c>
      <c r="AK208" s="50">
        <v>2.9</v>
      </c>
      <c r="AL208" s="50">
        <v>2.8</v>
      </c>
      <c r="AM208" s="50">
        <v>4.2</v>
      </c>
      <c r="AN208" s="50">
        <v>3.2</v>
      </c>
      <c r="AO208" s="50">
        <v>2.2000000000000002</v>
      </c>
      <c r="AP208" s="50">
        <v>3</v>
      </c>
      <c r="AQ208" s="50">
        <v>1.6</v>
      </c>
      <c r="AR208" s="50">
        <v>0.2</v>
      </c>
      <c r="AS208" s="50">
        <v>-2.4</v>
      </c>
      <c r="AT208" s="50">
        <v>-7.1</v>
      </c>
      <c r="AU208" s="50">
        <v>-7.3</v>
      </c>
      <c r="AV208" s="50">
        <v>-8.1</v>
      </c>
      <c r="AW208" s="50">
        <v>-10</v>
      </c>
      <c r="AX208" s="50">
        <v>-10.1</v>
      </c>
      <c r="AY208" s="50">
        <v>-10.4</v>
      </c>
      <c r="AZ208" s="50">
        <v>-10.199999999999999</v>
      </c>
      <c r="BA208" s="50">
        <v>-9.6</v>
      </c>
      <c r="BB208" s="50">
        <v>-8.4</v>
      </c>
      <c r="BC208" s="50">
        <v>-7.4</v>
      </c>
      <c r="BD208" s="50">
        <v>-5.8</v>
      </c>
      <c r="BE208" s="50">
        <v>-3.7</v>
      </c>
      <c r="BF208" s="50">
        <v>-1.9</v>
      </c>
      <c r="BG208" s="50">
        <v>0.1</v>
      </c>
      <c r="BH208" s="50">
        <v>1</v>
      </c>
      <c r="BI208" s="50">
        <v>1.3</v>
      </c>
      <c r="BJ208" s="50">
        <v>3.6</v>
      </c>
      <c r="BK208" s="50">
        <v>5.3</v>
      </c>
      <c r="BL208" s="50">
        <v>5.7</v>
      </c>
      <c r="BM208" s="50">
        <v>7.3</v>
      </c>
      <c r="BN208" s="50">
        <v>6.9</v>
      </c>
      <c r="BO208" s="50">
        <v>6.2</v>
      </c>
      <c r="BP208" s="50">
        <v>6.7</v>
      </c>
      <c r="BQ208" s="50">
        <v>6.7</v>
      </c>
      <c r="BR208" s="50">
        <v>6.2</v>
      </c>
      <c r="BS208" s="50">
        <v>5.9</v>
      </c>
      <c r="BT208" s="50">
        <v>4.9000000000000004</v>
      </c>
      <c r="BU208" s="50">
        <v>3.8</v>
      </c>
      <c r="BV208" s="50">
        <v>2</v>
      </c>
      <c r="BW208" s="50">
        <v>-0.7</v>
      </c>
      <c r="BX208" s="50">
        <v>-3.4</v>
      </c>
      <c r="BY208" s="50">
        <v>-3.9</v>
      </c>
      <c r="BZ208" s="50">
        <v>-6.4</v>
      </c>
      <c r="CA208" s="50">
        <v>-7.5</v>
      </c>
      <c r="CB208" s="50">
        <v>-8.6</v>
      </c>
      <c r="CC208" s="50">
        <v>-13.3</v>
      </c>
      <c r="CD208" s="50">
        <v>-15.4</v>
      </c>
      <c r="CE208" s="50">
        <v>-16.2</v>
      </c>
      <c r="CF208" s="50">
        <v>-13.8</v>
      </c>
      <c r="CG208" s="50">
        <v>-13.7</v>
      </c>
      <c r="CH208" s="50">
        <v>-11.3</v>
      </c>
      <c r="CI208" s="50">
        <v>-10</v>
      </c>
      <c r="CJ208" s="50">
        <v>-9.1</v>
      </c>
      <c r="CK208" s="50">
        <v>-7.3</v>
      </c>
      <c r="CL208" s="50">
        <v>-8.6999999999999993</v>
      </c>
      <c r="CM208" s="50">
        <v>-10</v>
      </c>
      <c r="CN208" s="50">
        <v>-10</v>
      </c>
      <c r="CO208" s="50">
        <v>-8.1</v>
      </c>
      <c r="CP208" s="50">
        <v>-8.1</v>
      </c>
      <c r="CQ208" s="50">
        <v>-8</v>
      </c>
      <c r="CR208" s="50">
        <v>-9.4</v>
      </c>
      <c r="CS208" s="50">
        <v>-8.8000000000000007</v>
      </c>
      <c r="CT208" s="50">
        <v>-8.6999999999999993</v>
      </c>
      <c r="CU208" s="50">
        <v>-10.7</v>
      </c>
      <c r="CV208" s="50">
        <v>-10.199999999999999</v>
      </c>
      <c r="CW208" s="50">
        <v>-11.5</v>
      </c>
      <c r="CX208" s="50">
        <v>-12</v>
      </c>
      <c r="CY208" s="50">
        <v>-12.2</v>
      </c>
      <c r="CZ208" s="50">
        <v>-9.6</v>
      </c>
      <c r="DA208" s="50">
        <v>-8.1999999999999993</v>
      </c>
      <c r="DB208" s="50">
        <v>-6.4</v>
      </c>
      <c r="DC208" s="50">
        <v>-4.8</v>
      </c>
      <c r="DD208" s="50">
        <v>-6.6</v>
      </c>
      <c r="DE208" s="50">
        <v>-5.6</v>
      </c>
      <c r="DF208" s="50">
        <v>-5.9</v>
      </c>
      <c r="DG208" s="50">
        <v>-5.5</v>
      </c>
      <c r="DH208" s="50">
        <v>-3.1</v>
      </c>
      <c r="DI208" s="50">
        <v>-2.8</v>
      </c>
      <c r="DJ208" s="50">
        <v>-2.2000000000000002</v>
      </c>
      <c r="DK208" s="50">
        <v>-2.2000000000000002</v>
      </c>
      <c r="DL208" s="50">
        <v>-2.6</v>
      </c>
      <c r="DM208" s="50">
        <v>-1.6</v>
      </c>
      <c r="DN208" s="50">
        <v>-1</v>
      </c>
      <c r="DO208" s="50">
        <v>-2.4</v>
      </c>
      <c r="DP208" s="50">
        <v>-2.8</v>
      </c>
      <c r="DQ208" s="50">
        <v>-3.2</v>
      </c>
      <c r="DR208" s="50">
        <v>-4.5999999999999996</v>
      </c>
      <c r="DS208" s="50">
        <v>-5.9</v>
      </c>
      <c r="DT208" s="50">
        <v>-7</v>
      </c>
      <c r="DU208" s="50">
        <v>-8.4</v>
      </c>
      <c r="DV208" s="50">
        <v>-7.9</v>
      </c>
      <c r="DW208" s="50">
        <v>-6.4</v>
      </c>
      <c r="DX208" s="50">
        <v>-6.1</v>
      </c>
      <c r="DY208" s="50">
        <v>-5</v>
      </c>
      <c r="DZ208" s="50">
        <v>-3.8</v>
      </c>
      <c r="EA208" s="50">
        <v>-4.3</v>
      </c>
      <c r="EB208" s="50">
        <v>-3.3</v>
      </c>
      <c r="EC208" s="50">
        <v>-2.1</v>
      </c>
      <c r="ED208" s="50">
        <v>-0.6</v>
      </c>
      <c r="EE208" s="50">
        <v>1</v>
      </c>
      <c r="EF208" s="50">
        <v>3.1</v>
      </c>
      <c r="EG208" s="50">
        <v>3.3</v>
      </c>
      <c r="EH208" s="50">
        <v>4.9000000000000004</v>
      </c>
      <c r="EI208" s="50">
        <v>5.2</v>
      </c>
      <c r="EJ208" s="50">
        <v>4.5</v>
      </c>
      <c r="EK208" s="50">
        <v>6</v>
      </c>
      <c r="EL208" s="50">
        <v>6.2</v>
      </c>
      <c r="EM208" s="50">
        <v>6.7</v>
      </c>
      <c r="EN208" s="50">
        <v>7.2</v>
      </c>
      <c r="EO208" s="50">
        <v>6.9</v>
      </c>
      <c r="EP208" s="50">
        <v>7.2</v>
      </c>
      <c r="EQ208" s="50">
        <v>8.1</v>
      </c>
      <c r="ER208" s="50">
        <v>8</v>
      </c>
      <c r="ES208" s="50">
        <v>7.9</v>
      </c>
      <c r="ET208" s="50">
        <v>7.9</v>
      </c>
      <c r="EU208" s="50">
        <v>6.9</v>
      </c>
      <c r="EV208" s="50">
        <v>6.3</v>
      </c>
      <c r="EW208" s="50">
        <v>5.0999999999999996</v>
      </c>
      <c r="EX208" s="50">
        <v>3.8</v>
      </c>
      <c r="EY208" s="50">
        <v>4.5999999999999996</v>
      </c>
      <c r="EZ208" s="50">
        <v>3.5</v>
      </c>
      <c r="FA208" s="50">
        <v>3</v>
      </c>
      <c r="FB208" s="50">
        <v>1.7</v>
      </c>
      <c r="FC208" s="50">
        <v>2</v>
      </c>
      <c r="FD208" s="50">
        <v>-0.1</v>
      </c>
      <c r="FE208" s="50">
        <v>-0.9</v>
      </c>
      <c r="FF208" s="50">
        <v>-3</v>
      </c>
      <c r="FG208" s="50">
        <v>-5.4</v>
      </c>
      <c r="FH208" s="50">
        <v>-7.2</v>
      </c>
      <c r="FI208" s="50">
        <v>-10.199999999999999</v>
      </c>
      <c r="FJ208" s="50">
        <v>-16.600000000000001</v>
      </c>
      <c r="FK208" s="50">
        <v>-24.6</v>
      </c>
      <c r="FL208" s="50">
        <v>-32</v>
      </c>
      <c r="FM208" s="50">
        <v>-32</v>
      </c>
      <c r="FN208" s="50">
        <v>-35.700000000000003</v>
      </c>
      <c r="FO208" s="50">
        <v>-37.6</v>
      </c>
      <c r="FP208" s="50">
        <v>-35.4</v>
      </c>
      <c r="FQ208" s="50">
        <v>-33.799999999999997</v>
      </c>
      <c r="FR208" s="50">
        <v>-32</v>
      </c>
      <c r="FS208" s="50">
        <v>-29.9</v>
      </c>
      <c r="FT208" s="50">
        <v>-26.2</v>
      </c>
      <c r="FU208" s="50">
        <v>-24.4</v>
      </c>
      <c r="FV208" s="50">
        <v>-21.1</v>
      </c>
      <c r="FW208" s="50">
        <v>-18.899999999999999</v>
      </c>
      <c r="FX208" s="50">
        <v>-16.2</v>
      </c>
      <c r="FY208" s="50">
        <v>-13.9</v>
      </c>
      <c r="FZ208" s="50">
        <v>-12.2</v>
      </c>
      <c r="GA208" s="50">
        <v>-9.4</v>
      </c>
      <c r="GB208" s="50">
        <v>-6.9</v>
      </c>
      <c r="GC208" s="50">
        <v>-5.6</v>
      </c>
      <c r="GD208" s="50">
        <v>-4.5999999999999996</v>
      </c>
      <c r="GE208" s="50">
        <v>-2.7</v>
      </c>
      <c r="GF208" s="50">
        <v>-1.8</v>
      </c>
      <c r="GG208" s="50">
        <v>-1.1000000000000001</v>
      </c>
      <c r="GH208" s="50">
        <v>1</v>
      </c>
      <c r="GI208" s="50">
        <v>2.6</v>
      </c>
      <c r="GJ208" s="50">
        <v>5.7</v>
      </c>
      <c r="GK208" s="50">
        <v>6.8</v>
      </c>
      <c r="GL208" s="50">
        <v>7.5</v>
      </c>
      <c r="GM208" s="50">
        <v>7.5</v>
      </c>
      <c r="GN208" s="50">
        <v>6.4</v>
      </c>
      <c r="GO208" s="50">
        <v>4.4000000000000004</v>
      </c>
      <c r="GP208" s="50">
        <v>3.5</v>
      </c>
      <c r="GQ208" s="50">
        <v>0.8</v>
      </c>
      <c r="GR208" s="50">
        <v>-2.2999999999999998</v>
      </c>
      <c r="GS208" s="50">
        <v>-5.0999999999999996</v>
      </c>
      <c r="GT208" s="50">
        <v>-5.4</v>
      </c>
      <c r="GU208" s="50">
        <v>-5.9</v>
      </c>
      <c r="GV208" s="50">
        <v>-5.4</v>
      </c>
      <c r="GW208" s="50">
        <v>-5.2</v>
      </c>
      <c r="GX208" s="50">
        <v>-4.4000000000000004</v>
      </c>
      <c r="GY208" s="50">
        <v>-5.9</v>
      </c>
      <c r="GZ208" s="50">
        <v>-7.5</v>
      </c>
      <c r="HA208" s="50">
        <v>-9.8000000000000007</v>
      </c>
      <c r="HB208" s="50">
        <v>-10.7</v>
      </c>
      <c r="HC208" s="50">
        <v>-12.7</v>
      </c>
      <c r="HD208" s="50">
        <v>-13.7</v>
      </c>
      <c r="HE208" s="50">
        <v>-13.9</v>
      </c>
      <c r="HF208" s="50">
        <v>-16.600000000000001</v>
      </c>
      <c r="HG208" s="50">
        <v>-13.4</v>
      </c>
      <c r="HH208" s="50">
        <v>-12.2</v>
      </c>
      <c r="HI208" s="50">
        <v>-12.4</v>
      </c>
      <c r="HJ208" s="50">
        <v>-10.199999999999999</v>
      </c>
      <c r="HK208" s="50">
        <v>-11.1</v>
      </c>
      <c r="HL208" s="50">
        <v>-12.6</v>
      </c>
      <c r="HM208" s="50">
        <v>-11.7</v>
      </c>
      <c r="HN208" s="50">
        <v>-10.3</v>
      </c>
      <c r="HO208" s="50">
        <v>-9.5</v>
      </c>
      <c r="HP208" s="50">
        <v>-7.2</v>
      </c>
      <c r="HQ208" s="50">
        <v>-5.6</v>
      </c>
      <c r="HR208" s="50">
        <v>-4.3</v>
      </c>
      <c r="HS208" s="50">
        <v>-2.8</v>
      </c>
      <c r="HT208" s="50">
        <v>-2.4</v>
      </c>
      <c r="HU208" s="50">
        <v>-2.2000000000000002</v>
      </c>
      <c r="HV208" s="50">
        <v>-2.1</v>
      </c>
      <c r="HW208" s="50">
        <v>-1.8</v>
      </c>
      <c r="HX208" s="50">
        <v>-1.9</v>
      </c>
      <c r="HY208" s="50">
        <v>-2</v>
      </c>
      <c r="HZ208" s="50">
        <v>-3.1</v>
      </c>
      <c r="IA208" s="50">
        <v>-2.4</v>
      </c>
      <c r="IB208" s="50">
        <v>-3.6</v>
      </c>
      <c r="IC208" s="50">
        <v>-4</v>
      </c>
      <c r="ID208" s="50">
        <v>-3.6</v>
      </c>
      <c r="IE208" s="50">
        <v>-2.8</v>
      </c>
      <c r="IF208" s="50">
        <v>-3.8</v>
      </c>
      <c r="IG208" s="50">
        <v>-3.4</v>
      </c>
      <c r="IH208" s="50">
        <v>-3.3</v>
      </c>
      <c r="II208" s="50">
        <v>-1.6</v>
      </c>
      <c r="IJ208" s="50">
        <v>-1.7</v>
      </c>
      <c r="IK208" s="50">
        <v>-1.6</v>
      </c>
      <c r="IL208" s="50">
        <v>-1.6</v>
      </c>
      <c r="IM208" s="50">
        <v>-1.3</v>
      </c>
      <c r="IN208" s="50">
        <v>-2</v>
      </c>
      <c r="IO208" s="50">
        <v>-1.1000000000000001</v>
      </c>
      <c r="IP208" s="50">
        <v>-1.1000000000000001</v>
      </c>
      <c r="IQ208" s="50">
        <v>-1.9</v>
      </c>
      <c r="IR208" s="50">
        <v>-1.3</v>
      </c>
      <c r="IS208" s="50">
        <v>-1.9</v>
      </c>
      <c r="IT208" s="50">
        <v>-3.1</v>
      </c>
      <c r="IU208" s="50">
        <v>-2.9</v>
      </c>
      <c r="IV208" s="50">
        <v>-2.7</v>
      </c>
      <c r="IW208" s="50">
        <v>-2.6</v>
      </c>
      <c r="IX208" s="50">
        <v>-1.9</v>
      </c>
      <c r="IY208" s="50">
        <v>-2</v>
      </c>
      <c r="IZ208" s="50">
        <v>-2.7</v>
      </c>
      <c r="JA208" s="50">
        <v>-0.9</v>
      </c>
      <c r="JB208" s="50">
        <v>0</v>
      </c>
      <c r="JC208" s="50">
        <v>-0.4</v>
      </c>
      <c r="JD208" s="50">
        <v>1.1000000000000001</v>
      </c>
      <c r="JE208" s="50">
        <v>1.6</v>
      </c>
      <c r="JF208" s="50">
        <v>2.4</v>
      </c>
      <c r="JG208" s="50">
        <v>1.9</v>
      </c>
      <c r="JH208" s="50">
        <v>3.1</v>
      </c>
      <c r="JI208" s="50">
        <v>4.2</v>
      </c>
      <c r="JJ208" s="50">
        <v>5.5</v>
      </c>
      <c r="JK208" s="50">
        <v>6.2</v>
      </c>
      <c r="JL208" s="50">
        <v>6.4</v>
      </c>
      <c r="JM208" s="50">
        <v>7.9</v>
      </c>
      <c r="JN208" s="50">
        <v>9</v>
      </c>
      <c r="JO208" s="50">
        <v>9.5</v>
      </c>
      <c r="JP208" s="50">
        <v>9.9</v>
      </c>
      <c r="JQ208" s="50">
        <v>10.3</v>
      </c>
      <c r="JR208" s="50">
        <v>9.1</v>
      </c>
      <c r="JS208" s="50">
        <v>7.3</v>
      </c>
      <c r="JT208" s="50">
        <v>8.3000000000000007</v>
      </c>
      <c r="JU208" s="50">
        <v>7.6</v>
      </c>
      <c r="JV208" s="50">
        <v>7.9</v>
      </c>
      <c r="JW208" s="50">
        <v>6.3</v>
      </c>
      <c r="JX208" s="50">
        <v>6.3</v>
      </c>
      <c r="JY208" s="50">
        <v>5.6</v>
      </c>
      <c r="JZ208" s="50">
        <v>4.3</v>
      </c>
      <c r="KA208" s="50">
        <v>4.5</v>
      </c>
      <c r="KB208" s="50">
        <v>2.5</v>
      </c>
      <c r="KC208" s="50">
        <v>0.7</v>
      </c>
      <c r="KD208" s="50">
        <v>-0.2</v>
      </c>
      <c r="KE208" s="50">
        <v>-1.4</v>
      </c>
      <c r="KF208" s="50">
        <v>-4</v>
      </c>
      <c r="KG208" s="50">
        <v>-2.6</v>
      </c>
      <c r="KH208" s="50">
        <v>-5.3</v>
      </c>
      <c r="KI208" s="50">
        <v>-7.1</v>
      </c>
      <c r="KJ208" s="50">
        <v>-5.5</v>
      </c>
      <c r="KK208" s="50">
        <v>-8.6999999999999993</v>
      </c>
      <c r="KL208" s="50">
        <v>-9.1999999999999993</v>
      </c>
      <c r="KM208" s="50">
        <v>-8.8000000000000007</v>
      </c>
      <c r="KN208" s="50">
        <v>-9.3000000000000007</v>
      </c>
      <c r="KO208" s="50">
        <v>-6.8</v>
      </c>
      <c r="KP208" s="50">
        <v>-6</v>
      </c>
      <c r="KQ208" s="50">
        <v>-10.9</v>
      </c>
      <c r="KR208" s="50">
        <v>-32.5</v>
      </c>
      <c r="KS208" s="50">
        <v>-27.4</v>
      </c>
      <c r="KT208" s="50">
        <v>-21.5</v>
      </c>
      <c r="KU208" s="50">
        <v>-16.100000000000001</v>
      </c>
      <c r="KV208" s="50">
        <v>-12.7</v>
      </c>
      <c r="KW208" s="50">
        <v>-11.3</v>
      </c>
      <c r="KX208" s="50">
        <v>-9.1</v>
      </c>
      <c r="KY208" s="50">
        <v>-10</v>
      </c>
      <c r="KZ208" s="50">
        <v>-6.7</v>
      </c>
      <c r="LA208" s="50">
        <v>-6.1</v>
      </c>
      <c r="LB208" s="50">
        <v>-3.2</v>
      </c>
      <c r="LC208" s="50">
        <v>2</v>
      </c>
      <c r="LD208" s="50">
        <v>11</v>
      </c>
      <c r="LE208" s="50">
        <v>11.6</v>
      </c>
      <c r="LF208" s="50">
        <v>12.9</v>
      </c>
      <c r="LG208" s="50">
        <v>14.7</v>
      </c>
      <c r="LH208" s="50">
        <v>13.9</v>
      </c>
      <c r="LI208" s="50">
        <v>14.2</v>
      </c>
      <c r="LJ208" s="50">
        <v>14.4</v>
      </c>
      <c r="LK208" s="50">
        <v>14.3</v>
      </c>
      <c r="LL208" s="50">
        <v>14.6</v>
      </c>
      <c r="LM208" s="50">
        <v>13.9</v>
      </c>
      <c r="LN208" s="50">
        <v>14.1</v>
      </c>
      <c r="LO208" s="50">
        <v>10.4</v>
      </c>
    </row>
    <row r="209" spans="1:327" ht="14" x14ac:dyDescent="0.2">
      <c r="A209" s="154" t="s">
        <v>585</v>
      </c>
      <c r="B209" s="166" t="s">
        <v>583</v>
      </c>
      <c r="C209" s="167"/>
      <c r="D209" s="164"/>
      <c r="E209" s="48" t="s">
        <v>9</v>
      </c>
      <c r="F209" s="52"/>
      <c r="G209" s="47" t="s">
        <v>171</v>
      </c>
      <c r="H209" s="53">
        <v>-5.8</v>
      </c>
      <c r="I209" s="53">
        <v>-4.5</v>
      </c>
      <c r="J209" s="53">
        <v>-9.1</v>
      </c>
      <c r="K209" s="53">
        <v>-17.8</v>
      </c>
      <c r="L209" s="53">
        <v>-16.600000000000001</v>
      </c>
      <c r="M209" s="53">
        <v>-9.8000000000000007</v>
      </c>
      <c r="N209" s="53">
        <v>-16.5</v>
      </c>
      <c r="O209" s="53">
        <v>-8</v>
      </c>
      <c r="P209" s="53">
        <v>-12.9</v>
      </c>
      <c r="Q209" s="53">
        <v>-21.3</v>
      </c>
      <c r="R209" s="53">
        <v>-18.100000000000001</v>
      </c>
      <c r="S209" s="53">
        <v>-16</v>
      </c>
      <c r="T209" s="53">
        <v>-17.5</v>
      </c>
      <c r="U209" s="53">
        <v>-18.899999999999999</v>
      </c>
      <c r="V209" s="53">
        <v>-24.3</v>
      </c>
      <c r="W209" s="53">
        <v>-21.8</v>
      </c>
      <c r="X209" s="53">
        <v>-10.9</v>
      </c>
      <c r="Y209" s="53">
        <v>-18.100000000000001</v>
      </c>
      <c r="Z209" s="53">
        <v>-19.7</v>
      </c>
      <c r="AA209" s="53">
        <v>-23.5</v>
      </c>
      <c r="AB209" s="53">
        <v>-27.2</v>
      </c>
      <c r="AC209" s="53">
        <v>-22</v>
      </c>
      <c r="AD209" s="53">
        <v>-9.5</v>
      </c>
      <c r="AE209" s="53">
        <v>-19.5</v>
      </c>
      <c r="AF209" s="53">
        <v>-16.899999999999999</v>
      </c>
      <c r="AG209" s="53">
        <v>-14.2</v>
      </c>
      <c r="AH209" s="53">
        <v>-11.3</v>
      </c>
      <c r="AI209" s="53">
        <v>-3.9</v>
      </c>
      <c r="AJ209" s="53">
        <v>1</v>
      </c>
      <c r="AK209" s="53">
        <v>-4</v>
      </c>
      <c r="AL209" s="53">
        <v>-0.2</v>
      </c>
      <c r="AM209" s="53">
        <v>-8.1</v>
      </c>
      <c r="AN209" s="53">
        <v>-10.3</v>
      </c>
      <c r="AO209" s="53">
        <v>-11.6</v>
      </c>
      <c r="AP209" s="53">
        <v>-4.4000000000000004</v>
      </c>
      <c r="AQ209" s="53">
        <v>-0.7</v>
      </c>
      <c r="AR209" s="53">
        <v>-4.3</v>
      </c>
      <c r="AS209" s="53">
        <v>-8.3000000000000007</v>
      </c>
      <c r="AT209" s="53">
        <v>-3.5</v>
      </c>
      <c r="AU209" s="53">
        <v>-9</v>
      </c>
      <c r="AV209" s="53">
        <v>-9.9</v>
      </c>
      <c r="AW209" s="53">
        <v>-11.1</v>
      </c>
      <c r="AX209" s="53">
        <v>-9.3000000000000007</v>
      </c>
      <c r="AY209" s="53">
        <v>-5.3</v>
      </c>
      <c r="AZ209" s="53">
        <v>-0.7</v>
      </c>
      <c r="BA209" s="53">
        <v>1</v>
      </c>
      <c r="BB209" s="53">
        <v>-8.8000000000000007</v>
      </c>
      <c r="BC209" s="53">
        <v>-5</v>
      </c>
      <c r="BD209" s="53">
        <v>-4.3</v>
      </c>
      <c r="BE209" s="53">
        <v>-3.7</v>
      </c>
      <c r="BF209" s="53">
        <v>-7.1</v>
      </c>
      <c r="BG209" s="53">
        <v>-4.5999999999999996</v>
      </c>
      <c r="BH209" s="53">
        <v>0.7</v>
      </c>
      <c r="BI209" s="53">
        <v>-4.8</v>
      </c>
      <c r="BJ209" s="53">
        <v>-7.2</v>
      </c>
      <c r="BK209" s="53">
        <v>-2.8</v>
      </c>
      <c r="BL209" s="53">
        <v>-2.2999999999999998</v>
      </c>
      <c r="BM209" s="53">
        <v>-4.5999999999999996</v>
      </c>
      <c r="BN209" s="53">
        <v>-5.0999999999999996</v>
      </c>
      <c r="BO209" s="53">
        <v>0.4</v>
      </c>
      <c r="BP209" s="53">
        <v>-1</v>
      </c>
      <c r="BQ209" s="53">
        <v>-2.7</v>
      </c>
      <c r="BR209" s="53">
        <v>-4.8</v>
      </c>
      <c r="BS209" s="53">
        <v>-9.4</v>
      </c>
      <c r="BT209" s="53">
        <v>-10.1</v>
      </c>
      <c r="BU209" s="53">
        <v>-2.9</v>
      </c>
      <c r="BV209" s="53">
        <v>-6.7</v>
      </c>
      <c r="BW209" s="53">
        <v>-6.9</v>
      </c>
      <c r="BX209" s="53">
        <v>-10.199999999999999</v>
      </c>
      <c r="BY209" s="53">
        <v>-10.7</v>
      </c>
      <c r="BZ209" s="53">
        <v>-8.4</v>
      </c>
      <c r="CA209" s="53">
        <v>-9.1</v>
      </c>
      <c r="CB209" s="53">
        <v>-9</v>
      </c>
      <c r="CC209" s="53">
        <v>-9</v>
      </c>
      <c r="CD209" s="53">
        <v>-8.1999999999999993</v>
      </c>
      <c r="CE209" s="53">
        <v>-7.9</v>
      </c>
      <c r="CF209" s="53">
        <v>-11.5</v>
      </c>
      <c r="CG209" s="53">
        <v>-4.5</v>
      </c>
      <c r="CH209" s="53">
        <v>-9.6</v>
      </c>
      <c r="CI209" s="53">
        <v>-13.4</v>
      </c>
      <c r="CJ209" s="53">
        <v>-11.5</v>
      </c>
      <c r="CK209" s="53">
        <v>-8</v>
      </c>
      <c r="CL209" s="53">
        <v>-11.6</v>
      </c>
      <c r="CM209" s="53">
        <v>-11.8</v>
      </c>
      <c r="CN209" s="53">
        <v>-8.6999999999999993</v>
      </c>
      <c r="CO209" s="53">
        <v>-5.4</v>
      </c>
      <c r="CP209" s="53">
        <v>-9.6</v>
      </c>
      <c r="CQ209" s="53">
        <v>-5.7</v>
      </c>
      <c r="CR209" s="53">
        <v>-7.7</v>
      </c>
      <c r="CS209" s="53">
        <v>-11.6</v>
      </c>
      <c r="CT209" s="53">
        <v>-16.3</v>
      </c>
      <c r="CU209" s="53">
        <v>-19.100000000000001</v>
      </c>
      <c r="CV209" s="53">
        <v>-19.600000000000001</v>
      </c>
      <c r="CW209" s="53">
        <v>-14.2</v>
      </c>
      <c r="CX209" s="53">
        <v>-12.1</v>
      </c>
      <c r="CY209" s="53">
        <v>-15.7</v>
      </c>
      <c r="CZ209" s="53">
        <v>-19.399999999999999</v>
      </c>
      <c r="DA209" s="53">
        <v>-23.1</v>
      </c>
      <c r="DB209" s="53">
        <v>-18.2</v>
      </c>
      <c r="DC209" s="53">
        <v>-13.5</v>
      </c>
      <c r="DD209" s="53">
        <v>-17.100000000000001</v>
      </c>
      <c r="DE209" s="53">
        <v>-9.9</v>
      </c>
      <c r="DF209" s="53">
        <v>-7.5</v>
      </c>
      <c r="DG209" s="53">
        <v>-6.6</v>
      </c>
      <c r="DH209" s="53">
        <v>-3.4</v>
      </c>
      <c r="DI209" s="53">
        <v>-4.5999999999999996</v>
      </c>
      <c r="DJ209" s="53">
        <v>-4.7</v>
      </c>
      <c r="DK209" s="53">
        <v>-0.6</v>
      </c>
      <c r="DL209" s="53">
        <v>-0.9</v>
      </c>
      <c r="DM209" s="53">
        <v>-1.3</v>
      </c>
      <c r="DN209" s="53">
        <v>1.5</v>
      </c>
      <c r="DO209" s="53">
        <v>-4.3</v>
      </c>
      <c r="DP209" s="53">
        <v>-3.6</v>
      </c>
      <c r="DQ209" s="53">
        <v>-2.8</v>
      </c>
      <c r="DR209" s="53">
        <v>-3.2</v>
      </c>
      <c r="DS209" s="53">
        <v>-1.2</v>
      </c>
      <c r="DT209" s="53">
        <v>2.1</v>
      </c>
      <c r="DU209" s="53">
        <v>-1.4</v>
      </c>
      <c r="DV209" s="53">
        <v>-4.5</v>
      </c>
      <c r="DW209" s="53">
        <v>-7.9</v>
      </c>
      <c r="DX209" s="53">
        <v>-7.2</v>
      </c>
      <c r="DY209" s="53">
        <v>-6.4</v>
      </c>
      <c r="DZ209" s="53">
        <v>-5.5</v>
      </c>
      <c r="EA209" s="53">
        <v>-6</v>
      </c>
      <c r="EB209" s="53">
        <v>-4.2</v>
      </c>
      <c r="EC209" s="53">
        <v>-10.3</v>
      </c>
      <c r="ED209" s="53">
        <v>-5.9</v>
      </c>
      <c r="EE209" s="53">
        <v>-6.8</v>
      </c>
      <c r="EF209" s="53">
        <v>-2.2999999999999998</v>
      </c>
      <c r="EG209" s="53">
        <v>-2.6</v>
      </c>
      <c r="EH209" s="53">
        <v>1.8</v>
      </c>
      <c r="EI209" s="53">
        <v>0.2</v>
      </c>
      <c r="EJ209" s="53">
        <v>1.1000000000000001</v>
      </c>
      <c r="EK209" s="53">
        <v>2</v>
      </c>
      <c r="EL209" s="53">
        <v>4.7</v>
      </c>
      <c r="EM209" s="53">
        <v>2.4</v>
      </c>
      <c r="EN209" s="53">
        <v>-0.7</v>
      </c>
      <c r="EO209" s="53">
        <v>-2.7</v>
      </c>
      <c r="EP209" s="53">
        <v>2.6</v>
      </c>
      <c r="EQ209" s="53">
        <v>2.4</v>
      </c>
      <c r="ER209" s="53">
        <v>2.5</v>
      </c>
      <c r="ES209" s="53">
        <v>4.3</v>
      </c>
      <c r="ET209" s="53">
        <v>6.3</v>
      </c>
      <c r="EU209" s="53">
        <v>7.2</v>
      </c>
      <c r="EV209" s="53">
        <v>4.2</v>
      </c>
      <c r="EW209" s="53">
        <v>1</v>
      </c>
      <c r="EX209" s="53">
        <v>-1.5</v>
      </c>
      <c r="EY209" s="53">
        <v>5.5</v>
      </c>
      <c r="EZ209" s="53">
        <v>8.8000000000000007</v>
      </c>
      <c r="FA209" s="53">
        <v>3.9</v>
      </c>
      <c r="FB209" s="53">
        <v>2.6</v>
      </c>
      <c r="FC209" s="53">
        <v>2.2000000000000002</v>
      </c>
      <c r="FD209" s="53">
        <v>-1.6</v>
      </c>
      <c r="FE209" s="53">
        <v>1.6</v>
      </c>
      <c r="FF209" s="53">
        <v>-7.2</v>
      </c>
      <c r="FG209" s="53">
        <v>-11</v>
      </c>
      <c r="FH209" s="53">
        <v>-12.3</v>
      </c>
      <c r="FI209" s="53">
        <v>-0.9</v>
      </c>
      <c r="FJ209" s="53">
        <v>-19.2</v>
      </c>
      <c r="FK209" s="53">
        <v>-3.9</v>
      </c>
      <c r="FL209" s="53">
        <v>-23.6</v>
      </c>
      <c r="FM209" s="53">
        <v>-24.9</v>
      </c>
      <c r="FN209" s="53">
        <v>-23.9</v>
      </c>
      <c r="FO209" s="53">
        <v>-5</v>
      </c>
      <c r="FP209" s="53">
        <v>-25.1</v>
      </c>
      <c r="FQ209" s="53">
        <v>-7.7</v>
      </c>
      <c r="FR209" s="53">
        <v>-23.5</v>
      </c>
      <c r="FS209" s="53">
        <v>-17.2</v>
      </c>
      <c r="FT209" s="53">
        <v>-13.1</v>
      </c>
      <c r="FU209" s="53">
        <v>-15.1</v>
      </c>
      <c r="FV209" s="53">
        <v>-10.5</v>
      </c>
      <c r="FW209" s="53">
        <v>-11.1</v>
      </c>
      <c r="FX209" s="53">
        <v>-6.4</v>
      </c>
      <c r="FY209" s="53">
        <v>-5.8</v>
      </c>
      <c r="FZ209" s="53">
        <v>-8.3000000000000007</v>
      </c>
      <c r="GA209" s="53">
        <v>-14.8</v>
      </c>
      <c r="GB209" s="53">
        <v>-3.9</v>
      </c>
      <c r="GC209" s="53">
        <v>-8.3000000000000007</v>
      </c>
      <c r="GD209" s="53">
        <v>-1.9</v>
      </c>
      <c r="GE209" s="53">
        <v>-3.5</v>
      </c>
      <c r="GF209" s="53">
        <v>0.4</v>
      </c>
      <c r="GG209" s="53">
        <v>-2.7</v>
      </c>
      <c r="GH209" s="53">
        <v>1.1000000000000001</v>
      </c>
      <c r="GI209" s="53">
        <v>-6.9</v>
      </c>
      <c r="GJ209" s="53">
        <v>2.7</v>
      </c>
      <c r="GK209" s="53">
        <v>2.8</v>
      </c>
      <c r="GL209" s="53">
        <v>0.2</v>
      </c>
      <c r="GM209" s="53">
        <v>-6.8</v>
      </c>
      <c r="GN209" s="53">
        <v>-0.1</v>
      </c>
      <c r="GO209" s="53">
        <v>-5.4</v>
      </c>
      <c r="GP209" s="53">
        <v>-3.5</v>
      </c>
      <c r="GQ209" s="53">
        <v>-6.5</v>
      </c>
      <c r="GR209" s="53">
        <v>-8.4</v>
      </c>
      <c r="GS209" s="53">
        <v>-14.6</v>
      </c>
      <c r="GT209" s="53">
        <v>-9.6999999999999993</v>
      </c>
      <c r="GU209" s="53">
        <v>-15</v>
      </c>
      <c r="GV209" s="53">
        <v>-13.4</v>
      </c>
      <c r="GW209" s="53">
        <v>-18.2</v>
      </c>
      <c r="GX209" s="53">
        <v>-15.3</v>
      </c>
      <c r="GY209" s="53">
        <v>-16.899999999999999</v>
      </c>
      <c r="GZ209" s="53">
        <v>-9.4</v>
      </c>
      <c r="HA209" s="53">
        <v>-20.3</v>
      </c>
      <c r="HB209" s="53">
        <v>-14.2</v>
      </c>
      <c r="HC209" s="53">
        <v>-15</v>
      </c>
      <c r="HD209" s="53">
        <v>-11.3</v>
      </c>
      <c r="HE209" s="53">
        <v>-18.2</v>
      </c>
      <c r="HF209" s="53">
        <v>-15</v>
      </c>
      <c r="HG209" s="53">
        <v>-15.7</v>
      </c>
      <c r="HH209" s="53">
        <v>-15.3</v>
      </c>
      <c r="HI209" s="53">
        <v>-15.9</v>
      </c>
      <c r="HJ209" s="53">
        <v>-16.600000000000001</v>
      </c>
      <c r="HK209" s="53">
        <v>-17.8</v>
      </c>
      <c r="HL209" s="53">
        <v>-22.4</v>
      </c>
      <c r="HM209" s="53">
        <v>-23.3</v>
      </c>
      <c r="HN209" s="53">
        <v>-18.399999999999999</v>
      </c>
      <c r="HO209" s="53">
        <v>-18</v>
      </c>
      <c r="HP209" s="53">
        <v>-14.5</v>
      </c>
      <c r="HQ209" s="53">
        <v>-8.6</v>
      </c>
      <c r="HR209" s="53">
        <v>-10.1</v>
      </c>
      <c r="HS209" s="53">
        <v>-12</v>
      </c>
      <c r="HT209" s="53">
        <v>-7.3</v>
      </c>
      <c r="HU209" s="53">
        <v>-10.199999999999999</v>
      </c>
      <c r="HV209" s="53">
        <v>-10.6</v>
      </c>
      <c r="HW209" s="53">
        <v>-9.9</v>
      </c>
      <c r="HX209" s="53">
        <v>-10.199999999999999</v>
      </c>
      <c r="HY209" s="53">
        <v>-10.3</v>
      </c>
      <c r="HZ209" s="53">
        <v>-9.8000000000000007</v>
      </c>
      <c r="IA209" s="53">
        <v>-4.4000000000000004</v>
      </c>
      <c r="IB209" s="53">
        <v>-15</v>
      </c>
      <c r="IC209" s="53">
        <v>-16.100000000000001</v>
      </c>
      <c r="ID209" s="53">
        <v>-13.5</v>
      </c>
      <c r="IE209" s="53">
        <v>-11.4</v>
      </c>
      <c r="IF209" s="53">
        <v>-10.9</v>
      </c>
      <c r="IG209" s="53">
        <v>-7.6</v>
      </c>
      <c r="IH209" s="53">
        <v>-4.8</v>
      </c>
      <c r="II209" s="53">
        <v>-4.0999999999999996</v>
      </c>
      <c r="IJ209" s="53">
        <v>-5.9</v>
      </c>
      <c r="IK209" s="53">
        <v>-1.8</v>
      </c>
      <c r="IL209" s="53">
        <v>-5.7</v>
      </c>
      <c r="IM209" s="53">
        <v>-2.5</v>
      </c>
      <c r="IN209" s="53">
        <v>-0.3</v>
      </c>
      <c r="IO209" s="53">
        <v>1.5</v>
      </c>
      <c r="IP209" s="53">
        <v>2.2999999999999998</v>
      </c>
      <c r="IQ209" s="53">
        <v>0.9</v>
      </c>
      <c r="IR209" s="53">
        <v>-8.1</v>
      </c>
      <c r="IS209" s="53">
        <v>-4.2</v>
      </c>
      <c r="IT209" s="53">
        <v>-7</v>
      </c>
      <c r="IU209" s="53">
        <v>-5.3</v>
      </c>
      <c r="IV209" s="53">
        <v>-3.5</v>
      </c>
      <c r="IW209" s="53">
        <v>-2.2999999999999998</v>
      </c>
      <c r="IX209" s="53">
        <v>-4.5999999999999996</v>
      </c>
      <c r="IY209" s="53">
        <v>-6.9</v>
      </c>
      <c r="IZ209" s="53">
        <v>-6.6</v>
      </c>
      <c r="JA209" s="53">
        <v>-7.8</v>
      </c>
      <c r="JB209" s="53">
        <v>-9.5</v>
      </c>
      <c r="JC209" s="53">
        <v>-8.1</v>
      </c>
      <c r="JD209" s="53">
        <v>-2.1</v>
      </c>
      <c r="JE209" s="53">
        <v>-2</v>
      </c>
      <c r="JF209" s="53">
        <v>-2.2000000000000002</v>
      </c>
      <c r="JG209" s="53">
        <v>-3.2</v>
      </c>
      <c r="JH209" s="53">
        <v>-6.9</v>
      </c>
      <c r="JI209" s="53">
        <v>-5.4</v>
      </c>
      <c r="JJ209" s="53">
        <v>-3.4</v>
      </c>
      <c r="JK209" s="53">
        <v>-0.4</v>
      </c>
      <c r="JL209" s="53">
        <v>-3.8</v>
      </c>
      <c r="JM209" s="53">
        <v>-2.2000000000000002</v>
      </c>
      <c r="JN209" s="53">
        <v>-0.4</v>
      </c>
      <c r="JO209" s="53">
        <v>-0.6</v>
      </c>
      <c r="JP209" s="53">
        <v>0.9</v>
      </c>
      <c r="JQ209" s="53">
        <v>-0.6</v>
      </c>
      <c r="JR209" s="53">
        <v>-0.2</v>
      </c>
      <c r="JS209" s="53">
        <v>-5.0999999999999996</v>
      </c>
      <c r="JT209" s="53">
        <v>-4.0999999999999996</v>
      </c>
      <c r="JU209" s="53">
        <v>-4.7</v>
      </c>
      <c r="JV209" s="53">
        <v>-3.1</v>
      </c>
      <c r="JW209" s="53">
        <v>-1.1000000000000001</v>
      </c>
      <c r="JX209" s="53">
        <v>-0.5</v>
      </c>
      <c r="JY209" s="53">
        <v>-2.2000000000000002</v>
      </c>
      <c r="JZ209" s="53">
        <v>-6.3</v>
      </c>
      <c r="KA209" s="53">
        <v>-4.8</v>
      </c>
      <c r="KB209" s="53">
        <v>-8.9</v>
      </c>
      <c r="KC209" s="53">
        <v>-10.4</v>
      </c>
      <c r="KD209" s="53">
        <v>-9.1</v>
      </c>
      <c r="KE209" s="53">
        <v>-7.2</v>
      </c>
      <c r="KF209" s="53">
        <v>-4.0999999999999996</v>
      </c>
      <c r="KG209" s="53">
        <v>-6.3</v>
      </c>
      <c r="KH209" s="53">
        <v>-6.6</v>
      </c>
      <c r="KI209" s="53">
        <v>-7.1</v>
      </c>
      <c r="KJ209" s="53">
        <v>-7.6</v>
      </c>
      <c r="KK209" s="53">
        <v>-4.4000000000000004</v>
      </c>
      <c r="KL209" s="53">
        <v>-5.2</v>
      </c>
      <c r="KM209" s="53">
        <v>-6</v>
      </c>
      <c r="KN209" s="53">
        <v>-3.2</v>
      </c>
      <c r="KO209" s="53">
        <v>-2.2000000000000002</v>
      </c>
      <c r="KP209" s="53">
        <v>-5.9</v>
      </c>
      <c r="KQ209" s="53">
        <v>-9.6999999999999993</v>
      </c>
      <c r="KR209" s="53">
        <v>-22.1</v>
      </c>
      <c r="KS209" s="53">
        <v>-37.299999999999997</v>
      </c>
      <c r="KT209" s="53">
        <v>-23.4</v>
      </c>
      <c r="KU209" s="53">
        <v>-20</v>
      </c>
      <c r="KV209" s="53">
        <v>-11.1</v>
      </c>
      <c r="KW209" s="53">
        <v>-6.4</v>
      </c>
      <c r="KX209" s="53">
        <v>-8.1</v>
      </c>
      <c r="KY209" s="53">
        <v>-14.4</v>
      </c>
      <c r="KZ209" s="53">
        <v>-13.4</v>
      </c>
      <c r="LA209" s="53">
        <v>-11</v>
      </c>
      <c r="LB209" s="53">
        <v>-15</v>
      </c>
      <c r="LC209" s="53">
        <v>-11.8</v>
      </c>
      <c r="LD209" s="53">
        <v>-6.3</v>
      </c>
      <c r="LE209" s="53">
        <v>-1.8</v>
      </c>
      <c r="LF209" s="53">
        <v>1.8</v>
      </c>
      <c r="LG209" s="53">
        <v>-1.3</v>
      </c>
      <c r="LH209" s="53">
        <v>-1.2</v>
      </c>
      <c r="LI209" s="53">
        <v>-8.9</v>
      </c>
      <c r="LJ209" s="53">
        <v>-7.4</v>
      </c>
      <c r="LK209" s="53">
        <v>-0.8</v>
      </c>
      <c r="LL209" s="53">
        <v>-0.6</v>
      </c>
      <c r="LM209" s="53">
        <v>-2</v>
      </c>
      <c r="LN209" s="53">
        <v>-0.3</v>
      </c>
      <c r="LO209" s="53">
        <v>-5.3</v>
      </c>
    </row>
    <row r="210" spans="1:327" ht="14" x14ac:dyDescent="0.2">
      <c r="A210" s="155"/>
      <c r="B210" s="168"/>
      <c r="C210" s="169"/>
      <c r="D210" s="164"/>
      <c r="E210" s="51" t="s">
        <v>172</v>
      </c>
      <c r="F210" s="52"/>
      <c r="G210" s="47" t="s">
        <v>171</v>
      </c>
      <c r="H210" s="50">
        <v>-24.3</v>
      </c>
      <c r="I210" s="50">
        <v>-25.5</v>
      </c>
      <c r="J210" s="50">
        <v>-24.4</v>
      </c>
      <c r="K210" s="50">
        <v>-23</v>
      </c>
      <c r="L210" s="50">
        <v>-24.9</v>
      </c>
      <c r="M210" s="50">
        <v>-23.4</v>
      </c>
      <c r="N210" s="50">
        <v>-25.6</v>
      </c>
      <c r="O210" s="50">
        <v>-23.9</v>
      </c>
      <c r="P210" s="50">
        <v>-21.2</v>
      </c>
      <c r="Q210" s="50">
        <v>-24.3</v>
      </c>
      <c r="R210" s="50">
        <v>-25</v>
      </c>
      <c r="S210" s="50">
        <v>-16.899999999999999</v>
      </c>
      <c r="T210" s="50">
        <v>-20.100000000000001</v>
      </c>
      <c r="U210" s="50">
        <v>-18.7</v>
      </c>
      <c r="V210" s="50">
        <v>-17.100000000000001</v>
      </c>
      <c r="W210" s="50">
        <v>-17.8</v>
      </c>
      <c r="X210" s="50">
        <v>-19.7</v>
      </c>
      <c r="Y210" s="50">
        <v>-15.7</v>
      </c>
      <c r="Z210" s="50">
        <v>-21.3</v>
      </c>
      <c r="AA210" s="50">
        <v>-21.2</v>
      </c>
      <c r="AB210" s="50">
        <v>-21.1</v>
      </c>
      <c r="AC210" s="50">
        <v>-20.6</v>
      </c>
      <c r="AD210" s="50">
        <v>-24.2</v>
      </c>
      <c r="AE210" s="50">
        <v>-21.9</v>
      </c>
      <c r="AF210" s="50">
        <v>-28.1</v>
      </c>
      <c r="AG210" s="50">
        <v>-25.8</v>
      </c>
      <c r="AH210" s="50">
        <v>-21.9</v>
      </c>
      <c r="AI210" s="50">
        <v>-25.4</v>
      </c>
      <c r="AJ210" s="50">
        <v>-24.3</v>
      </c>
      <c r="AK210" s="50">
        <v>-22.1</v>
      </c>
      <c r="AL210" s="50">
        <v>-21.2</v>
      </c>
      <c r="AM210" s="50">
        <v>-21</v>
      </c>
      <c r="AN210" s="50">
        <v>-21.4</v>
      </c>
      <c r="AO210" s="50">
        <v>-21.3</v>
      </c>
      <c r="AP210" s="50">
        <v>-20.399999999999999</v>
      </c>
      <c r="AQ210" s="50">
        <v>-19.100000000000001</v>
      </c>
      <c r="AR210" s="50">
        <v>-16.5</v>
      </c>
      <c r="AS210" s="50">
        <v>-18.600000000000001</v>
      </c>
      <c r="AT210" s="50">
        <v>-23.1</v>
      </c>
      <c r="AU210" s="50">
        <v>-20.9</v>
      </c>
      <c r="AV210" s="50">
        <v>-19.7</v>
      </c>
      <c r="AW210" s="50">
        <v>-21.7</v>
      </c>
      <c r="AX210" s="50">
        <v>-21.7</v>
      </c>
      <c r="AY210" s="50">
        <v>-15.8</v>
      </c>
      <c r="AZ210" s="50">
        <v>-21.6</v>
      </c>
      <c r="BA210" s="50">
        <v>-21.9</v>
      </c>
      <c r="BB210" s="50">
        <v>-17.3</v>
      </c>
      <c r="BC210" s="50">
        <v>-19.399999999999999</v>
      </c>
      <c r="BD210" s="50">
        <v>-17.600000000000001</v>
      </c>
      <c r="BE210" s="50">
        <v>-21.6</v>
      </c>
      <c r="BF210" s="50">
        <v>-17.600000000000001</v>
      </c>
      <c r="BG210" s="50">
        <v>-15.1</v>
      </c>
      <c r="BH210" s="50">
        <v>-15.2</v>
      </c>
      <c r="BI210" s="50">
        <v>-18.5</v>
      </c>
      <c r="BJ210" s="50">
        <v>-11.7</v>
      </c>
      <c r="BK210" s="50">
        <v>-19</v>
      </c>
      <c r="BL210" s="50">
        <v>-13.9</v>
      </c>
      <c r="BM210" s="50">
        <v>-11.6</v>
      </c>
      <c r="BN210" s="50">
        <v>-17.399999999999999</v>
      </c>
      <c r="BO210" s="50">
        <v>-18.100000000000001</v>
      </c>
      <c r="BP210" s="50">
        <v>-15.6</v>
      </c>
      <c r="BQ210" s="50">
        <v>-18.899999999999999</v>
      </c>
      <c r="BR210" s="50">
        <v>-20.8</v>
      </c>
      <c r="BS210" s="50">
        <v>-20.399999999999999</v>
      </c>
      <c r="BT210" s="50">
        <v>-18.600000000000001</v>
      </c>
      <c r="BU210" s="50">
        <v>-15.4</v>
      </c>
      <c r="BV210" s="50">
        <v>-23</v>
      </c>
      <c r="BW210" s="50">
        <v>-19.399999999999999</v>
      </c>
      <c r="BX210" s="50">
        <v>-21.8</v>
      </c>
      <c r="BY210" s="50">
        <v>-23.4</v>
      </c>
      <c r="BZ210" s="50">
        <v>-21.3</v>
      </c>
      <c r="CA210" s="50">
        <v>-26.1</v>
      </c>
      <c r="CB210" s="50">
        <v>-25.9</v>
      </c>
      <c r="CC210" s="50">
        <v>-28.2</v>
      </c>
      <c r="CD210" s="50">
        <v>-31</v>
      </c>
      <c r="CE210" s="50">
        <v>-28.1</v>
      </c>
      <c r="CF210" s="50">
        <v>-30.7</v>
      </c>
      <c r="CG210" s="50">
        <v>-31.9</v>
      </c>
      <c r="CH210" s="50">
        <v>-33</v>
      </c>
      <c r="CI210" s="50">
        <v>-35.200000000000003</v>
      </c>
      <c r="CJ210" s="50">
        <v>-33</v>
      </c>
      <c r="CK210" s="50">
        <v>-33.1</v>
      </c>
      <c r="CL210" s="50">
        <v>-36.200000000000003</v>
      </c>
      <c r="CM210" s="50">
        <v>-39.5</v>
      </c>
      <c r="CN210" s="50">
        <v>-35.4</v>
      </c>
      <c r="CO210" s="50">
        <v>-37.299999999999997</v>
      </c>
      <c r="CP210" s="50">
        <v>-37.4</v>
      </c>
      <c r="CQ210" s="50">
        <v>-36.4</v>
      </c>
      <c r="CR210" s="50">
        <v>-41.2</v>
      </c>
      <c r="CS210" s="50">
        <v>-40.799999999999997</v>
      </c>
      <c r="CT210" s="50">
        <v>-33.1</v>
      </c>
      <c r="CU210" s="50">
        <v>-36</v>
      </c>
      <c r="CV210" s="50">
        <v>-33.4</v>
      </c>
      <c r="CW210" s="50">
        <v>-29.6</v>
      </c>
      <c r="CX210" s="50">
        <v>-29.1</v>
      </c>
      <c r="CY210" s="50">
        <v>-30.4</v>
      </c>
      <c r="CZ210" s="50">
        <v>-29.3</v>
      </c>
      <c r="DA210" s="50">
        <v>-23.5</v>
      </c>
      <c r="DB210" s="50">
        <v>-20.3</v>
      </c>
      <c r="DC210" s="50">
        <v>-20.7</v>
      </c>
      <c r="DD210" s="50">
        <v>-24.9</v>
      </c>
      <c r="DE210" s="50">
        <v>-24.6</v>
      </c>
      <c r="DF210" s="50">
        <v>-24.6</v>
      </c>
      <c r="DG210" s="50">
        <v>-28.3</v>
      </c>
      <c r="DH210" s="50">
        <v>-25.5</v>
      </c>
      <c r="DI210" s="50">
        <v>-28.2</v>
      </c>
      <c r="DJ210" s="50">
        <v>-28.9</v>
      </c>
      <c r="DK210" s="50">
        <v>-27</v>
      </c>
      <c r="DL210" s="50">
        <v>-29.7</v>
      </c>
      <c r="DM210" s="50">
        <v>-26.9</v>
      </c>
      <c r="DN210" s="50">
        <v>-26.6</v>
      </c>
      <c r="DO210" s="50">
        <v>-28.9</v>
      </c>
      <c r="DP210" s="50">
        <v>-24.2</v>
      </c>
      <c r="DQ210" s="50">
        <v>-24.9</v>
      </c>
      <c r="DR210" s="50">
        <v>-26.5</v>
      </c>
      <c r="DS210" s="50">
        <v>-30.5</v>
      </c>
      <c r="DT210" s="50">
        <v>-28.3</v>
      </c>
      <c r="DU210" s="50">
        <v>-28.6</v>
      </c>
      <c r="DV210" s="50">
        <v>-25.9</v>
      </c>
      <c r="DW210" s="50">
        <v>-26.3</v>
      </c>
      <c r="DX210" s="50">
        <v>-22.9</v>
      </c>
      <c r="DY210" s="50">
        <v>-20.399999999999999</v>
      </c>
      <c r="DZ210" s="50">
        <v>-21.8</v>
      </c>
      <c r="EA210" s="50">
        <v>-23.8</v>
      </c>
      <c r="EB210" s="50">
        <v>-20.9</v>
      </c>
      <c r="EC210" s="50">
        <v>-16.2</v>
      </c>
      <c r="ED210" s="50">
        <v>-12</v>
      </c>
      <c r="EE210" s="50">
        <v>-8.4</v>
      </c>
      <c r="EF210" s="50">
        <v>-9.5</v>
      </c>
      <c r="EG210" s="50">
        <v>-9.8000000000000007</v>
      </c>
      <c r="EH210" s="50">
        <v>-5.0999999999999996</v>
      </c>
      <c r="EI210" s="50">
        <v>-9.9</v>
      </c>
      <c r="EJ210" s="50">
        <v>-11.9</v>
      </c>
      <c r="EK210" s="50">
        <v>-8.1999999999999993</v>
      </c>
      <c r="EL210" s="50">
        <v>-6.3</v>
      </c>
      <c r="EM210" s="50">
        <v>-8.1999999999999993</v>
      </c>
      <c r="EN210" s="50">
        <v>-6.9</v>
      </c>
      <c r="EO210" s="50">
        <v>-8.3000000000000007</v>
      </c>
      <c r="EP210" s="50">
        <v>-15.4</v>
      </c>
      <c r="EQ210" s="50">
        <v>-11.2</v>
      </c>
      <c r="ER210" s="50">
        <v>-8</v>
      </c>
      <c r="ES210" s="50">
        <v>-7.7</v>
      </c>
      <c r="ET210" s="50">
        <v>-10.1</v>
      </c>
      <c r="EU210" s="50">
        <v>-7.5</v>
      </c>
      <c r="EV210" s="50">
        <v>-9.1</v>
      </c>
      <c r="EW210" s="50">
        <v>-12.9</v>
      </c>
      <c r="EX210" s="50">
        <v>-14.4</v>
      </c>
      <c r="EY210" s="50">
        <v>-13.8</v>
      </c>
      <c r="EZ210" s="50">
        <v>-20.3</v>
      </c>
      <c r="FA210" s="50">
        <v>-21.2</v>
      </c>
      <c r="FB210" s="50">
        <v>-12.8</v>
      </c>
      <c r="FC210" s="50">
        <v>-9.1999999999999993</v>
      </c>
      <c r="FD210" s="50">
        <v>-17.399999999999999</v>
      </c>
      <c r="FE210" s="50">
        <v>-15.2</v>
      </c>
      <c r="FF210" s="50">
        <v>-17.2</v>
      </c>
      <c r="FG210" s="50">
        <v>-25.5</v>
      </c>
      <c r="FH210" s="50">
        <v>-24.3</v>
      </c>
      <c r="FI210" s="50">
        <v>-28.5</v>
      </c>
      <c r="FJ210" s="50">
        <v>-26.7</v>
      </c>
      <c r="FK210" s="50">
        <v>-33.6</v>
      </c>
      <c r="FL210" s="50">
        <v>-32.6</v>
      </c>
      <c r="FM210" s="50">
        <v>-30.8</v>
      </c>
      <c r="FN210" s="50">
        <v>-28.4</v>
      </c>
      <c r="FO210" s="50">
        <v>-29.5</v>
      </c>
      <c r="FP210" s="50">
        <v>-26.4</v>
      </c>
      <c r="FQ210" s="50">
        <v>-25.7</v>
      </c>
      <c r="FR210" s="50">
        <v>-20.9</v>
      </c>
      <c r="FS210" s="50">
        <v>-18.5</v>
      </c>
      <c r="FT210" s="50">
        <v>-17.7</v>
      </c>
      <c r="FU210" s="50">
        <v>-15.3</v>
      </c>
      <c r="FV210" s="50">
        <v>-17.8</v>
      </c>
      <c r="FW210" s="50">
        <v>-14.6</v>
      </c>
      <c r="FX210" s="50">
        <v>-13.4</v>
      </c>
      <c r="FY210" s="50">
        <v>-14.8</v>
      </c>
      <c r="FZ210" s="50">
        <v>-19.8</v>
      </c>
      <c r="GA210" s="50">
        <v>-17.8</v>
      </c>
      <c r="GB210" s="50">
        <v>-6.6</v>
      </c>
      <c r="GC210" s="50">
        <v>-9.6999999999999993</v>
      </c>
      <c r="GD210" s="50">
        <v>-10.6</v>
      </c>
      <c r="GE210" s="50">
        <v>-1.5</v>
      </c>
      <c r="GF210" s="50">
        <v>-0.2</v>
      </c>
      <c r="GG210" s="50">
        <v>2.9</v>
      </c>
      <c r="GH210" s="50">
        <v>3.3</v>
      </c>
      <c r="GI210" s="50">
        <v>7.8</v>
      </c>
      <c r="GJ210" s="50">
        <v>13.5</v>
      </c>
      <c r="GK210" s="50">
        <v>8</v>
      </c>
      <c r="GL210" s="50">
        <v>9.4</v>
      </c>
      <c r="GM210" s="50">
        <v>8.5</v>
      </c>
      <c r="GN210" s="50">
        <v>4.3</v>
      </c>
      <c r="GO210" s="50">
        <v>4.8</v>
      </c>
      <c r="GP210" s="50">
        <v>2.7</v>
      </c>
      <c r="GQ210" s="50">
        <v>1</v>
      </c>
      <c r="GR210" s="50">
        <v>-3.8</v>
      </c>
      <c r="GS210" s="50">
        <v>-5.6</v>
      </c>
      <c r="GT210" s="50">
        <v>-8.8000000000000007</v>
      </c>
      <c r="GU210" s="50">
        <v>-5.0999999999999996</v>
      </c>
      <c r="GV210" s="50">
        <v>-6.8</v>
      </c>
      <c r="GW210" s="50">
        <v>-6.3</v>
      </c>
      <c r="GX210" s="50">
        <v>-7.3</v>
      </c>
      <c r="GY210" s="50">
        <v>-5.8</v>
      </c>
      <c r="GZ210" s="50">
        <v>-8.1</v>
      </c>
      <c r="HA210" s="50">
        <v>-14.2</v>
      </c>
      <c r="HB210" s="50">
        <v>-14.6</v>
      </c>
      <c r="HC210" s="50">
        <v>-13.7</v>
      </c>
      <c r="HD210" s="50">
        <v>-16.5</v>
      </c>
      <c r="HE210" s="50">
        <v>-19.2</v>
      </c>
      <c r="HF210" s="50">
        <v>-15.9</v>
      </c>
      <c r="HG210" s="50">
        <v>-16.100000000000001</v>
      </c>
      <c r="HH210" s="50">
        <v>-17.600000000000001</v>
      </c>
      <c r="HI210" s="50">
        <v>-14.8</v>
      </c>
      <c r="HJ210" s="50">
        <v>-15.7</v>
      </c>
      <c r="HK210" s="50">
        <v>-18.600000000000001</v>
      </c>
      <c r="HL210" s="50">
        <v>-23.9</v>
      </c>
      <c r="HM210" s="50">
        <v>-16</v>
      </c>
      <c r="HN210" s="50">
        <v>-16.3</v>
      </c>
      <c r="HO210" s="50">
        <v>-15</v>
      </c>
      <c r="HP210" s="50">
        <v>-11.8</v>
      </c>
      <c r="HQ210" s="50">
        <v>-9.3000000000000007</v>
      </c>
      <c r="HR210" s="50">
        <v>-8.3000000000000007</v>
      </c>
      <c r="HS210" s="50">
        <v>-8.9</v>
      </c>
      <c r="HT210" s="50">
        <v>-7.5</v>
      </c>
      <c r="HU210" s="50">
        <v>-7</v>
      </c>
      <c r="HV210" s="50">
        <v>-3.1</v>
      </c>
      <c r="HW210" s="50">
        <v>-1.8</v>
      </c>
      <c r="HX210" s="50">
        <v>-1.2</v>
      </c>
      <c r="HY210" s="50">
        <v>-2.6</v>
      </c>
      <c r="HZ210" s="50">
        <v>-2.5</v>
      </c>
      <c r="IA210" s="50">
        <v>-7.7</v>
      </c>
      <c r="IB210" s="50">
        <v>-7.6</v>
      </c>
      <c r="IC210" s="50">
        <v>-8.1999999999999993</v>
      </c>
      <c r="ID210" s="50">
        <v>-10.6</v>
      </c>
      <c r="IE210" s="50">
        <v>-11.9</v>
      </c>
      <c r="IF210" s="50">
        <v>-11</v>
      </c>
      <c r="IG210" s="50">
        <v>-9.5</v>
      </c>
      <c r="IH210" s="50">
        <v>-9</v>
      </c>
      <c r="II210" s="50">
        <v>-7.6</v>
      </c>
      <c r="IJ210" s="50">
        <v>-7</v>
      </c>
      <c r="IK210" s="50">
        <v>-5.7</v>
      </c>
      <c r="IL210" s="50">
        <v>-5</v>
      </c>
      <c r="IM210" s="50">
        <v>-1.4</v>
      </c>
      <c r="IN210" s="50">
        <v>1.7</v>
      </c>
      <c r="IO210" s="50">
        <v>1.4</v>
      </c>
      <c r="IP210" s="50">
        <v>1.8</v>
      </c>
      <c r="IQ210" s="50">
        <v>0.1</v>
      </c>
      <c r="IR210" s="50">
        <v>-2</v>
      </c>
      <c r="IS210" s="50">
        <v>-2</v>
      </c>
      <c r="IT210" s="50">
        <v>-5</v>
      </c>
      <c r="IU210" s="50">
        <v>-4.0999999999999996</v>
      </c>
      <c r="IV210" s="50">
        <v>-4.7</v>
      </c>
      <c r="IW210" s="50">
        <v>-1.9</v>
      </c>
      <c r="IX210" s="50">
        <v>-3</v>
      </c>
      <c r="IY210" s="50">
        <v>-2.2000000000000002</v>
      </c>
      <c r="IZ210" s="50">
        <v>-6</v>
      </c>
      <c r="JA210" s="50">
        <v>-3.7</v>
      </c>
      <c r="JB210" s="50">
        <v>-3.6</v>
      </c>
      <c r="JC210" s="50">
        <v>-2.2999999999999998</v>
      </c>
      <c r="JD210" s="50">
        <v>-3.5</v>
      </c>
      <c r="JE210" s="50">
        <v>-5.5</v>
      </c>
      <c r="JF210" s="50">
        <v>-6.6</v>
      </c>
      <c r="JG210" s="50">
        <v>-5.9</v>
      </c>
      <c r="JH210" s="50">
        <v>-0.2</v>
      </c>
      <c r="JI210" s="50">
        <v>-7.6</v>
      </c>
      <c r="JJ210" s="50">
        <v>-1.6</v>
      </c>
      <c r="JK210" s="50">
        <v>-2.9</v>
      </c>
      <c r="JL210" s="50">
        <v>-6.5</v>
      </c>
      <c r="JM210" s="50">
        <v>-5.2</v>
      </c>
      <c r="JN210" s="50">
        <v>-2.2999999999999998</v>
      </c>
      <c r="JO210" s="50">
        <v>-2.2000000000000002</v>
      </c>
      <c r="JP210" s="50">
        <v>0</v>
      </c>
      <c r="JQ210" s="50">
        <v>-1</v>
      </c>
      <c r="JR210" s="50">
        <v>-1.1000000000000001</v>
      </c>
      <c r="JS210" s="50">
        <v>-6</v>
      </c>
      <c r="JT210" s="50">
        <v>-6.4</v>
      </c>
      <c r="JU210" s="50">
        <v>-2.2999999999999998</v>
      </c>
      <c r="JV210" s="50">
        <v>-5.9</v>
      </c>
      <c r="JW210" s="50">
        <v>-6.6</v>
      </c>
      <c r="JX210" s="50">
        <v>-4.5999999999999996</v>
      </c>
      <c r="JY210" s="50">
        <v>-2.2000000000000002</v>
      </c>
      <c r="JZ210" s="50">
        <v>-5.4</v>
      </c>
      <c r="KA210" s="50">
        <v>-5</v>
      </c>
      <c r="KB210" s="50">
        <v>-5.5</v>
      </c>
      <c r="KC210" s="50">
        <v>-8.8000000000000007</v>
      </c>
      <c r="KD210" s="50">
        <v>-6.4</v>
      </c>
      <c r="KE210" s="50">
        <v>-3.3</v>
      </c>
      <c r="KF210" s="50">
        <v>-6.5</v>
      </c>
      <c r="KG210" s="50">
        <v>-4.3</v>
      </c>
      <c r="KH210" s="50">
        <v>-3.1</v>
      </c>
      <c r="KI210" s="50">
        <v>-6.9</v>
      </c>
      <c r="KJ210" s="50">
        <v>-4.9000000000000004</v>
      </c>
      <c r="KK210" s="50">
        <v>-8.1999999999999993</v>
      </c>
      <c r="KL210" s="50">
        <v>-7.3</v>
      </c>
      <c r="KM210" s="50">
        <v>-5.0999999999999996</v>
      </c>
      <c r="KN210" s="50">
        <v>-5.5</v>
      </c>
      <c r="KO210" s="50">
        <v>-6.2</v>
      </c>
      <c r="KP210" s="50">
        <v>-6.5</v>
      </c>
      <c r="KQ210" s="50">
        <v>-20.2</v>
      </c>
      <c r="KR210" s="50">
        <v>-41.6</v>
      </c>
      <c r="KS210" s="50">
        <v>-30.6</v>
      </c>
      <c r="KT210" s="50">
        <v>-18.899999999999999</v>
      </c>
      <c r="KU210" s="50">
        <v>-11.3</v>
      </c>
      <c r="KV210" s="50">
        <v>-7.7</v>
      </c>
      <c r="KW210" s="50">
        <v>-7.8</v>
      </c>
      <c r="KX210" s="50">
        <v>-4.4000000000000004</v>
      </c>
      <c r="KY210" s="50">
        <v>-10.1</v>
      </c>
      <c r="KZ210" s="50">
        <v>-8.3000000000000007</v>
      </c>
      <c r="LA210" s="50">
        <v>-25.7</v>
      </c>
      <c r="LB210" s="50">
        <v>-27.8</v>
      </c>
      <c r="LC210" s="50">
        <v>-14.9</v>
      </c>
      <c r="LD210" s="50">
        <v>-8</v>
      </c>
      <c r="LE210" s="50">
        <v>-5.4</v>
      </c>
      <c r="LF210" s="50">
        <v>1</v>
      </c>
      <c r="LG210" s="50">
        <v>3.1</v>
      </c>
      <c r="LH210" s="50">
        <v>0.3</v>
      </c>
      <c r="LI210" s="50">
        <v>0.7</v>
      </c>
      <c r="LJ210" s="50">
        <v>-0.2</v>
      </c>
      <c r="LK210" s="50">
        <v>1.5</v>
      </c>
      <c r="LL210" s="50">
        <v>-6.9</v>
      </c>
      <c r="LM210" s="50">
        <v>3.8</v>
      </c>
      <c r="LN210" s="50">
        <v>5.4</v>
      </c>
      <c r="LO210" s="50">
        <v>-2.2000000000000002</v>
      </c>
    </row>
    <row r="211" spans="1:327" ht="14" x14ac:dyDescent="0.2">
      <c r="A211" s="155"/>
      <c r="B211" s="168"/>
      <c r="C211" s="169"/>
      <c r="D211" s="164"/>
      <c r="E211" s="48" t="s">
        <v>173</v>
      </c>
      <c r="F211" s="52"/>
      <c r="G211" s="47" t="s">
        <v>171</v>
      </c>
      <c r="H211" s="53">
        <v>-51</v>
      </c>
      <c r="I211" s="53">
        <v>7</v>
      </c>
      <c r="J211" s="53">
        <v>-41.8</v>
      </c>
      <c r="K211" s="53">
        <v>-52.2</v>
      </c>
      <c r="L211" s="53">
        <v>-47.2</v>
      </c>
      <c r="M211" s="53">
        <v>-35.4</v>
      </c>
      <c r="N211" s="53">
        <v>-24.7</v>
      </c>
      <c r="O211" s="53">
        <v>-23.9</v>
      </c>
      <c r="P211" s="53">
        <v>-22.2</v>
      </c>
      <c r="Q211" s="53">
        <v>-12.9</v>
      </c>
      <c r="R211" s="53">
        <v>-2.9</v>
      </c>
      <c r="S211" s="53">
        <v>-22.7</v>
      </c>
      <c r="T211" s="53">
        <v>-12.1</v>
      </c>
      <c r="U211" s="53">
        <v>-49.2</v>
      </c>
      <c r="V211" s="53">
        <v>-4.8</v>
      </c>
      <c r="W211" s="53">
        <v>-15.7</v>
      </c>
      <c r="X211" s="53">
        <v>-14.7</v>
      </c>
      <c r="Y211" s="53">
        <v>-10.8</v>
      </c>
      <c r="Z211" s="53">
        <v>-13.9</v>
      </c>
      <c r="AA211" s="53">
        <v>-21.3</v>
      </c>
      <c r="AB211" s="53">
        <v>-21.7</v>
      </c>
      <c r="AC211" s="53">
        <v>-3.4</v>
      </c>
      <c r="AD211" s="53">
        <v>-14.9</v>
      </c>
      <c r="AE211" s="53">
        <v>-11.7</v>
      </c>
      <c r="AF211" s="53">
        <v>-17.3</v>
      </c>
      <c r="AG211" s="53">
        <v>-48.5</v>
      </c>
      <c r="AH211" s="53">
        <v>-16.899999999999999</v>
      </c>
      <c r="AI211" s="53">
        <v>-10.1</v>
      </c>
      <c r="AJ211" s="53">
        <v>-11</v>
      </c>
      <c r="AK211" s="53">
        <v>-8.1</v>
      </c>
      <c r="AL211" s="53">
        <v>-3.5</v>
      </c>
      <c r="AM211" s="53">
        <v>-7.5</v>
      </c>
      <c r="AN211" s="53">
        <v>-11</v>
      </c>
      <c r="AO211" s="53">
        <v>-4.9000000000000004</v>
      </c>
      <c r="AP211" s="53">
        <v>2.2000000000000002</v>
      </c>
      <c r="AQ211" s="53">
        <v>-9.9</v>
      </c>
      <c r="AR211" s="53">
        <v>-1.1000000000000001</v>
      </c>
      <c r="AS211" s="53">
        <v>-13.9</v>
      </c>
      <c r="AT211" s="53">
        <v>-13.4</v>
      </c>
      <c r="AU211" s="53">
        <v>-10.3</v>
      </c>
      <c r="AV211" s="53">
        <v>7.4</v>
      </c>
      <c r="AW211" s="53">
        <v>-50.2</v>
      </c>
      <c r="AX211" s="53">
        <v>-56.9</v>
      </c>
      <c r="AY211" s="53">
        <v>-55.8</v>
      </c>
      <c r="AZ211" s="53">
        <v>-65.400000000000006</v>
      </c>
      <c r="BA211" s="53">
        <v>-59.4</v>
      </c>
      <c r="BB211" s="53">
        <v>-58.1</v>
      </c>
      <c r="BC211" s="53">
        <v>-58.1</v>
      </c>
      <c r="BD211" s="53">
        <v>-54.8</v>
      </c>
      <c r="BE211" s="53">
        <v>-46.9</v>
      </c>
      <c r="BF211" s="53">
        <v>-58.3</v>
      </c>
      <c r="BG211" s="53">
        <v>-52.2</v>
      </c>
      <c r="BH211" s="53">
        <v>-59.4</v>
      </c>
      <c r="BI211" s="53">
        <v>-16.899999999999999</v>
      </c>
      <c r="BJ211" s="53">
        <v>10.6</v>
      </c>
      <c r="BK211" s="53">
        <v>-8.4</v>
      </c>
      <c r="BL211" s="53">
        <v>6.7</v>
      </c>
      <c r="BM211" s="53">
        <v>16.8</v>
      </c>
      <c r="BN211" s="53">
        <v>-12.7</v>
      </c>
      <c r="BO211" s="53">
        <v>-18</v>
      </c>
      <c r="BP211" s="53">
        <v>-4.5999999999999996</v>
      </c>
      <c r="BQ211" s="53">
        <v>-16.7</v>
      </c>
      <c r="BR211" s="53">
        <v>-10.6</v>
      </c>
      <c r="BS211" s="53">
        <v>0.9</v>
      </c>
      <c r="BT211" s="53">
        <v>-15.5</v>
      </c>
      <c r="BU211" s="53">
        <v>5.2</v>
      </c>
      <c r="BV211" s="53">
        <v>-6.5</v>
      </c>
      <c r="BW211" s="53">
        <v>13.5</v>
      </c>
      <c r="BX211" s="53">
        <v>-0.5</v>
      </c>
      <c r="BY211" s="53">
        <v>-17.2</v>
      </c>
      <c r="BZ211" s="53">
        <v>-9.1999999999999993</v>
      </c>
      <c r="CA211" s="53">
        <v>0.6</v>
      </c>
      <c r="CB211" s="53">
        <v>-19.7</v>
      </c>
      <c r="CC211" s="53">
        <v>-7.1</v>
      </c>
      <c r="CD211" s="53">
        <v>-16.399999999999999</v>
      </c>
      <c r="CE211" s="53">
        <v>-13.3</v>
      </c>
      <c r="CF211" s="53">
        <v>-27.3</v>
      </c>
      <c r="CG211" s="53">
        <v>-4.0999999999999996</v>
      </c>
      <c r="CH211" s="53">
        <v>-40.5</v>
      </c>
      <c r="CI211" s="53">
        <v>-15.5</v>
      </c>
      <c r="CJ211" s="53">
        <v>-15.2</v>
      </c>
      <c r="CK211" s="53">
        <v>-26.3</v>
      </c>
      <c r="CL211" s="53">
        <v>-13.4</v>
      </c>
      <c r="CM211" s="53">
        <v>-7.5</v>
      </c>
      <c r="CN211" s="53">
        <v>-7.3</v>
      </c>
      <c r="CO211" s="53">
        <v>11.6</v>
      </c>
      <c r="CP211" s="53">
        <v>-1.5</v>
      </c>
      <c r="CQ211" s="53">
        <v>4.8</v>
      </c>
      <c r="CR211" s="53">
        <v>2.6</v>
      </c>
      <c r="CS211" s="53">
        <v>-9.1999999999999993</v>
      </c>
      <c r="CT211" s="53">
        <v>-13.6</v>
      </c>
      <c r="CU211" s="53">
        <v>-11.1</v>
      </c>
      <c r="CV211" s="53">
        <v>-11.4</v>
      </c>
      <c r="CW211" s="53">
        <v>-20.399999999999999</v>
      </c>
      <c r="CX211" s="53">
        <v>-14.5</v>
      </c>
      <c r="CY211" s="53">
        <v>-6.2</v>
      </c>
      <c r="CZ211" s="53">
        <v>-4</v>
      </c>
      <c r="DA211" s="53">
        <v>-2.1</v>
      </c>
      <c r="DB211" s="53">
        <v>-7.8</v>
      </c>
      <c r="DC211" s="53">
        <v>-14.9</v>
      </c>
      <c r="DD211" s="53">
        <v>-8.6</v>
      </c>
      <c r="DE211" s="53">
        <v>-13.7</v>
      </c>
      <c r="DF211" s="53">
        <v>-16.100000000000001</v>
      </c>
      <c r="DG211" s="53">
        <v>-10.199999999999999</v>
      </c>
      <c r="DH211" s="53">
        <v>-15.8</v>
      </c>
      <c r="DI211" s="53">
        <v>-13.2</v>
      </c>
      <c r="DJ211" s="53">
        <v>-9.1</v>
      </c>
      <c r="DK211" s="53">
        <v>-7.6</v>
      </c>
      <c r="DL211" s="53">
        <v>-8.3000000000000007</v>
      </c>
      <c r="DM211" s="53">
        <v>-4.5</v>
      </c>
      <c r="DN211" s="53">
        <v>-7</v>
      </c>
      <c r="DO211" s="53">
        <v>-15.2</v>
      </c>
      <c r="DP211" s="53">
        <v>-2.7</v>
      </c>
      <c r="DQ211" s="53">
        <v>-13.3</v>
      </c>
      <c r="DR211" s="53">
        <v>-5.6</v>
      </c>
      <c r="DS211" s="53">
        <v>-5.7</v>
      </c>
      <c r="DT211" s="53">
        <v>-5.9</v>
      </c>
      <c r="DU211" s="53">
        <v>-6</v>
      </c>
      <c r="DV211" s="53">
        <v>-6.9</v>
      </c>
      <c r="DW211" s="53">
        <v>-3.7</v>
      </c>
      <c r="DX211" s="53">
        <v>-1</v>
      </c>
      <c r="DY211" s="53">
        <v>-0.7</v>
      </c>
      <c r="DZ211" s="53">
        <v>1.4</v>
      </c>
      <c r="EA211" s="53">
        <v>-6.4</v>
      </c>
      <c r="EB211" s="53">
        <v>5.0999999999999996</v>
      </c>
      <c r="EC211" s="53">
        <v>3.7</v>
      </c>
      <c r="ED211" s="53">
        <v>6.3</v>
      </c>
      <c r="EE211" s="53">
        <v>3</v>
      </c>
      <c r="EF211" s="53">
        <v>3.6</v>
      </c>
      <c r="EG211" s="53">
        <v>3.9</v>
      </c>
      <c r="EH211" s="53">
        <v>4.0999999999999996</v>
      </c>
      <c r="EI211" s="53">
        <v>1</v>
      </c>
      <c r="EJ211" s="53">
        <v>5.8</v>
      </c>
      <c r="EK211" s="53">
        <v>6.9</v>
      </c>
      <c r="EL211" s="53">
        <v>5.2</v>
      </c>
      <c r="EM211" s="53">
        <v>8.1</v>
      </c>
      <c r="EN211" s="53">
        <v>1.9</v>
      </c>
      <c r="EO211" s="53">
        <v>3.9</v>
      </c>
      <c r="EP211" s="53">
        <v>4.8</v>
      </c>
      <c r="EQ211" s="53">
        <v>7.3</v>
      </c>
      <c r="ER211" s="53">
        <v>6.7</v>
      </c>
      <c r="ES211" s="53">
        <v>7.3</v>
      </c>
      <c r="ET211" s="53">
        <v>7.1</v>
      </c>
      <c r="EU211" s="53">
        <v>5</v>
      </c>
      <c r="EV211" s="53">
        <v>4.2</v>
      </c>
      <c r="EW211" s="53">
        <v>1.9</v>
      </c>
      <c r="EX211" s="53">
        <v>2.6</v>
      </c>
      <c r="EY211" s="53">
        <v>5.9</v>
      </c>
      <c r="EZ211" s="53">
        <v>2.7</v>
      </c>
      <c r="FA211" s="53">
        <v>0.5</v>
      </c>
      <c r="FB211" s="53">
        <v>-0.2</v>
      </c>
      <c r="FC211" s="53">
        <v>0.2</v>
      </c>
      <c r="FD211" s="53">
        <v>-3.5</v>
      </c>
      <c r="FE211" s="53">
        <v>-5.8</v>
      </c>
      <c r="FF211" s="53">
        <v>-4.3</v>
      </c>
      <c r="FG211" s="53">
        <v>-10.8</v>
      </c>
      <c r="FH211" s="53">
        <v>-3.9</v>
      </c>
      <c r="FI211" s="53">
        <v>-3.6</v>
      </c>
      <c r="FJ211" s="53">
        <v>-5.6</v>
      </c>
      <c r="FK211" s="53">
        <v>-10.9</v>
      </c>
      <c r="FL211" s="53">
        <v>-18</v>
      </c>
      <c r="FM211" s="53">
        <v>-10.9</v>
      </c>
      <c r="FN211" s="53">
        <v>-12.7</v>
      </c>
      <c r="FO211" s="53">
        <v>-13.5</v>
      </c>
      <c r="FP211" s="53">
        <v>-12.7</v>
      </c>
      <c r="FQ211" s="53">
        <v>-10.1</v>
      </c>
      <c r="FR211" s="53">
        <v>-8.1</v>
      </c>
      <c r="FS211" s="53">
        <v>-5</v>
      </c>
      <c r="FT211" s="53">
        <v>-5.7</v>
      </c>
      <c r="FU211" s="53">
        <v>-7.2</v>
      </c>
      <c r="FV211" s="53">
        <v>-8</v>
      </c>
      <c r="FW211" s="53">
        <v>-2.1</v>
      </c>
      <c r="FX211" s="53">
        <v>0.3</v>
      </c>
      <c r="FY211" s="53">
        <v>6.9</v>
      </c>
      <c r="FZ211" s="53">
        <v>1.3</v>
      </c>
      <c r="GA211" s="53">
        <v>7</v>
      </c>
      <c r="GB211" s="53">
        <v>5.7</v>
      </c>
      <c r="GC211" s="53">
        <v>2.6</v>
      </c>
      <c r="GD211" s="53">
        <v>2.1</v>
      </c>
      <c r="GE211" s="53">
        <v>0.2</v>
      </c>
      <c r="GF211" s="53">
        <v>-2.2999999999999998</v>
      </c>
      <c r="GG211" s="53">
        <v>-3.1</v>
      </c>
      <c r="GH211" s="53">
        <v>4.4000000000000004</v>
      </c>
      <c r="GI211" s="53">
        <v>1.9</v>
      </c>
      <c r="GJ211" s="53">
        <v>12.2</v>
      </c>
      <c r="GK211" s="53">
        <v>4.0999999999999996</v>
      </c>
      <c r="GL211" s="53">
        <v>1.5</v>
      </c>
      <c r="GM211" s="53">
        <v>0.8</v>
      </c>
      <c r="GN211" s="53">
        <v>5.9</v>
      </c>
      <c r="GO211" s="53">
        <v>-0.5</v>
      </c>
      <c r="GP211" s="53">
        <v>-4.3</v>
      </c>
      <c r="GQ211" s="53">
        <v>0.5</v>
      </c>
      <c r="GR211" s="53">
        <v>-9.4</v>
      </c>
      <c r="GS211" s="53">
        <v>-9.5</v>
      </c>
      <c r="GT211" s="53">
        <v>-13.2</v>
      </c>
      <c r="GU211" s="53">
        <v>-18.2</v>
      </c>
      <c r="GV211" s="53">
        <v>-23.5</v>
      </c>
      <c r="GW211" s="53">
        <v>-28.1</v>
      </c>
      <c r="GX211" s="53">
        <v>-23.7</v>
      </c>
      <c r="GY211" s="53">
        <v>-21.1</v>
      </c>
      <c r="GZ211" s="53">
        <v>-20.9</v>
      </c>
      <c r="HA211" s="53">
        <v>-28.2</v>
      </c>
      <c r="HB211" s="53">
        <v>-16.899999999999999</v>
      </c>
      <c r="HC211" s="53">
        <v>-25.3</v>
      </c>
      <c r="HD211" s="53">
        <v>-29.3</v>
      </c>
      <c r="HE211" s="53">
        <v>-25.2</v>
      </c>
      <c r="HF211" s="53">
        <v>-22.3</v>
      </c>
      <c r="HG211" s="53">
        <v>-20.8</v>
      </c>
      <c r="HH211" s="53">
        <v>-25.4</v>
      </c>
      <c r="HI211" s="53">
        <v>-31.1</v>
      </c>
      <c r="HJ211" s="53">
        <v>-31.1</v>
      </c>
      <c r="HK211" s="53">
        <v>-32.299999999999997</v>
      </c>
      <c r="HL211" s="53">
        <v>-30.9</v>
      </c>
      <c r="HM211" s="53">
        <v>-25.7</v>
      </c>
      <c r="HN211" s="53">
        <v>-18.899999999999999</v>
      </c>
      <c r="HO211" s="53">
        <v>-15.5</v>
      </c>
      <c r="HP211" s="53">
        <v>-12.2</v>
      </c>
      <c r="HQ211" s="53">
        <v>-7.9</v>
      </c>
      <c r="HR211" s="53">
        <v>-8.1999999999999993</v>
      </c>
      <c r="HS211" s="53">
        <v>-8.5</v>
      </c>
      <c r="HT211" s="53">
        <v>-5.5</v>
      </c>
      <c r="HU211" s="53">
        <v>-2</v>
      </c>
      <c r="HV211" s="53">
        <v>1.8</v>
      </c>
      <c r="HW211" s="53">
        <v>-1.9</v>
      </c>
      <c r="HX211" s="53">
        <v>-5</v>
      </c>
      <c r="HY211" s="53">
        <v>-0.7</v>
      </c>
      <c r="HZ211" s="53">
        <v>2.2999999999999998</v>
      </c>
      <c r="IA211" s="53">
        <v>4.5</v>
      </c>
      <c r="IB211" s="53">
        <v>1.6</v>
      </c>
      <c r="IC211" s="53">
        <v>-5.0999999999999996</v>
      </c>
      <c r="ID211" s="53">
        <v>-3.3</v>
      </c>
      <c r="IE211" s="53">
        <v>-0.9</v>
      </c>
      <c r="IF211" s="53">
        <v>4.9000000000000004</v>
      </c>
      <c r="IG211" s="53">
        <v>2.8</v>
      </c>
      <c r="IH211" s="53">
        <v>5</v>
      </c>
      <c r="II211" s="53">
        <v>6.7</v>
      </c>
      <c r="IJ211" s="53">
        <v>8.1</v>
      </c>
      <c r="IK211" s="53">
        <v>8</v>
      </c>
      <c r="IL211" s="53">
        <v>6.4</v>
      </c>
      <c r="IM211" s="53">
        <v>7.5</v>
      </c>
      <c r="IN211" s="53">
        <v>10.8</v>
      </c>
      <c r="IO211" s="53">
        <v>11</v>
      </c>
      <c r="IP211" s="53">
        <v>17.399999999999999</v>
      </c>
      <c r="IQ211" s="53">
        <v>17.3</v>
      </c>
      <c r="IR211" s="53">
        <v>11.8</v>
      </c>
      <c r="IS211" s="53">
        <v>7.3</v>
      </c>
      <c r="IT211" s="53">
        <v>9.9</v>
      </c>
      <c r="IU211" s="53">
        <v>9.1999999999999993</v>
      </c>
      <c r="IV211" s="53">
        <v>5.7</v>
      </c>
      <c r="IW211" s="53">
        <v>5.4</v>
      </c>
      <c r="IX211" s="53">
        <v>0.2</v>
      </c>
      <c r="IY211" s="53">
        <v>2</v>
      </c>
      <c r="IZ211" s="53">
        <v>-0.4</v>
      </c>
      <c r="JA211" s="53">
        <v>3</v>
      </c>
      <c r="JB211" s="53">
        <v>1.1000000000000001</v>
      </c>
      <c r="JC211" s="53">
        <v>6.2</v>
      </c>
      <c r="JD211" s="53">
        <v>7.8</v>
      </c>
      <c r="JE211" s="53">
        <v>6.4</v>
      </c>
      <c r="JF211" s="53">
        <v>9.8000000000000007</v>
      </c>
      <c r="JG211" s="53">
        <v>10.7</v>
      </c>
      <c r="JH211" s="53">
        <v>13.4</v>
      </c>
      <c r="JI211" s="53">
        <v>14.4</v>
      </c>
      <c r="JJ211" s="53">
        <v>10.199999999999999</v>
      </c>
      <c r="JK211" s="53">
        <v>9.6</v>
      </c>
      <c r="JL211" s="53">
        <v>8</v>
      </c>
      <c r="JM211" s="53">
        <v>11.5</v>
      </c>
      <c r="JN211" s="53">
        <v>14.3</v>
      </c>
      <c r="JO211" s="53">
        <v>11.7</v>
      </c>
      <c r="JP211" s="53">
        <v>14</v>
      </c>
      <c r="JQ211" s="53">
        <v>13</v>
      </c>
      <c r="JR211" s="53">
        <v>8.6999999999999993</v>
      </c>
      <c r="JS211" s="53">
        <v>8.9</v>
      </c>
      <c r="JT211" s="53">
        <v>2.1</v>
      </c>
      <c r="JU211" s="53">
        <v>4.3</v>
      </c>
      <c r="JV211" s="53">
        <v>7.2</v>
      </c>
      <c r="JW211" s="53">
        <v>4.8</v>
      </c>
      <c r="JX211" s="53">
        <v>7.2</v>
      </c>
      <c r="JY211" s="53">
        <v>7.1</v>
      </c>
      <c r="JZ211" s="53">
        <v>2.6</v>
      </c>
      <c r="KA211" s="53">
        <v>2.6</v>
      </c>
      <c r="KB211" s="53">
        <v>5.3</v>
      </c>
      <c r="KC211" s="53">
        <v>5.6</v>
      </c>
      <c r="KD211" s="53">
        <v>6.6</v>
      </c>
      <c r="KE211" s="53">
        <v>7.1</v>
      </c>
      <c r="KF211" s="53">
        <v>4.5</v>
      </c>
      <c r="KG211" s="53">
        <v>5.8</v>
      </c>
      <c r="KH211" s="53">
        <v>7.7</v>
      </c>
      <c r="KI211" s="53">
        <v>11.9</v>
      </c>
      <c r="KJ211" s="53">
        <v>12.9</v>
      </c>
      <c r="KK211" s="53">
        <v>10.3</v>
      </c>
      <c r="KL211" s="53">
        <v>10.1</v>
      </c>
      <c r="KM211" s="53">
        <v>9.8000000000000007</v>
      </c>
      <c r="KN211" s="53">
        <v>12</v>
      </c>
      <c r="KO211" s="53">
        <v>10.199999999999999</v>
      </c>
      <c r="KP211" s="53">
        <v>10.3</v>
      </c>
      <c r="KQ211" s="53">
        <v>0.4</v>
      </c>
      <c r="KR211" s="53" t="s">
        <v>234</v>
      </c>
      <c r="KS211" s="53">
        <v>-23.9</v>
      </c>
      <c r="KT211" s="53">
        <v>-17.100000000000001</v>
      </c>
      <c r="KU211" s="53">
        <v>-12.7</v>
      </c>
      <c r="KV211" s="53">
        <v>-5.2</v>
      </c>
      <c r="KW211" s="53">
        <v>-3.4</v>
      </c>
      <c r="KX211" s="53">
        <v>-2.2999999999999998</v>
      </c>
      <c r="KY211" s="53">
        <v>-6.5</v>
      </c>
      <c r="KZ211" s="53">
        <v>-13.6</v>
      </c>
      <c r="LA211" s="53">
        <v>-12.1</v>
      </c>
      <c r="LB211" s="53">
        <v>-7.1</v>
      </c>
      <c r="LC211" s="53">
        <v>-7.3</v>
      </c>
      <c r="LD211" s="53">
        <v>1.5</v>
      </c>
      <c r="LE211" s="53">
        <v>6.6</v>
      </c>
      <c r="LF211" s="53">
        <v>9.5</v>
      </c>
      <c r="LG211" s="53">
        <v>11.8</v>
      </c>
      <c r="LH211" s="53">
        <v>14.8</v>
      </c>
      <c r="LI211" s="53">
        <v>7.7</v>
      </c>
      <c r="LJ211" s="53">
        <v>6.5</v>
      </c>
      <c r="LK211" s="53">
        <v>8.4</v>
      </c>
      <c r="LL211" s="53">
        <v>8.8000000000000007</v>
      </c>
      <c r="LM211" s="53">
        <v>9.6</v>
      </c>
      <c r="LN211" s="53">
        <v>7.1</v>
      </c>
      <c r="LO211" s="53">
        <v>5.2</v>
      </c>
    </row>
    <row r="212" spans="1:327" ht="14" x14ac:dyDescent="0.2">
      <c r="A212" s="155"/>
      <c r="B212" s="168"/>
      <c r="C212" s="169"/>
      <c r="D212" s="164"/>
      <c r="E212" s="48" t="s">
        <v>175</v>
      </c>
      <c r="F212" s="52"/>
      <c r="G212" s="47" t="s">
        <v>171</v>
      </c>
      <c r="H212" s="50">
        <v>8</v>
      </c>
      <c r="I212" s="50">
        <v>12.5</v>
      </c>
      <c r="J212" s="50">
        <v>8.1</v>
      </c>
      <c r="K212" s="50">
        <v>10.8</v>
      </c>
      <c r="L212" s="50">
        <v>15.2</v>
      </c>
      <c r="M212" s="50">
        <v>14.2</v>
      </c>
      <c r="N212" s="50">
        <v>14</v>
      </c>
      <c r="O212" s="50">
        <v>11.8</v>
      </c>
      <c r="P212" s="50">
        <v>15.6</v>
      </c>
      <c r="Q212" s="50">
        <v>11.8</v>
      </c>
      <c r="R212" s="50">
        <v>15.4</v>
      </c>
      <c r="S212" s="50">
        <v>14.7</v>
      </c>
      <c r="T212" s="50">
        <v>12.1</v>
      </c>
      <c r="U212" s="50">
        <v>17.3</v>
      </c>
      <c r="V212" s="50">
        <v>16.7</v>
      </c>
      <c r="W212" s="50">
        <v>21.5</v>
      </c>
      <c r="X212" s="50">
        <v>18</v>
      </c>
      <c r="Y212" s="50">
        <v>18.3</v>
      </c>
      <c r="Z212" s="50">
        <v>23.1</v>
      </c>
      <c r="AA212" s="50">
        <v>23.5</v>
      </c>
      <c r="AB212" s="50">
        <v>22.2</v>
      </c>
      <c r="AC212" s="50">
        <v>22.1</v>
      </c>
      <c r="AD212" s="50">
        <v>21.4</v>
      </c>
      <c r="AE212" s="50">
        <v>21.3</v>
      </c>
      <c r="AF212" s="50">
        <v>21.8</v>
      </c>
      <c r="AG212" s="50">
        <v>20.3</v>
      </c>
      <c r="AH212" s="50">
        <v>24.5</v>
      </c>
      <c r="AI212" s="50">
        <v>26.8</v>
      </c>
      <c r="AJ212" s="50">
        <v>24.8</v>
      </c>
      <c r="AK212" s="50">
        <v>26.3</v>
      </c>
      <c r="AL212" s="50">
        <v>28.8</v>
      </c>
      <c r="AM212" s="50">
        <v>31.4</v>
      </c>
      <c r="AN212" s="50">
        <v>27.5</v>
      </c>
      <c r="AO212" s="50">
        <v>29.3</v>
      </c>
      <c r="AP212" s="50">
        <v>27</v>
      </c>
      <c r="AQ212" s="50">
        <v>29</v>
      </c>
      <c r="AR212" s="50">
        <v>27.8</v>
      </c>
      <c r="AS212" s="50">
        <v>28.7</v>
      </c>
      <c r="AT212" s="50">
        <v>26.8</v>
      </c>
      <c r="AU212" s="50">
        <v>28.8</v>
      </c>
      <c r="AV212" s="50">
        <v>26</v>
      </c>
      <c r="AW212" s="50">
        <v>26.2</v>
      </c>
      <c r="AX212" s="50">
        <v>26.6</v>
      </c>
      <c r="AY212" s="50">
        <v>29.6</v>
      </c>
      <c r="AZ212" s="50">
        <v>30.8</v>
      </c>
      <c r="BA212" s="50">
        <v>31.2</v>
      </c>
      <c r="BB212" s="50">
        <v>32.5</v>
      </c>
      <c r="BC212" s="50">
        <v>31.9</v>
      </c>
      <c r="BD212" s="50">
        <v>33.1</v>
      </c>
      <c r="BE212" s="50">
        <v>26.4</v>
      </c>
      <c r="BF212" s="50">
        <v>33.299999999999997</v>
      </c>
      <c r="BG212" s="50">
        <v>29.9</v>
      </c>
      <c r="BH212" s="50">
        <v>27.1</v>
      </c>
      <c r="BI212" s="50">
        <v>28.9</v>
      </c>
      <c r="BJ212" s="50">
        <v>27</v>
      </c>
      <c r="BK212" s="50">
        <v>29</v>
      </c>
      <c r="BL212" s="50">
        <v>29.2</v>
      </c>
      <c r="BM212" s="50">
        <v>28.4</v>
      </c>
      <c r="BN212" s="50">
        <v>25.9</v>
      </c>
      <c r="BO212" s="50">
        <v>26.7</v>
      </c>
      <c r="BP212" s="50">
        <v>26.3</v>
      </c>
      <c r="BQ212" s="50">
        <v>29.2</v>
      </c>
      <c r="BR212" s="50">
        <v>28.4</v>
      </c>
      <c r="BS212" s="50">
        <v>26</v>
      </c>
      <c r="BT212" s="50">
        <v>24.3</v>
      </c>
      <c r="BU212" s="50">
        <v>25.7</v>
      </c>
      <c r="BV212" s="50">
        <v>25.1</v>
      </c>
      <c r="BW212" s="50">
        <v>21.4</v>
      </c>
      <c r="BX212" s="50">
        <v>19.399999999999999</v>
      </c>
      <c r="BY212" s="50">
        <v>23</v>
      </c>
      <c r="BZ212" s="50">
        <v>23.7</v>
      </c>
      <c r="CA212" s="50">
        <v>26.3</v>
      </c>
      <c r="CB212" s="50">
        <v>25.1</v>
      </c>
      <c r="CC212" s="50">
        <v>26.4</v>
      </c>
      <c r="CD212" s="50">
        <v>22.1</v>
      </c>
      <c r="CE212" s="50">
        <v>25.7</v>
      </c>
      <c r="CF212" s="50">
        <v>24.2</v>
      </c>
      <c r="CG212" s="50">
        <v>25.4</v>
      </c>
      <c r="CH212" s="50">
        <v>26.7</v>
      </c>
      <c r="CI212" s="50">
        <v>24.6</v>
      </c>
      <c r="CJ212" s="50">
        <v>23</v>
      </c>
      <c r="CK212" s="50">
        <v>20.100000000000001</v>
      </c>
      <c r="CL212" s="50">
        <v>16.8</v>
      </c>
      <c r="CM212" s="50">
        <v>14</v>
      </c>
      <c r="CN212" s="50">
        <v>9.4</v>
      </c>
      <c r="CO212" s="50">
        <v>11.9</v>
      </c>
      <c r="CP212" s="50">
        <v>7.5</v>
      </c>
      <c r="CQ212" s="50">
        <v>8.3000000000000007</v>
      </c>
      <c r="CR212" s="50">
        <v>5.4</v>
      </c>
      <c r="CS212" s="50">
        <v>7.6</v>
      </c>
      <c r="CT212" s="50">
        <v>5.8</v>
      </c>
      <c r="CU212" s="50">
        <v>7.4</v>
      </c>
      <c r="CV212" s="50">
        <v>7.1</v>
      </c>
      <c r="CW212" s="50">
        <v>-1.6</v>
      </c>
      <c r="CX212" s="50">
        <v>-2.9</v>
      </c>
      <c r="CY212" s="50">
        <v>-4.3</v>
      </c>
      <c r="CZ212" s="50">
        <v>-5.8</v>
      </c>
      <c r="DA212" s="50">
        <v>-8.1</v>
      </c>
      <c r="DB212" s="50">
        <v>-7.5</v>
      </c>
      <c r="DC212" s="50">
        <v>-5.3</v>
      </c>
      <c r="DD212" s="50">
        <v>-12.4</v>
      </c>
      <c r="DE212" s="50">
        <v>-5.3</v>
      </c>
      <c r="DF212" s="50">
        <v>-3.7</v>
      </c>
      <c r="DG212" s="50">
        <v>-7.1</v>
      </c>
      <c r="DH212" s="50">
        <v>-6.6</v>
      </c>
      <c r="DI212" s="50">
        <v>-6</v>
      </c>
      <c r="DJ212" s="50">
        <v>-6.3</v>
      </c>
      <c r="DK212" s="50">
        <v>-6.7</v>
      </c>
      <c r="DL212" s="50">
        <v>-1.9</v>
      </c>
      <c r="DM212" s="50">
        <v>-0.9</v>
      </c>
      <c r="DN212" s="50">
        <v>0.8</v>
      </c>
      <c r="DO212" s="50">
        <v>-5</v>
      </c>
      <c r="DP212" s="50">
        <v>-5.9</v>
      </c>
      <c r="DQ212" s="50">
        <v>-3.5</v>
      </c>
      <c r="DR212" s="50">
        <v>-5.8</v>
      </c>
      <c r="DS212" s="50">
        <v>-2.6</v>
      </c>
      <c r="DT212" s="50">
        <v>0</v>
      </c>
      <c r="DU212" s="50">
        <v>-5.9</v>
      </c>
      <c r="DV212" s="50">
        <v>-4.5999999999999996</v>
      </c>
      <c r="DW212" s="50">
        <v>-5.8</v>
      </c>
      <c r="DX212" s="50">
        <v>-5.5</v>
      </c>
      <c r="DY212" s="50">
        <v>-2.7</v>
      </c>
      <c r="DZ212" s="50">
        <v>0.7</v>
      </c>
      <c r="EA212" s="50">
        <v>1.2</v>
      </c>
      <c r="EB212" s="50">
        <v>10.3</v>
      </c>
      <c r="EC212" s="50">
        <v>11</v>
      </c>
      <c r="ED212" s="50">
        <v>9.6999999999999993</v>
      </c>
      <c r="EE212" s="50">
        <v>11.2</v>
      </c>
      <c r="EF212" s="50">
        <v>15.1</v>
      </c>
      <c r="EG212" s="50">
        <v>19.2</v>
      </c>
      <c r="EH212" s="50">
        <v>19.600000000000001</v>
      </c>
      <c r="EI212" s="50">
        <v>19.8</v>
      </c>
      <c r="EJ212" s="50">
        <v>19.3</v>
      </c>
      <c r="EK212" s="50">
        <v>21.1</v>
      </c>
      <c r="EL212" s="50">
        <v>22.3</v>
      </c>
      <c r="EM212" s="50">
        <v>21.8</v>
      </c>
      <c r="EN212" s="50">
        <v>21.7</v>
      </c>
      <c r="EO212" s="50">
        <v>17.399999999999999</v>
      </c>
      <c r="EP212" s="50">
        <v>17.7</v>
      </c>
      <c r="EQ212" s="50">
        <v>17.7</v>
      </c>
      <c r="ER212" s="50">
        <v>16</v>
      </c>
      <c r="ES212" s="50">
        <v>19.2</v>
      </c>
      <c r="ET212" s="50">
        <v>19.2</v>
      </c>
      <c r="EU212" s="50">
        <v>19.3</v>
      </c>
      <c r="EV212" s="50">
        <v>18.399999999999999</v>
      </c>
      <c r="EW212" s="50">
        <v>19.2</v>
      </c>
      <c r="EX212" s="50">
        <v>19.5</v>
      </c>
      <c r="EY212" s="50">
        <v>19.7</v>
      </c>
      <c r="EZ212" s="50">
        <v>19.2</v>
      </c>
      <c r="FA212" s="50">
        <v>15.8</v>
      </c>
      <c r="FB212" s="50">
        <v>16.3</v>
      </c>
      <c r="FC212" s="50">
        <v>15.8</v>
      </c>
      <c r="FD212" s="50">
        <v>12.3</v>
      </c>
      <c r="FE212" s="50">
        <v>15.6</v>
      </c>
      <c r="FF212" s="50">
        <v>11.7</v>
      </c>
      <c r="FG212" s="50">
        <v>6.7</v>
      </c>
      <c r="FH212" s="50">
        <v>9.1999999999999993</v>
      </c>
      <c r="FI212" s="50">
        <v>9.4</v>
      </c>
      <c r="FJ212" s="50">
        <v>9.8000000000000007</v>
      </c>
      <c r="FK212" s="50">
        <v>2.2999999999999998</v>
      </c>
      <c r="FL212" s="50">
        <v>-5.0999999999999996</v>
      </c>
      <c r="FM212" s="50">
        <v>-11</v>
      </c>
      <c r="FN212" s="50">
        <v>-11.3</v>
      </c>
      <c r="FO212" s="50">
        <v>-16.100000000000001</v>
      </c>
      <c r="FP212" s="50">
        <v>-13.9</v>
      </c>
      <c r="FQ212" s="50">
        <v>-15.7</v>
      </c>
      <c r="FR212" s="50">
        <v>-16.899999999999999</v>
      </c>
      <c r="FS212" s="50">
        <v>-13.7</v>
      </c>
      <c r="FT212" s="50">
        <v>-9.3000000000000007</v>
      </c>
      <c r="FU212" s="50">
        <v>-11.9</v>
      </c>
      <c r="FV212" s="50">
        <v>-14.7</v>
      </c>
      <c r="FW212" s="50">
        <v>-4.5</v>
      </c>
      <c r="FX212" s="50">
        <v>0.6</v>
      </c>
      <c r="FY212" s="50">
        <v>-1.4</v>
      </c>
      <c r="FZ212" s="50">
        <v>2.5</v>
      </c>
      <c r="GA212" s="50">
        <v>-1.3</v>
      </c>
      <c r="GB212" s="50">
        <v>3.6</v>
      </c>
      <c r="GC212" s="50">
        <v>-6.9</v>
      </c>
      <c r="GD212" s="50">
        <v>-1.4</v>
      </c>
      <c r="GE212" s="50">
        <v>-1.2</v>
      </c>
      <c r="GF212" s="50">
        <v>-2</v>
      </c>
      <c r="GG212" s="50">
        <v>-1.2</v>
      </c>
      <c r="GH212" s="50">
        <v>7.4</v>
      </c>
      <c r="GI212" s="50">
        <v>5.4</v>
      </c>
      <c r="GJ212" s="50">
        <v>14.9</v>
      </c>
      <c r="GK212" s="50">
        <v>6.4</v>
      </c>
      <c r="GL212" s="50">
        <v>11.2</v>
      </c>
      <c r="GM212" s="50">
        <v>15.4</v>
      </c>
      <c r="GN212" s="50">
        <v>8</v>
      </c>
      <c r="GO212" s="50">
        <v>9.9</v>
      </c>
      <c r="GP212" s="50">
        <v>7.5</v>
      </c>
      <c r="GQ212" s="50">
        <v>3.4</v>
      </c>
      <c r="GR212" s="50">
        <v>-1.4</v>
      </c>
      <c r="GS212" s="50">
        <v>1.2</v>
      </c>
      <c r="GT212" s="50">
        <v>-8.3000000000000007</v>
      </c>
      <c r="GU212" s="50">
        <v>-5.9</v>
      </c>
      <c r="GV212" s="50">
        <v>-7.8</v>
      </c>
      <c r="GW212" s="50">
        <v>-2.5</v>
      </c>
      <c r="GX212" s="50">
        <v>-4.8</v>
      </c>
      <c r="GY212" s="50">
        <v>-1.8</v>
      </c>
      <c r="GZ212" s="50">
        <v>-3.2</v>
      </c>
      <c r="HA212" s="50">
        <v>-1.8</v>
      </c>
      <c r="HB212" s="50">
        <v>-7.6</v>
      </c>
      <c r="HC212" s="50">
        <v>-3.3</v>
      </c>
      <c r="HD212" s="50">
        <v>-9.4</v>
      </c>
      <c r="HE212" s="50">
        <v>-6.3</v>
      </c>
      <c r="HF212" s="50">
        <v>-8.9</v>
      </c>
      <c r="HG212" s="50">
        <v>-2.9</v>
      </c>
      <c r="HH212" s="50">
        <v>-10.9</v>
      </c>
      <c r="HI212" s="50">
        <v>-8</v>
      </c>
      <c r="HJ212" s="50">
        <v>-11.9</v>
      </c>
      <c r="HK212" s="50">
        <v>-11.4</v>
      </c>
      <c r="HL212" s="50">
        <v>-9.8000000000000007</v>
      </c>
      <c r="HM212" s="50">
        <v>-4.4000000000000004</v>
      </c>
      <c r="HN212" s="50">
        <v>-2.6</v>
      </c>
      <c r="HO212" s="50">
        <v>-6.8</v>
      </c>
      <c r="HP212" s="50">
        <v>-0.8</v>
      </c>
      <c r="HQ212" s="50">
        <v>-1.4</v>
      </c>
      <c r="HR212" s="50">
        <v>-6</v>
      </c>
      <c r="HS212" s="50">
        <v>-5.3</v>
      </c>
      <c r="HT212" s="50">
        <v>-6.5</v>
      </c>
      <c r="HU212" s="50">
        <v>-2.8</v>
      </c>
      <c r="HV212" s="50">
        <v>-3.8</v>
      </c>
      <c r="HW212" s="50">
        <v>0.4</v>
      </c>
      <c r="HX212" s="50">
        <v>0.4</v>
      </c>
      <c r="HY212" s="50">
        <v>1.7</v>
      </c>
      <c r="HZ212" s="50">
        <v>0.8</v>
      </c>
      <c r="IA212" s="50">
        <v>4.7</v>
      </c>
      <c r="IB212" s="50">
        <v>4.5</v>
      </c>
      <c r="IC212" s="50">
        <v>4</v>
      </c>
      <c r="ID212" s="50">
        <v>7.3</v>
      </c>
      <c r="IE212" s="50">
        <v>3.2</v>
      </c>
      <c r="IF212" s="50">
        <v>6.3</v>
      </c>
      <c r="IG212" s="50">
        <v>3.4</v>
      </c>
      <c r="IH212" s="50">
        <v>2</v>
      </c>
      <c r="II212" s="50">
        <v>4.5999999999999996</v>
      </c>
      <c r="IJ212" s="50">
        <v>8.3000000000000007</v>
      </c>
      <c r="IK212" s="50">
        <v>8.4</v>
      </c>
      <c r="IL212" s="50">
        <v>6.2</v>
      </c>
      <c r="IM212" s="50">
        <v>8.4</v>
      </c>
      <c r="IN212" s="50">
        <v>7.4</v>
      </c>
      <c r="IO212" s="50">
        <v>8.4</v>
      </c>
      <c r="IP212" s="50">
        <v>10.199999999999999</v>
      </c>
      <c r="IQ212" s="50">
        <v>15.8</v>
      </c>
      <c r="IR212" s="50">
        <v>10.3</v>
      </c>
      <c r="IS212" s="50">
        <v>8.6999999999999993</v>
      </c>
      <c r="IT212" s="50">
        <v>7.9</v>
      </c>
      <c r="IU212" s="50">
        <v>6.9</v>
      </c>
      <c r="IV212" s="50">
        <v>3.6</v>
      </c>
      <c r="IW212" s="50">
        <v>4.5999999999999996</v>
      </c>
      <c r="IX212" s="50">
        <v>5.9</v>
      </c>
      <c r="IY212" s="50">
        <v>6.4</v>
      </c>
      <c r="IZ212" s="50">
        <v>8.6999999999999993</v>
      </c>
      <c r="JA212" s="50">
        <v>5.3</v>
      </c>
      <c r="JB212" s="50">
        <v>7.2</v>
      </c>
      <c r="JC212" s="50">
        <v>6.1</v>
      </c>
      <c r="JD212" s="50">
        <v>9.1</v>
      </c>
      <c r="JE212" s="50">
        <v>9.9</v>
      </c>
      <c r="JF212" s="50">
        <v>10.4</v>
      </c>
      <c r="JG212" s="50">
        <v>8.3000000000000007</v>
      </c>
      <c r="JH212" s="50">
        <v>8.5</v>
      </c>
      <c r="JI212" s="50">
        <v>9.3000000000000007</v>
      </c>
      <c r="JJ212" s="50">
        <v>11</v>
      </c>
      <c r="JK212" s="50">
        <v>12.2</v>
      </c>
      <c r="JL212" s="50">
        <v>11</v>
      </c>
      <c r="JM212" s="50">
        <v>10.1</v>
      </c>
      <c r="JN212" s="50">
        <v>13.7</v>
      </c>
      <c r="JO212" s="50">
        <v>6.1</v>
      </c>
      <c r="JP212" s="50">
        <v>11.8</v>
      </c>
      <c r="JQ212" s="50">
        <v>13.4</v>
      </c>
      <c r="JR212" s="50">
        <v>10.6</v>
      </c>
      <c r="JS212" s="50">
        <v>9.8000000000000007</v>
      </c>
      <c r="JT212" s="50">
        <v>5.3</v>
      </c>
      <c r="JU212" s="50">
        <v>6.4</v>
      </c>
      <c r="JV212" s="50">
        <v>6.5</v>
      </c>
      <c r="JW212" s="50">
        <v>6.1</v>
      </c>
      <c r="JX212" s="50">
        <v>6.7</v>
      </c>
      <c r="JY212" s="50">
        <v>9.6999999999999993</v>
      </c>
      <c r="JZ212" s="50">
        <v>10.4</v>
      </c>
      <c r="KA212" s="50">
        <v>5.7</v>
      </c>
      <c r="KB212" s="50">
        <v>9.6</v>
      </c>
      <c r="KC212" s="50">
        <v>7.1</v>
      </c>
      <c r="KD212" s="50">
        <v>8.6</v>
      </c>
      <c r="KE212" s="50">
        <v>8.9</v>
      </c>
      <c r="KF212" s="50">
        <v>6.4</v>
      </c>
      <c r="KG212" s="50">
        <v>7</v>
      </c>
      <c r="KH212" s="50">
        <v>5.9</v>
      </c>
      <c r="KI212" s="50">
        <v>6.5</v>
      </c>
      <c r="KJ212" s="50">
        <v>5.2</v>
      </c>
      <c r="KK212" s="50">
        <v>4.7</v>
      </c>
      <c r="KL212" s="50">
        <v>4.8</v>
      </c>
      <c r="KM212" s="50">
        <v>4.4000000000000004</v>
      </c>
      <c r="KN212" s="50">
        <v>1.6</v>
      </c>
      <c r="KO212" s="50">
        <v>2.9</v>
      </c>
      <c r="KP212" s="50">
        <v>5.0999999999999996</v>
      </c>
      <c r="KQ212" s="50">
        <v>2.2999999999999998</v>
      </c>
      <c r="KR212" s="50">
        <v>-14.9</v>
      </c>
      <c r="KS212" s="50">
        <v>-13.3</v>
      </c>
      <c r="KT212" s="50">
        <v>-2.6</v>
      </c>
      <c r="KU212" s="50">
        <v>-0.3</v>
      </c>
      <c r="KV212" s="50">
        <v>3.9</v>
      </c>
      <c r="KW212" s="50">
        <v>6.2</v>
      </c>
      <c r="KX212" s="50">
        <v>-1.1000000000000001</v>
      </c>
      <c r="KY212" s="50">
        <v>-2.9</v>
      </c>
      <c r="KZ212" s="50">
        <v>-4.5</v>
      </c>
      <c r="LA212" s="50">
        <v>-11.9</v>
      </c>
      <c r="LB212" s="50">
        <v>-13.5</v>
      </c>
      <c r="LC212" s="50">
        <v>-9.6999999999999993</v>
      </c>
      <c r="LD212" s="50">
        <v>1</v>
      </c>
      <c r="LE212" s="50">
        <v>1.9</v>
      </c>
      <c r="LF212" s="50">
        <v>9</v>
      </c>
      <c r="LG212" s="50">
        <v>4.8</v>
      </c>
      <c r="LH212" s="50">
        <v>1.2</v>
      </c>
      <c r="LI212" s="50">
        <v>2</v>
      </c>
      <c r="LJ212" s="50">
        <v>1.4</v>
      </c>
      <c r="LK212" s="50">
        <v>2.9</v>
      </c>
      <c r="LL212" s="50">
        <v>5.9</v>
      </c>
      <c r="LM212" s="50">
        <v>-3.1</v>
      </c>
      <c r="LN212" s="50">
        <v>4.8</v>
      </c>
      <c r="LO212" s="50">
        <v>1.5</v>
      </c>
    </row>
    <row r="213" spans="1:327" ht="14" x14ac:dyDescent="0.2">
      <c r="A213" s="155"/>
      <c r="B213" s="168"/>
      <c r="C213" s="169"/>
      <c r="D213" s="164"/>
      <c r="E213" s="48" t="s">
        <v>176</v>
      </c>
      <c r="F213" s="52"/>
      <c r="G213" s="47" t="s">
        <v>171</v>
      </c>
      <c r="H213" s="53">
        <v>-15.2</v>
      </c>
      <c r="I213" s="53">
        <v>-12.9</v>
      </c>
      <c r="J213" s="53">
        <v>-16.3</v>
      </c>
      <c r="K213" s="53">
        <v>-14.1</v>
      </c>
      <c r="L213" s="53">
        <v>-14.6</v>
      </c>
      <c r="M213" s="53">
        <v>-8.9</v>
      </c>
      <c r="N213" s="53">
        <v>-8.5</v>
      </c>
      <c r="O213" s="53">
        <v>-10.199999999999999</v>
      </c>
      <c r="P213" s="53">
        <v>-9.1</v>
      </c>
      <c r="Q213" s="53">
        <v>-13.2</v>
      </c>
      <c r="R213" s="53">
        <v>-5.8</v>
      </c>
      <c r="S213" s="53">
        <v>-8.1</v>
      </c>
      <c r="T213" s="53">
        <v>-10.199999999999999</v>
      </c>
      <c r="U213" s="53">
        <v>-10.4</v>
      </c>
      <c r="V213" s="53">
        <v>-9</v>
      </c>
      <c r="W213" s="53">
        <v>-5.4</v>
      </c>
      <c r="X213" s="53">
        <v>-2.2999999999999998</v>
      </c>
      <c r="Y213" s="53">
        <v>2.6</v>
      </c>
      <c r="Z213" s="53">
        <v>-3.9</v>
      </c>
      <c r="AA213" s="53">
        <v>-4.7</v>
      </c>
      <c r="AB213" s="53">
        <v>-3.9</v>
      </c>
      <c r="AC213" s="53">
        <v>-1.4</v>
      </c>
      <c r="AD213" s="53">
        <v>-3.3</v>
      </c>
      <c r="AE213" s="53">
        <v>-3.8</v>
      </c>
      <c r="AF213" s="53">
        <v>1.4</v>
      </c>
      <c r="AG213" s="53">
        <v>4</v>
      </c>
      <c r="AH213" s="53">
        <v>-1.1000000000000001</v>
      </c>
      <c r="AI213" s="53">
        <v>-2.4</v>
      </c>
      <c r="AJ213" s="53">
        <v>0</v>
      </c>
      <c r="AK213" s="53">
        <v>0.4</v>
      </c>
      <c r="AL213" s="53">
        <v>2.9</v>
      </c>
      <c r="AM213" s="53">
        <v>2.1</v>
      </c>
      <c r="AN213" s="53">
        <v>1.9</v>
      </c>
      <c r="AO213" s="53">
        <v>3.3</v>
      </c>
      <c r="AP213" s="53">
        <v>-4.7</v>
      </c>
      <c r="AQ213" s="53">
        <v>1.5</v>
      </c>
      <c r="AR213" s="53">
        <v>6.3</v>
      </c>
      <c r="AS213" s="53">
        <v>3.3</v>
      </c>
      <c r="AT213" s="53">
        <v>6</v>
      </c>
      <c r="AU213" s="53">
        <v>5</v>
      </c>
      <c r="AV213" s="53">
        <v>3.2</v>
      </c>
      <c r="AW213" s="53">
        <v>1.5</v>
      </c>
      <c r="AX213" s="53">
        <v>-0.1</v>
      </c>
      <c r="AY213" s="53">
        <v>-0.3</v>
      </c>
      <c r="AZ213" s="53">
        <v>3.3</v>
      </c>
      <c r="BA213" s="53">
        <v>2.7</v>
      </c>
      <c r="BB213" s="53">
        <v>2.1</v>
      </c>
      <c r="BC213" s="53">
        <v>1.4</v>
      </c>
      <c r="BD213" s="53">
        <v>4</v>
      </c>
      <c r="BE213" s="53">
        <v>4.2</v>
      </c>
      <c r="BF213" s="53">
        <v>4.7</v>
      </c>
      <c r="BG213" s="53">
        <v>8.4</v>
      </c>
      <c r="BH213" s="53">
        <v>3.6</v>
      </c>
      <c r="BI213" s="53">
        <v>2.1</v>
      </c>
      <c r="BJ213" s="53">
        <v>2.6</v>
      </c>
      <c r="BK213" s="53">
        <v>4.8</v>
      </c>
      <c r="BL213" s="53">
        <v>-2.8</v>
      </c>
      <c r="BM213" s="53">
        <v>2.2000000000000002</v>
      </c>
      <c r="BN213" s="53">
        <v>9.5</v>
      </c>
      <c r="BO213" s="53">
        <v>2.9</v>
      </c>
      <c r="BP213" s="53">
        <v>2.5</v>
      </c>
      <c r="BQ213" s="53">
        <v>0.1</v>
      </c>
      <c r="BR213" s="53">
        <v>1.1000000000000001</v>
      </c>
      <c r="BS213" s="53">
        <v>-0.2</v>
      </c>
      <c r="BT213" s="53">
        <v>3.9</v>
      </c>
      <c r="BU213" s="53">
        <v>1.6</v>
      </c>
      <c r="BV213" s="53">
        <v>-1.2</v>
      </c>
      <c r="BW213" s="53">
        <v>2.7</v>
      </c>
      <c r="BX213" s="53">
        <v>-3.3</v>
      </c>
      <c r="BY213" s="53">
        <v>-1.8</v>
      </c>
      <c r="BZ213" s="53">
        <v>0.8</v>
      </c>
      <c r="CA213" s="53">
        <v>1.7</v>
      </c>
      <c r="CB213" s="53">
        <v>0.8</v>
      </c>
      <c r="CC213" s="53">
        <v>2.7</v>
      </c>
      <c r="CD213" s="53">
        <v>-3.5</v>
      </c>
      <c r="CE213" s="53">
        <v>-6.6</v>
      </c>
      <c r="CF213" s="53">
        <v>-1.2</v>
      </c>
      <c r="CG213" s="53">
        <v>-3</v>
      </c>
      <c r="CH213" s="53">
        <v>-1.9</v>
      </c>
      <c r="CI213" s="53">
        <v>-3.9</v>
      </c>
      <c r="CJ213" s="53">
        <v>-2.5</v>
      </c>
      <c r="CK213" s="53">
        <v>-2.2999999999999998</v>
      </c>
      <c r="CL213" s="53">
        <v>-3.6</v>
      </c>
      <c r="CM213" s="53">
        <v>-4.0999999999999996</v>
      </c>
      <c r="CN213" s="53">
        <v>-3.5</v>
      </c>
      <c r="CO213" s="53">
        <v>-2.2999999999999998</v>
      </c>
      <c r="CP213" s="53">
        <v>-0.8</v>
      </c>
      <c r="CQ213" s="53">
        <v>-1</v>
      </c>
      <c r="CR213" s="53">
        <v>-3.8</v>
      </c>
      <c r="CS213" s="53">
        <v>-5.6</v>
      </c>
      <c r="CT213" s="53">
        <v>-0.2</v>
      </c>
      <c r="CU213" s="53">
        <v>-3.3</v>
      </c>
      <c r="CV213" s="53">
        <v>0.7</v>
      </c>
      <c r="CW213" s="53">
        <v>-4</v>
      </c>
      <c r="CX213" s="53">
        <v>-3.3</v>
      </c>
      <c r="CY213" s="53">
        <v>-3.4</v>
      </c>
      <c r="CZ213" s="53">
        <v>-2.9</v>
      </c>
      <c r="DA213" s="53">
        <v>-1.9</v>
      </c>
      <c r="DB213" s="53">
        <v>1.5</v>
      </c>
      <c r="DC213" s="53">
        <v>0.5</v>
      </c>
      <c r="DD213" s="53">
        <v>-0.6</v>
      </c>
      <c r="DE213" s="53">
        <v>-2.6</v>
      </c>
      <c r="DF213" s="53">
        <v>-1.3</v>
      </c>
      <c r="DG213" s="53">
        <v>-0.7</v>
      </c>
      <c r="DH213" s="53">
        <v>2.1</v>
      </c>
      <c r="DI213" s="53">
        <v>-5.8</v>
      </c>
      <c r="DJ213" s="53">
        <v>-4.8</v>
      </c>
      <c r="DK213" s="53">
        <v>-6</v>
      </c>
      <c r="DL213" s="53">
        <v>-9</v>
      </c>
      <c r="DM213" s="53">
        <v>-10.1</v>
      </c>
      <c r="DN213" s="53">
        <v>-11.5</v>
      </c>
      <c r="DO213" s="53">
        <v>-10.9</v>
      </c>
      <c r="DP213" s="53">
        <v>-10</v>
      </c>
      <c r="DQ213" s="53">
        <v>-10.3</v>
      </c>
      <c r="DR213" s="53">
        <v>-12.5</v>
      </c>
      <c r="DS213" s="53">
        <v>-7.3</v>
      </c>
      <c r="DT213" s="53">
        <v>-2.5</v>
      </c>
      <c r="DU213" s="53">
        <v>-1.7</v>
      </c>
      <c r="DV213" s="53">
        <v>-5.9</v>
      </c>
      <c r="DW213" s="53">
        <v>-4.5999999999999996</v>
      </c>
      <c r="DX213" s="53">
        <v>-4.2</v>
      </c>
      <c r="DY213" s="53">
        <v>-5</v>
      </c>
      <c r="DZ213" s="53">
        <v>-4.4000000000000004</v>
      </c>
      <c r="EA213" s="53">
        <v>-2.9</v>
      </c>
      <c r="EB213" s="53">
        <v>-5.2</v>
      </c>
      <c r="EC213" s="53">
        <v>-10.5</v>
      </c>
      <c r="ED213" s="53">
        <v>-13.1</v>
      </c>
      <c r="EE213" s="53">
        <v>-13.1</v>
      </c>
      <c r="EF213" s="53">
        <v>-2.2999999999999998</v>
      </c>
      <c r="EG213" s="53">
        <v>-11.8</v>
      </c>
      <c r="EH213" s="53">
        <v>-19.8</v>
      </c>
      <c r="EI213" s="53">
        <v>-9.6999999999999993</v>
      </c>
      <c r="EJ213" s="53">
        <v>-1.2</v>
      </c>
      <c r="EK213" s="53">
        <v>-4.7</v>
      </c>
      <c r="EL213" s="53">
        <v>-7.4</v>
      </c>
      <c r="EM213" s="53">
        <v>-11.4</v>
      </c>
      <c r="EN213" s="53">
        <v>-8.1</v>
      </c>
      <c r="EO213" s="53">
        <v>-12.3</v>
      </c>
      <c r="EP213" s="53">
        <v>-10.3</v>
      </c>
      <c r="EQ213" s="53">
        <v>-12.3</v>
      </c>
      <c r="ER213" s="53">
        <v>-12</v>
      </c>
      <c r="ES213" s="53">
        <v>-9</v>
      </c>
      <c r="ET213" s="53">
        <v>-9.4</v>
      </c>
      <c r="EU213" s="53">
        <v>-15</v>
      </c>
      <c r="EV213" s="53">
        <v>-7.8</v>
      </c>
      <c r="EW213" s="53">
        <v>-18.5</v>
      </c>
      <c r="EX213" s="53">
        <v>-14.7</v>
      </c>
      <c r="EY213" s="53">
        <v>-15.9</v>
      </c>
      <c r="EZ213" s="53">
        <v>-17.5</v>
      </c>
      <c r="FA213" s="53">
        <v>-13.4</v>
      </c>
      <c r="FB213" s="53">
        <v>-23.5</v>
      </c>
      <c r="FC213" s="53">
        <v>-26.7</v>
      </c>
      <c r="FD213" s="53">
        <v>-33.799999999999997</v>
      </c>
      <c r="FE213" s="53">
        <v>-22.8</v>
      </c>
      <c r="FF213" s="53">
        <v>-24.8</v>
      </c>
      <c r="FG213" s="53">
        <v>-25.6</v>
      </c>
      <c r="FH213" s="53">
        <v>-35.4</v>
      </c>
      <c r="FI213" s="53">
        <v>-32.9</v>
      </c>
      <c r="FJ213" s="53">
        <v>-31.9</v>
      </c>
      <c r="FK213" s="53">
        <v>-26.3</v>
      </c>
      <c r="FL213" s="53">
        <v>-33.9</v>
      </c>
      <c r="FM213" s="53">
        <v>-29.2</v>
      </c>
      <c r="FN213" s="53">
        <v>-28.7</v>
      </c>
      <c r="FO213" s="53">
        <v>-26.9</v>
      </c>
      <c r="FP213" s="53">
        <v>-31.4</v>
      </c>
      <c r="FQ213" s="53">
        <v>-22.2</v>
      </c>
      <c r="FR213" s="53">
        <v>-22.1</v>
      </c>
      <c r="FS213" s="53">
        <v>-22.7</v>
      </c>
      <c r="FT213" s="53">
        <v>-23.5</v>
      </c>
      <c r="FU213" s="53">
        <v>-22</v>
      </c>
      <c r="FV213" s="53">
        <v>-20.7</v>
      </c>
      <c r="FW213" s="53">
        <v>-22</v>
      </c>
      <c r="FX213" s="53">
        <v>-23.9</v>
      </c>
      <c r="FY213" s="53">
        <v>-21.8</v>
      </c>
      <c r="FZ213" s="53">
        <v>-11.3</v>
      </c>
      <c r="GA213" s="53">
        <v>-12</v>
      </c>
      <c r="GB213" s="53">
        <v>-10.5</v>
      </c>
      <c r="GC213" s="53">
        <v>-15.3</v>
      </c>
      <c r="GD213" s="53">
        <v>-14.6</v>
      </c>
      <c r="GE213" s="53">
        <v>-21.4</v>
      </c>
      <c r="GF213" s="53">
        <v>-21</v>
      </c>
      <c r="GG213" s="53">
        <v>-13.3</v>
      </c>
      <c r="GH213" s="53">
        <v>-22.3</v>
      </c>
      <c r="GI213" s="53">
        <v>-20.7</v>
      </c>
      <c r="GJ213" s="53">
        <v>-22.6</v>
      </c>
      <c r="GK213" s="53">
        <v>-22.3</v>
      </c>
      <c r="GL213" s="53">
        <v>-20.100000000000001</v>
      </c>
      <c r="GM213" s="53">
        <v>-23.1</v>
      </c>
      <c r="GN213" s="53">
        <v>-21.7</v>
      </c>
      <c r="GO213" s="53">
        <v>-18.7</v>
      </c>
      <c r="GP213" s="53">
        <v>-16.5</v>
      </c>
      <c r="GQ213" s="53">
        <v>-17.3</v>
      </c>
      <c r="GR213" s="53">
        <v>-20.3</v>
      </c>
      <c r="GS213" s="53">
        <v>-19</v>
      </c>
      <c r="GT213" s="53">
        <v>-19.3</v>
      </c>
      <c r="GU213" s="53">
        <v>-18.399999999999999</v>
      </c>
      <c r="GV213" s="53">
        <v>-20.399999999999999</v>
      </c>
      <c r="GW213" s="53">
        <v>-24.6</v>
      </c>
      <c r="GX213" s="53">
        <v>-22.2</v>
      </c>
      <c r="GY213" s="53">
        <v>-22.2</v>
      </c>
      <c r="GZ213" s="53">
        <v>-21.2</v>
      </c>
      <c r="HA213" s="53">
        <v>-23.8</v>
      </c>
      <c r="HB213" s="53">
        <v>-17.600000000000001</v>
      </c>
      <c r="HC213" s="53">
        <v>-21</v>
      </c>
      <c r="HD213" s="53">
        <v>-23.7</v>
      </c>
      <c r="HE213" s="53">
        <v>-25.5</v>
      </c>
      <c r="HF213" s="53">
        <v>-20.5</v>
      </c>
      <c r="HG213" s="53">
        <v>-16.100000000000001</v>
      </c>
      <c r="HH213" s="53">
        <v>-18</v>
      </c>
      <c r="HI213" s="53">
        <v>-20.3</v>
      </c>
      <c r="HJ213" s="53">
        <v>-16.600000000000001</v>
      </c>
      <c r="HK213" s="53">
        <v>-16.899999999999999</v>
      </c>
      <c r="HL213" s="53">
        <v>-13.6</v>
      </c>
      <c r="HM213" s="53">
        <v>-18.5</v>
      </c>
      <c r="HN213" s="53">
        <v>-12.5</v>
      </c>
      <c r="HO213" s="53">
        <v>-9.3000000000000007</v>
      </c>
      <c r="HP213" s="53">
        <v>-6.5</v>
      </c>
      <c r="HQ213" s="53">
        <v>-5.3</v>
      </c>
      <c r="HR213" s="53">
        <v>-5</v>
      </c>
      <c r="HS213" s="53">
        <v>-2.6</v>
      </c>
      <c r="HT213" s="53">
        <v>5.5</v>
      </c>
      <c r="HU213" s="53">
        <v>6.6</v>
      </c>
      <c r="HV213" s="53">
        <v>1.1000000000000001</v>
      </c>
      <c r="HW213" s="53">
        <v>7.5</v>
      </c>
      <c r="HX213" s="53">
        <v>6.9</v>
      </c>
      <c r="HY213" s="53">
        <v>7.2</v>
      </c>
      <c r="HZ213" s="53">
        <v>6</v>
      </c>
      <c r="IA213" s="53">
        <v>6</v>
      </c>
      <c r="IB213" s="53">
        <v>9</v>
      </c>
      <c r="IC213" s="53">
        <v>6.9</v>
      </c>
      <c r="ID213" s="53">
        <v>6.3</v>
      </c>
      <c r="IE213" s="53">
        <v>6.9</v>
      </c>
      <c r="IF213" s="53">
        <v>10</v>
      </c>
      <c r="IG213" s="53">
        <v>10.5</v>
      </c>
      <c r="IH213" s="53">
        <v>12.9</v>
      </c>
      <c r="II213" s="53">
        <v>14.5</v>
      </c>
      <c r="IJ213" s="53">
        <v>16</v>
      </c>
      <c r="IK213" s="53">
        <v>15.9</v>
      </c>
      <c r="IL213" s="53">
        <v>13.4</v>
      </c>
      <c r="IM213" s="53">
        <v>13.7</v>
      </c>
      <c r="IN213" s="53">
        <v>13.5</v>
      </c>
      <c r="IO213" s="53">
        <v>11.3</v>
      </c>
      <c r="IP213" s="53">
        <v>15</v>
      </c>
      <c r="IQ213" s="53">
        <v>15.7</v>
      </c>
      <c r="IR213" s="53">
        <v>17</v>
      </c>
      <c r="IS213" s="53">
        <v>16.8</v>
      </c>
      <c r="IT213" s="53">
        <v>14.3</v>
      </c>
      <c r="IU213" s="53">
        <v>11.4</v>
      </c>
      <c r="IV213" s="53">
        <v>10.8</v>
      </c>
      <c r="IW213" s="53">
        <v>13.3</v>
      </c>
      <c r="IX213" s="53">
        <v>9.9</v>
      </c>
      <c r="IY213" s="53">
        <v>14.1</v>
      </c>
      <c r="IZ213" s="53">
        <v>11.1</v>
      </c>
      <c r="JA213" s="53">
        <v>11</v>
      </c>
      <c r="JB213" s="53">
        <v>11.7</v>
      </c>
      <c r="JC213" s="53">
        <v>11.3</v>
      </c>
      <c r="JD213" s="53">
        <v>12.7</v>
      </c>
      <c r="JE213" s="53">
        <v>12.6</v>
      </c>
      <c r="JF213" s="53">
        <v>10.5</v>
      </c>
      <c r="JG213" s="53">
        <v>10.7</v>
      </c>
      <c r="JH213" s="53">
        <v>10.6</v>
      </c>
      <c r="JI213" s="53">
        <v>10.1</v>
      </c>
      <c r="JJ213" s="53">
        <v>13.8</v>
      </c>
      <c r="JK213" s="53">
        <v>13</v>
      </c>
      <c r="JL213" s="53">
        <v>9.1</v>
      </c>
      <c r="JM213" s="53">
        <v>10.7</v>
      </c>
      <c r="JN213" s="53">
        <v>10.6</v>
      </c>
      <c r="JO213" s="53">
        <v>10</v>
      </c>
      <c r="JP213" s="53">
        <v>10.5</v>
      </c>
      <c r="JQ213" s="53">
        <v>11.3</v>
      </c>
      <c r="JR213" s="53">
        <v>13</v>
      </c>
      <c r="JS213" s="53">
        <v>10.8</v>
      </c>
      <c r="JT213" s="53">
        <v>10.9</v>
      </c>
      <c r="JU213" s="53">
        <v>8.8000000000000007</v>
      </c>
      <c r="JV213" s="53">
        <v>11.4</v>
      </c>
      <c r="JW213" s="53">
        <v>11</v>
      </c>
      <c r="JX213" s="53">
        <v>11</v>
      </c>
      <c r="JY213" s="53">
        <v>9.1999999999999993</v>
      </c>
      <c r="JZ213" s="53">
        <v>9.5</v>
      </c>
      <c r="KA213" s="53">
        <v>10.7</v>
      </c>
      <c r="KB213" s="53">
        <v>10.7</v>
      </c>
      <c r="KC213" s="53">
        <v>7.2</v>
      </c>
      <c r="KD213" s="53">
        <v>5.9</v>
      </c>
      <c r="KE213" s="53">
        <v>10</v>
      </c>
      <c r="KF213" s="53">
        <v>5.7</v>
      </c>
      <c r="KG213" s="53">
        <v>5.3</v>
      </c>
      <c r="KH213" s="53">
        <v>6.3</v>
      </c>
      <c r="KI213" s="53">
        <v>3</v>
      </c>
      <c r="KJ213" s="53">
        <v>6.1</v>
      </c>
      <c r="KK213" s="53">
        <v>3.9</v>
      </c>
      <c r="KL213" s="53">
        <v>-0.1</v>
      </c>
      <c r="KM213" s="53">
        <v>-0.1</v>
      </c>
      <c r="KN213" s="53">
        <v>3.7</v>
      </c>
      <c r="KO213" s="53">
        <v>1.6</v>
      </c>
      <c r="KP213" s="53">
        <v>1.9</v>
      </c>
      <c r="KQ213" s="53">
        <v>-1.4</v>
      </c>
      <c r="KR213" s="53">
        <v>-38.5</v>
      </c>
      <c r="KS213" s="53">
        <v>-34.1</v>
      </c>
      <c r="KT213" s="53">
        <v>-25.3</v>
      </c>
      <c r="KU213" s="53">
        <v>-22.6</v>
      </c>
      <c r="KV213" s="53">
        <v>-27.8</v>
      </c>
      <c r="KW213" s="53">
        <v>-24.6</v>
      </c>
      <c r="KX213" s="53">
        <v>-17.899999999999999</v>
      </c>
      <c r="KY213" s="53">
        <v>-26.8</v>
      </c>
      <c r="KZ213" s="53">
        <v>-22.5</v>
      </c>
      <c r="LA213" s="53">
        <v>-25</v>
      </c>
      <c r="LB213" s="53">
        <v>-29.7</v>
      </c>
      <c r="LC213" s="53">
        <v>-21.2</v>
      </c>
      <c r="LD213" s="53">
        <v>-3</v>
      </c>
      <c r="LE213" s="53">
        <v>2.2999999999999998</v>
      </c>
      <c r="LF213" s="53">
        <v>7.6</v>
      </c>
      <c r="LG213" s="53">
        <v>3.8</v>
      </c>
      <c r="LH213" s="53">
        <v>8.1999999999999993</v>
      </c>
      <c r="LI213" s="53">
        <v>7.6</v>
      </c>
      <c r="LJ213" s="53">
        <v>13</v>
      </c>
      <c r="LK213" s="53">
        <v>9.6999999999999993</v>
      </c>
      <c r="LL213" s="53">
        <v>8.5</v>
      </c>
      <c r="LM213" s="53">
        <v>6.2</v>
      </c>
      <c r="LN213" s="53">
        <v>12</v>
      </c>
      <c r="LO213" s="53">
        <v>2.4</v>
      </c>
    </row>
    <row r="214" spans="1:327" ht="14" x14ac:dyDescent="0.2">
      <c r="A214" s="155"/>
      <c r="B214" s="168"/>
      <c r="C214" s="169"/>
      <c r="D214" s="164"/>
      <c r="E214" s="48" t="s">
        <v>177</v>
      </c>
      <c r="F214" s="52"/>
      <c r="G214" s="47" t="s">
        <v>171</v>
      </c>
      <c r="H214" s="50" t="s">
        <v>234</v>
      </c>
      <c r="I214" s="50" t="s">
        <v>234</v>
      </c>
      <c r="J214" s="50" t="s">
        <v>234</v>
      </c>
      <c r="K214" s="50" t="s">
        <v>234</v>
      </c>
      <c r="L214" s="50" t="s">
        <v>234</v>
      </c>
      <c r="M214" s="50" t="s">
        <v>234</v>
      </c>
      <c r="N214" s="50" t="s">
        <v>234</v>
      </c>
      <c r="O214" s="50" t="s">
        <v>234</v>
      </c>
      <c r="P214" s="50" t="s">
        <v>234</v>
      </c>
      <c r="Q214" s="50" t="s">
        <v>234</v>
      </c>
      <c r="R214" s="50" t="s">
        <v>234</v>
      </c>
      <c r="S214" s="50" t="s">
        <v>234</v>
      </c>
      <c r="T214" s="50">
        <v>-2.6</v>
      </c>
      <c r="U214" s="50">
        <v>-5.5</v>
      </c>
      <c r="V214" s="50">
        <v>-6.6</v>
      </c>
      <c r="W214" s="50">
        <v>-2.9</v>
      </c>
      <c r="X214" s="50">
        <v>-0.8</v>
      </c>
      <c r="Y214" s="50">
        <v>1.6</v>
      </c>
      <c r="Z214" s="50">
        <v>-3.2</v>
      </c>
      <c r="AA214" s="50">
        <v>1.2</v>
      </c>
      <c r="AB214" s="50">
        <v>-2.8</v>
      </c>
      <c r="AC214" s="50">
        <v>2.5</v>
      </c>
      <c r="AD214" s="50">
        <v>7.3</v>
      </c>
      <c r="AE214" s="50">
        <v>2.5</v>
      </c>
      <c r="AF214" s="50">
        <v>2</v>
      </c>
      <c r="AG214" s="50">
        <v>1.8</v>
      </c>
      <c r="AH214" s="50">
        <v>6</v>
      </c>
      <c r="AI214" s="50">
        <v>10.4</v>
      </c>
      <c r="AJ214" s="50">
        <v>4.5</v>
      </c>
      <c r="AK214" s="50">
        <v>0.6</v>
      </c>
      <c r="AL214" s="50">
        <v>4.5</v>
      </c>
      <c r="AM214" s="50">
        <v>6.9</v>
      </c>
      <c r="AN214" s="50">
        <v>6.8</v>
      </c>
      <c r="AO214" s="50">
        <v>1.2</v>
      </c>
      <c r="AP214" s="50">
        <v>4</v>
      </c>
      <c r="AQ214" s="50">
        <v>3.7</v>
      </c>
      <c r="AR214" s="50">
        <v>2.8</v>
      </c>
      <c r="AS214" s="50">
        <v>7</v>
      </c>
      <c r="AT214" s="50">
        <v>3.4</v>
      </c>
      <c r="AU214" s="50">
        <v>1.3</v>
      </c>
      <c r="AV214" s="50">
        <v>7.3</v>
      </c>
      <c r="AW214" s="50">
        <v>10</v>
      </c>
      <c r="AX214" s="50">
        <v>12.3</v>
      </c>
      <c r="AY214" s="50">
        <v>6.7</v>
      </c>
      <c r="AZ214" s="50">
        <v>11.5</v>
      </c>
      <c r="BA214" s="50">
        <v>14.2</v>
      </c>
      <c r="BB214" s="50">
        <v>11.5</v>
      </c>
      <c r="BC214" s="50">
        <v>14.7</v>
      </c>
      <c r="BD214" s="50">
        <v>20</v>
      </c>
      <c r="BE214" s="50">
        <v>21.1</v>
      </c>
      <c r="BF214" s="50">
        <v>22.1</v>
      </c>
      <c r="BG214" s="50">
        <v>19.8</v>
      </c>
      <c r="BH214" s="50">
        <v>20.100000000000001</v>
      </c>
      <c r="BI214" s="50">
        <v>22.9</v>
      </c>
      <c r="BJ214" s="50">
        <v>22.7</v>
      </c>
      <c r="BK214" s="50">
        <v>25.7</v>
      </c>
      <c r="BL214" s="50">
        <v>27.9</v>
      </c>
      <c r="BM214" s="50">
        <v>23.3</v>
      </c>
      <c r="BN214" s="50">
        <v>20.100000000000001</v>
      </c>
      <c r="BO214" s="50">
        <v>21.5</v>
      </c>
      <c r="BP214" s="50">
        <v>18.8</v>
      </c>
      <c r="BQ214" s="50">
        <v>16.2</v>
      </c>
      <c r="BR214" s="50">
        <v>22.3</v>
      </c>
      <c r="BS214" s="50">
        <v>10.4</v>
      </c>
      <c r="BT214" s="50">
        <v>7</v>
      </c>
      <c r="BU214" s="50">
        <v>1.2</v>
      </c>
      <c r="BV214" s="50">
        <v>1.7</v>
      </c>
      <c r="BW214" s="50">
        <v>-4.5</v>
      </c>
      <c r="BX214" s="50">
        <v>-7.6</v>
      </c>
      <c r="BY214" s="50">
        <v>-0.8</v>
      </c>
      <c r="BZ214" s="50">
        <v>-5.5</v>
      </c>
      <c r="CA214" s="50">
        <v>1.3</v>
      </c>
      <c r="CB214" s="50">
        <v>-4.5999999999999996</v>
      </c>
      <c r="CC214" s="50">
        <v>-10.7</v>
      </c>
      <c r="CD214" s="50">
        <v>-4.0999999999999996</v>
      </c>
      <c r="CE214" s="50">
        <v>1</v>
      </c>
      <c r="CF214" s="50">
        <v>8.4</v>
      </c>
      <c r="CG214" s="50">
        <v>8.5</v>
      </c>
      <c r="CH214" s="50">
        <v>7.7</v>
      </c>
      <c r="CI214" s="50">
        <v>13.6</v>
      </c>
      <c r="CJ214" s="50">
        <v>18.899999999999999</v>
      </c>
      <c r="CK214" s="50">
        <v>19.8</v>
      </c>
      <c r="CL214" s="50">
        <v>23.3</v>
      </c>
      <c r="CM214" s="50">
        <v>20.3</v>
      </c>
      <c r="CN214" s="50">
        <v>21.3</v>
      </c>
      <c r="CO214" s="50">
        <v>19.3</v>
      </c>
      <c r="CP214" s="50">
        <v>18.5</v>
      </c>
      <c r="CQ214" s="50">
        <v>24</v>
      </c>
      <c r="CR214" s="50">
        <v>22.1</v>
      </c>
      <c r="CS214" s="50">
        <v>19.3</v>
      </c>
      <c r="CT214" s="50">
        <v>15.1</v>
      </c>
      <c r="CU214" s="50">
        <v>7.9</v>
      </c>
      <c r="CV214" s="50">
        <v>8.6</v>
      </c>
      <c r="CW214" s="50">
        <v>2.4</v>
      </c>
      <c r="CX214" s="50">
        <v>-0.5</v>
      </c>
      <c r="CY214" s="50">
        <v>-3.5</v>
      </c>
      <c r="CZ214" s="50">
        <v>4.8</v>
      </c>
      <c r="DA214" s="50">
        <v>9.9</v>
      </c>
      <c r="DB214" s="50">
        <v>3.8</v>
      </c>
      <c r="DC214" s="50">
        <v>10.8</v>
      </c>
      <c r="DD214" s="50">
        <v>1.3</v>
      </c>
      <c r="DE214" s="50">
        <v>-1</v>
      </c>
      <c r="DF214" s="50">
        <v>5.0999999999999996</v>
      </c>
      <c r="DG214" s="50">
        <v>5.3</v>
      </c>
      <c r="DH214" s="50">
        <v>11.9</v>
      </c>
      <c r="DI214" s="50">
        <v>13.3</v>
      </c>
      <c r="DJ214" s="50">
        <v>12.7</v>
      </c>
      <c r="DK214" s="50">
        <v>6.8</v>
      </c>
      <c r="DL214" s="50">
        <v>15.7</v>
      </c>
      <c r="DM214" s="50">
        <v>11.3</v>
      </c>
      <c r="DN214" s="50">
        <v>12.3</v>
      </c>
      <c r="DO214" s="50">
        <v>9.6</v>
      </c>
      <c r="DP214" s="50">
        <v>9.3000000000000007</v>
      </c>
      <c r="DQ214" s="50">
        <v>6.8</v>
      </c>
      <c r="DR214" s="50">
        <v>13.8</v>
      </c>
      <c r="DS214" s="50">
        <v>10.199999999999999</v>
      </c>
      <c r="DT214" s="50">
        <v>6.9</v>
      </c>
      <c r="DU214" s="50">
        <v>5.2</v>
      </c>
      <c r="DV214" s="50">
        <v>10.7</v>
      </c>
      <c r="DW214" s="50">
        <v>8.8000000000000007</v>
      </c>
      <c r="DX214" s="50">
        <v>12.1</v>
      </c>
      <c r="DY214" s="50">
        <v>15.3</v>
      </c>
      <c r="DZ214" s="50">
        <v>15.8</v>
      </c>
      <c r="EA214" s="50">
        <v>16.600000000000001</v>
      </c>
      <c r="EB214" s="50">
        <v>18.600000000000001</v>
      </c>
      <c r="EC214" s="50">
        <v>26.3</v>
      </c>
      <c r="ED214" s="50">
        <v>27</v>
      </c>
      <c r="EE214" s="50">
        <v>29.4</v>
      </c>
      <c r="EF214" s="50">
        <v>30.6</v>
      </c>
      <c r="EG214" s="50">
        <v>33.5</v>
      </c>
      <c r="EH214" s="50">
        <v>34</v>
      </c>
      <c r="EI214" s="50">
        <v>39.5</v>
      </c>
      <c r="EJ214" s="50">
        <v>23.6</v>
      </c>
      <c r="EK214" s="50">
        <v>30.1</v>
      </c>
      <c r="EL214" s="50">
        <v>31.1</v>
      </c>
      <c r="EM214" s="50">
        <v>29.7</v>
      </c>
      <c r="EN214" s="50">
        <v>31.5</v>
      </c>
      <c r="EO214" s="50">
        <v>30.6</v>
      </c>
      <c r="EP214" s="50">
        <v>27.6</v>
      </c>
      <c r="EQ214" s="50">
        <v>32.1</v>
      </c>
      <c r="ER214" s="50">
        <v>36.299999999999997</v>
      </c>
      <c r="ES214" s="50">
        <v>33.299999999999997</v>
      </c>
      <c r="ET214" s="50">
        <v>25.1</v>
      </c>
      <c r="EU214" s="50">
        <v>29</v>
      </c>
      <c r="EV214" s="50">
        <v>30.1</v>
      </c>
      <c r="EW214" s="50">
        <v>25.2</v>
      </c>
      <c r="EX214" s="50">
        <v>22.9</v>
      </c>
      <c r="EY214" s="50">
        <v>21.5</v>
      </c>
      <c r="EZ214" s="50">
        <v>17.3</v>
      </c>
      <c r="FA214" s="50">
        <v>16.100000000000001</v>
      </c>
      <c r="FB214" s="50">
        <v>8</v>
      </c>
      <c r="FC214" s="50">
        <v>10</v>
      </c>
      <c r="FD214" s="50">
        <v>8.1999999999999993</v>
      </c>
      <c r="FE214" s="50">
        <v>2.7</v>
      </c>
      <c r="FF214" s="50">
        <v>6.2</v>
      </c>
      <c r="FG214" s="50">
        <v>2.1</v>
      </c>
      <c r="FH214" s="50">
        <v>-8</v>
      </c>
      <c r="FI214" s="50">
        <v>-8.9</v>
      </c>
      <c r="FJ214" s="50">
        <v>-14.8</v>
      </c>
      <c r="FK214" s="50">
        <v>-33.1</v>
      </c>
      <c r="FL214" s="50">
        <v>-37.1</v>
      </c>
      <c r="FM214" s="50">
        <v>-38.299999999999997</v>
      </c>
      <c r="FN214" s="50">
        <v>-26.3</v>
      </c>
      <c r="FO214" s="50">
        <v>-30.7</v>
      </c>
      <c r="FP214" s="50">
        <v>-32.5</v>
      </c>
      <c r="FQ214" s="50">
        <v>-12.3</v>
      </c>
      <c r="FR214" s="50">
        <v>-6</v>
      </c>
      <c r="FS214" s="50">
        <v>-9.4</v>
      </c>
      <c r="FT214" s="50">
        <v>16.5</v>
      </c>
      <c r="FU214" s="50">
        <v>18</v>
      </c>
      <c r="FV214" s="50">
        <v>19.3</v>
      </c>
      <c r="FW214" s="50">
        <v>30</v>
      </c>
      <c r="FX214" s="50">
        <v>33</v>
      </c>
      <c r="FY214" s="50">
        <v>47.6</v>
      </c>
      <c r="FZ214" s="50">
        <v>37.6</v>
      </c>
      <c r="GA214" s="50">
        <v>34.200000000000003</v>
      </c>
      <c r="GB214" s="50">
        <v>39</v>
      </c>
      <c r="GC214" s="50">
        <v>35.5</v>
      </c>
      <c r="GD214" s="50">
        <v>28.1</v>
      </c>
      <c r="GE214" s="50">
        <v>30.7</v>
      </c>
      <c r="GF214" s="50">
        <v>19.5</v>
      </c>
      <c r="GG214" s="50">
        <v>24</v>
      </c>
      <c r="GH214" s="50">
        <v>29.1</v>
      </c>
      <c r="GI214" s="50">
        <v>31.7</v>
      </c>
      <c r="GJ214" s="50">
        <v>31.5</v>
      </c>
      <c r="GK214" s="50">
        <v>24.8</v>
      </c>
      <c r="GL214" s="50">
        <v>21.6</v>
      </c>
      <c r="GM214" s="50">
        <v>22</v>
      </c>
      <c r="GN214" s="50">
        <v>17</v>
      </c>
      <c r="GO214" s="50">
        <v>13.5</v>
      </c>
      <c r="GP214" s="50">
        <v>7</v>
      </c>
      <c r="GQ214" s="50">
        <v>3.9</v>
      </c>
      <c r="GR214" s="50">
        <v>-2.2000000000000002</v>
      </c>
      <c r="GS214" s="50">
        <v>-15.6</v>
      </c>
      <c r="GT214" s="50">
        <v>-21</v>
      </c>
      <c r="GU214" s="50">
        <v>-17.7</v>
      </c>
      <c r="GV214" s="50">
        <v>-15.2</v>
      </c>
      <c r="GW214" s="50">
        <v>-16.3</v>
      </c>
      <c r="GX214" s="50">
        <v>-11.8</v>
      </c>
      <c r="GY214" s="50">
        <v>-0.6</v>
      </c>
      <c r="GZ214" s="50">
        <v>-2.9</v>
      </c>
      <c r="HA214" s="50">
        <v>-2.2999999999999998</v>
      </c>
      <c r="HB214" s="50">
        <v>-5.0999999999999996</v>
      </c>
      <c r="HC214" s="50">
        <v>-4.2</v>
      </c>
      <c r="HD214" s="50">
        <v>-1.8</v>
      </c>
      <c r="HE214" s="50">
        <v>0.9</v>
      </c>
      <c r="HF214" s="50">
        <v>-2.5</v>
      </c>
      <c r="HG214" s="50">
        <v>-3.3</v>
      </c>
      <c r="HH214" s="50">
        <v>-4</v>
      </c>
      <c r="HI214" s="50">
        <v>0.6</v>
      </c>
      <c r="HJ214" s="50">
        <v>0.6</v>
      </c>
      <c r="HK214" s="50">
        <v>0.6</v>
      </c>
      <c r="HL214" s="50">
        <v>-4.5</v>
      </c>
      <c r="HM214" s="50">
        <v>-7.8</v>
      </c>
      <c r="HN214" s="50">
        <v>0.7</v>
      </c>
      <c r="HO214" s="50">
        <v>4.5999999999999996</v>
      </c>
      <c r="HP214" s="50">
        <v>7.4</v>
      </c>
      <c r="HQ214" s="50">
        <v>4.2</v>
      </c>
      <c r="HR214" s="50">
        <v>8</v>
      </c>
      <c r="HS214" s="50">
        <v>11.1</v>
      </c>
      <c r="HT214" s="50">
        <v>14.4</v>
      </c>
      <c r="HU214" s="50">
        <v>15.5</v>
      </c>
      <c r="HV214" s="50">
        <v>15.8</v>
      </c>
      <c r="HW214" s="50">
        <v>17.5</v>
      </c>
      <c r="HX214" s="50">
        <v>20.100000000000001</v>
      </c>
      <c r="HY214" s="50">
        <v>23.7</v>
      </c>
      <c r="HZ214" s="50">
        <v>21.8</v>
      </c>
      <c r="IA214" s="50">
        <v>22</v>
      </c>
      <c r="IB214" s="50">
        <v>18.100000000000001</v>
      </c>
      <c r="IC214" s="50">
        <v>22</v>
      </c>
      <c r="ID214" s="50">
        <v>20.399999999999999</v>
      </c>
      <c r="IE214" s="50">
        <v>15.8</v>
      </c>
      <c r="IF214" s="50">
        <v>16.399999999999999</v>
      </c>
      <c r="IG214" s="50">
        <v>16</v>
      </c>
      <c r="IH214" s="50">
        <v>19</v>
      </c>
      <c r="II214" s="50">
        <v>18</v>
      </c>
      <c r="IJ214" s="50">
        <v>21.3</v>
      </c>
      <c r="IK214" s="50">
        <v>21.2</v>
      </c>
      <c r="IL214" s="50">
        <v>20.6</v>
      </c>
      <c r="IM214" s="50">
        <v>16.899999999999999</v>
      </c>
      <c r="IN214" s="50">
        <v>22.7</v>
      </c>
      <c r="IO214" s="50">
        <v>23.3</v>
      </c>
      <c r="IP214" s="50">
        <v>24.2</v>
      </c>
      <c r="IQ214" s="50">
        <v>27.8</v>
      </c>
      <c r="IR214" s="50">
        <v>29</v>
      </c>
      <c r="IS214" s="50">
        <v>28.6</v>
      </c>
      <c r="IT214" s="50">
        <v>18.5</v>
      </c>
      <c r="IU214" s="50">
        <v>17.7</v>
      </c>
      <c r="IV214" s="50">
        <v>19.899999999999999</v>
      </c>
      <c r="IW214" s="50">
        <v>19.3</v>
      </c>
      <c r="IX214" s="50">
        <v>19.899999999999999</v>
      </c>
      <c r="IY214" s="50">
        <v>18.100000000000001</v>
      </c>
      <c r="IZ214" s="50">
        <v>14.9</v>
      </c>
      <c r="JA214" s="50">
        <v>12.3</v>
      </c>
      <c r="JB214" s="50">
        <v>16.100000000000001</v>
      </c>
      <c r="JC214" s="50">
        <v>15.6</v>
      </c>
      <c r="JD214" s="50">
        <v>14.3</v>
      </c>
      <c r="JE214" s="50">
        <v>11.2</v>
      </c>
      <c r="JF214" s="50">
        <v>14.6</v>
      </c>
      <c r="JG214" s="50">
        <v>13</v>
      </c>
      <c r="JH214" s="50">
        <v>11.6</v>
      </c>
      <c r="JI214" s="50">
        <v>10.3</v>
      </c>
      <c r="JJ214" s="50">
        <v>18.100000000000001</v>
      </c>
      <c r="JK214" s="50">
        <v>17.2</v>
      </c>
      <c r="JL214" s="50">
        <v>14.4</v>
      </c>
      <c r="JM214" s="50">
        <v>11.6</v>
      </c>
      <c r="JN214" s="50">
        <v>15.5</v>
      </c>
      <c r="JO214" s="50">
        <v>16.5</v>
      </c>
      <c r="JP214" s="50">
        <v>19.3</v>
      </c>
      <c r="JQ214" s="50">
        <v>17.8</v>
      </c>
      <c r="JR214" s="50">
        <v>20.2</v>
      </c>
      <c r="JS214" s="50">
        <v>17.7</v>
      </c>
      <c r="JT214" s="50">
        <v>13</v>
      </c>
      <c r="JU214" s="50">
        <v>16.3</v>
      </c>
      <c r="JV214" s="50">
        <v>18.8</v>
      </c>
      <c r="JW214" s="50">
        <v>11.4</v>
      </c>
      <c r="JX214" s="50">
        <v>14.4</v>
      </c>
      <c r="JY214" s="50">
        <v>17.899999999999999</v>
      </c>
      <c r="JZ214" s="50">
        <v>15.3</v>
      </c>
      <c r="KA214" s="50">
        <v>16.5</v>
      </c>
      <c r="KB214" s="50">
        <v>16.399999999999999</v>
      </c>
      <c r="KC214" s="50">
        <v>12.9</v>
      </c>
      <c r="KD214" s="50">
        <v>12.3</v>
      </c>
      <c r="KE214" s="50">
        <v>13</v>
      </c>
      <c r="KF214" s="50">
        <v>15.7</v>
      </c>
      <c r="KG214" s="50">
        <v>16.7</v>
      </c>
      <c r="KH214" s="50">
        <v>11.7</v>
      </c>
      <c r="KI214" s="50">
        <v>12.9</v>
      </c>
      <c r="KJ214" s="50">
        <v>13.8</v>
      </c>
      <c r="KK214" s="50">
        <v>15.8</v>
      </c>
      <c r="KL214" s="50">
        <v>13.6</v>
      </c>
      <c r="KM214" s="50">
        <v>17.600000000000001</v>
      </c>
      <c r="KN214" s="50">
        <v>23</v>
      </c>
      <c r="KO214" s="50">
        <v>19.899999999999999</v>
      </c>
      <c r="KP214" s="50">
        <v>24</v>
      </c>
      <c r="KQ214" s="50">
        <v>19.3</v>
      </c>
      <c r="KR214" s="50">
        <v>-12.9</v>
      </c>
      <c r="KS214" s="50">
        <v>-12.3</v>
      </c>
      <c r="KT214" s="50">
        <v>-6.5</v>
      </c>
      <c r="KU214" s="50">
        <v>2.1</v>
      </c>
      <c r="KV214" s="50">
        <v>5.0999999999999996</v>
      </c>
      <c r="KW214" s="50">
        <v>11.8</v>
      </c>
      <c r="KX214" s="50">
        <v>14.3</v>
      </c>
      <c r="KY214" s="50">
        <v>6.4</v>
      </c>
      <c r="KZ214" s="50">
        <v>4</v>
      </c>
      <c r="LA214" s="50">
        <v>2.6</v>
      </c>
      <c r="LB214" s="50">
        <v>3.5</v>
      </c>
      <c r="LC214" s="50">
        <v>3.5</v>
      </c>
      <c r="LD214" s="50">
        <v>24.7</v>
      </c>
      <c r="LE214" s="50">
        <v>20.9</v>
      </c>
      <c r="LF214" s="50">
        <v>24</v>
      </c>
      <c r="LG214" s="50">
        <v>27.4</v>
      </c>
      <c r="LH214" s="50">
        <v>20</v>
      </c>
      <c r="LI214" s="50">
        <v>23.5</v>
      </c>
      <c r="LJ214" s="50">
        <v>24.9</v>
      </c>
      <c r="LK214" s="50">
        <v>28.4</v>
      </c>
      <c r="LL214" s="50">
        <v>23.6</v>
      </c>
      <c r="LM214" s="50">
        <v>14.7</v>
      </c>
      <c r="LN214" s="50">
        <v>27.5</v>
      </c>
      <c r="LO214" s="50">
        <v>23.3</v>
      </c>
    </row>
    <row r="215" spans="1:327" ht="14" x14ac:dyDescent="0.2">
      <c r="A215" s="155"/>
      <c r="B215" s="168"/>
      <c r="C215" s="169"/>
      <c r="D215" s="164"/>
      <c r="E215" s="48" t="s">
        <v>179</v>
      </c>
      <c r="F215" s="52"/>
      <c r="G215" s="47" t="s">
        <v>171</v>
      </c>
      <c r="H215" s="53">
        <v>-4.8</v>
      </c>
      <c r="I215" s="53">
        <v>-1.9</v>
      </c>
      <c r="J215" s="53">
        <v>0.7</v>
      </c>
      <c r="K215" s="53">
        <v>3.9</v>
      </c>
      <c r="L215" s="53">
        <v>3.4</v>
      </c>
      <c r="M215" s="53">
        <v>5.7</v>
      </c>
      <c r="N215" s="53">
        <v>11</v>
      </c>
      <c r="O215" s="53">
        <v>10</v>
      </c>
      <c r="P215" s="53">
        <v>9.1</v>
      </c>
      <c r="Q215" s="53">
        <v>9.4</v>
      </c>
      <c r="R215" s="53">
        <v>16.8</v>
      </c>
      <c r="S215" s="53">
        <v>12.5</v>
      </c>
      <c r="T215" s="53">
        <v>17.899999999999999</v>
      </c>
      <c r="U215" s="53">
        <v>20.2</v>
      </c>
      <c r="V215" s="53">
        <v>18.899999999999999</v>
      </c>
      <c r="W215" s="53">
        <v>22.2</v>
      </c>
      <c r="X215" s="53">
        <v>16.3</v>
      </c>
      <c r="Y215" s="53">
        <v>17</v>
      </c>
      <c r="Z215" s="53">
        <v>10.5</v>
      </c>
      <c r="AA215" s="53">
        <v>12</v>
      </c>
      <c r="AB215" s="53">
        <v>11.3</v>
      </c>
      <c r="AC215" s="53">
        <v>11.6</v>
      </c>
      <c r="AD215" s="53">
        <v>10</v>
      </c>
      <c r="AE215" s="53">
        <v>9.1</v>
      </c>
      <c r="AF215" s="53">
        <v>6.8</v>
      </c>
      <c r="AG215" s="53">
        <v>11.1</v>
      </c>
      <c r="AH215" s="53">
        <v>10.6</v>
      </c>
      <c r="AI215" s="53">
        <v>8.5</v>
      </c>
      <c r="AJ215" s="53">
        <v>6.2</v>
      </c>
      <c r="AK215" s="53">
        <v>12.4</v>
      </c>
      <c r="AL215" s="53">
        <v>4.7</v>
      </c>
      <c r="AM215" s="53">
        <v>5.8</v>
      </c>
      <c r="AN215" s="53">
        <v>5</v>
      </c>
      <c r="AO215" s="53">
        <v>6.1</v>
      </c>
      <c r="AP215" s="53">
        <v>-4.4000000000000004</v>
      </c>
      <c r="AQ215" s="53">
        <v>-8.9</v>
      </c>
      <c r="AR215" s="53">
        <v>-11.9</v>
      </c>
      <c r="AS215" s="53">
        <v>-11.6</v>
      </c>
      <c r="AT215" s="53">
        <v>-20.8</v>
      </c>
      <c r="AU215" s="53">
        <v>-6.2</v>
      </c>
      <c r="AV215" s="53">
        <v>-19.2</v>
      </c>
      <c r="AW215" s="53">
        <v>-16.5</v>
      </c>
      <c r="AX215" s="53">
        <v>-11.5</v>
      </c>
      <c r="AY215" s="53">
        <v>-3.3</v>
      </c>
      <c r="AZ215" s="53">
        <v>-7.5</v>
      </c>
      <c r="BA215" s="53">
        <v>-4.5</v>
      </c>
      <c r="BB215" s="53">
        <v>-6.3</v>
      </c>
      <c r="BC215" s="53">
        <v>3.8</v>
      </c>
      <c r="BD215" s="53">
        <v>-4.7</v>
      </c>
      <c r="BE215" s="53">
        <v>3.5</v>
      </c>
      <c r="BF215" s="53">
        <v>-4.0999999999999996</v>
      </c>
      <c r="BG215" s="53">
        <v>-3.6</v>
      </c>
      <c r="BH215" s="53">
        <v>0.8</v>
      </c>
      <c r="BI215" s="53">
        <v>0.4</v>
      </c>
      <c r="BJ215" s="53">
        <v>3.2</v>
      </c>
      <c r="BK215" s="53">
        <v>-2.4</v>
      </c>
      <c r="BL215" s="53">
        <v>-0.7</v>
      </c>
      <c r="BM215" s="53">
        <v>0.2</v>
      </c>
      <c r="BN215" s="53">
        <v>1.3</v>
      </c>
      <c r="BO215" s="53">
        <v>-8.5</v>
      </c>
      <c r="BP215" s="53">
        <v>-4.5</v>
      </c>
      <c r="BQ215" s="53">
        <v>2.2000000000000002</v>
      </c>
      <c r="BR215" s="53">
        <v>0.8</v>
      </c>
      <c r="BS215" s="53">
        <v>-1.6</v>
      </c>
      <c r="BT215" s="53">
        <v>7.4</v>
      </c>
      <c r="BU215" s="53">
        <v>10.7</v>
      </c>
      <c r="BV215" s="53">
        <v>12.9</v>
      </c>
      <c r="BW215" s="53">
        <v>11.6</v>
      </c>
      <c r="BX215" s="53">
        <v>11.4</v>
      </c>
      <c r="BY215" s="53">
        <v>16.399999999999999</v>
      </c>
      <c r="BZ215" s="53">
        <v>16</v>
      </c>
      <c r="CA215" s="53">
        <v>15.9</v>
      </c>
      <c r="CB215" s="53">
        <v>19.5</v>
      </c>
      <c r="CC215" s="53">
        <v>8.1999999999999993</v>
      </c>
      <c r="CD215" s="53">
        <v>1.6</v>
      </c>
      <c r="CE215" s="53">
        <v>6.5</v>
      </c>
      <c r="CF215" s="53">
        <v>16.100000000000001</v>
      </c>
      <c r="CG215" s="53">
        <v>10.4</v>
      </c>
      <c r="CH215" s="53">
        <v>10.8</v>
      </c>
      <c r="CI215" s="53">
        <v>12.5</v>
      </c>
      <c r="CJ215" s="53">
        <v>19.8</v>
      </c>
      <c r="CK215" s="53">
        <v>8.9</v>
      </c>
      <c r="CL215" s="53">
        <v>7.1</v>
      </c>
      <c r="CM215" s="53">
        <v>5.0999999999999996</v>
      </c>
      <c r="CN215" s="53">
        <v>1.3</v>
      </c>
      <c r="CO215" s="53">
        <v>4.2</v>
      </c>
      <c r="CP215" s="53">
        <v>7.6</v>
      </c>
      <c r="CQ215" s="53">
        <v>3.2</v>
      </c>
      <c r="CR215" s="53">
        <v>-0.9</v>
      </c>
      <c r="CS215" s="53">
        <v>-9.1</v>
      </c>
      <c r="CT215" s="53">
        <v>-8.8000000000000007</v>
      </c>
      <c r="CU215" s="53">
        <v>-9.6</v>
      </c>
      <c r="CV215" s="53">
        <v>-4.2</v>
      </c>
      <c r="CW215" s="53">
        <v>-11.7</v>
      </c>
      <c r="CX215" s="53">
        <v>-1.2</v>
      </c>
      <c r="CY215" s="53">
        <v>1.9</v>
      </c>
      <c r="CZ215" s="53">
        <v>10.3</v>
      </c>
      <c r="DA215" s="53">
        <v>6.6</v>
      </c>
      <c r="DB215" s="53">
        <v>22.5</v>
      </c>
      <c r="DC215" s="53">
        <v>14.6</v>
      </c>
      <c r="DD215" s="53">
        <v>10.8</v>
      </c>
      <c r="DE215" s="53">
        <v>15.6</v>
      </c>
      <c r="DF215" s="53">
        <v>15.1</v>
      </c>
      <c r="DG215" s="53">
        <v>13.3</v>
      </c>
      <c r="DH215" s="53">
        <v>13.1</v>
      </c>
      <c r="DI215" s="53">
        <v>19</v>
      </c>
      <c r="DJ215" s="53">
        <v>20.7</v>
      </c>
      <c r="DK215" s="53">
        <v>6.9</v>
      </c>
      <c r="DL215" s="53">
        <v>3.2</v>
      </c>
      <c r="DM215" s="53">
        <v>3</v>
      </c>
      <c r="DN215" s="53">
        <v>12.4</v>
      </c>
      <c r="DO215" s="53">
        <v>7.7</v>
      </c>
      <c r="DP215" s="53">
        <v>0.1</v>
      </c>
      <c r="DQ215" s="53">
        <v>3</v>
      </c>
      <c r="DR215" s="53">
        <v>0.4</v>
      </c>
      <c r="DS215" s="53">
        <v>-3.2</v>
      </c>
      <c r="DT215" s="53">
        <v>-7.1</v>
      </c>
      <c r="DU215" s="53">
        <v>-14</v>
      </c>
      <c r="DV215" s="53">
        <v>-14.7</v>
      </c>
      <c r="DW215" s="53">
        <v>-15.3</v>
      </c>
      <c r="DX215" s="53">
        <v>-7.2</v>
      </c>
      <c r="DY215" s="53">
        <v>-6.7</v>
      </c>
      <c r="DZ215" s="53">
        <v>-9.6999999999999993</v>
      </c>
      <c r="EA215" s="53">
        <v>-22.4</v>
      </c>
      <c r="EB215" s="53">
        <v>-15.8</v>
      </c>
      <c r="EC215" s="53">
        <v>-1.1000000000000001</v>
      </c>
      <c r="ED215" s="53">
        <v>-5.7</v>
      </c>
      <c r="EE215" s="53">
        <v>-4.8</v>
      </c>
      <c r="EF215" s="53">
        <v>0</v>
      </c>
      <c r="EG215" s="53">
        <v>2.1</v>
      </c>
      <c r="EH215" s="53">
        <v>4.5999999999999996</v>
      </c>
      <c r="EI215" s="53">
        <v>15.2</v>
      </c>
      <c r="EJ215" s="53">
        <v>15.4</v>
      </c>
      <c r="EK215" s="53">
        <v>13.2</v>
      </c>
      <c r="EL215" s="53">
        <v>12.3</v>
      </c>
      <c r="EM215" s="53">
        <v>15.9</v>
      </c>
      <c r="EN215" s="53">
        <v>19</v>
      </c>
      <c r="EO215" s="53">
        <v>12.7</v>
      </c>
      <c r="EP215" s="53">
        <v>15.5</v>
      </c>
      <c r="EQ215" s="53">
        <v>20.100000000000001</v>
      </c>
      <c r="ER215" s="53">
        <v>21.8</v>
      </c>
      <c r="ES215" s="53">
        <v>17.5</v>
      </c>
      <c r="ET215" s="53">
        <v>6.8</v>
      </c>
      <c r="EU215" s="53">
        <v>6.6</v>
      </c>
      <c r="EV215" s="53">
        <v>15.6</v>
      </c>
      <c r="EW215" s="53">
        <v>8.5</v>
      </c>
      <c r="EX215" s="53">
        <v>11.1</v>
      </c>
      <c r="EY215" s="53">
        <v>10</v>
      </c>
      <c r="EZ215" s="53">
        <v>-4.7</v>
      </c>
      <c r="FA215" s="53">
        <v>-4.7</v>
      </c>
      <c r="FB215" s="53">
        <v>1.6</v>
      </c>
      <c r="FC215" s="53">
        <v>5.0999999999999996</v>
      </c>
      <c r="FD215" s="53">
        <v>-9.6999999999999993</v>
      </c>
      <c r="FE215" s="53">
        <v>-6.8</v>
      </c>
      <c r="FF215" s="53">
        <v>-11.6</v>
      </c>
      <c r="FG215" s="53">
        <v>-22.4</v>
      </c>
      <c r="FH215" s="53">
        <v>-26.5</v>
      </c>
      <c r="FI215" s="53">
        <v>-29.3</v>
      </c>
      <c r="FJ215" s="53">
        <v>-35</v>
      </c>
      <c r="FK215" s="53">
        <v>-39.1</v>
      </c>
      <c r="FL215" s="53">
        <v>-45.1</v>
      </c>
      <c r="FM215" s="53">
        <v>-47.1</v>
      </c>
      <c r="FN215" s="53">
        <v>-44.2</v>
      </c>
      <c r="FO215" s="53">
        <v>-39.799999999999997</v>
      </c>
      <c r="FP215" s="53">
        <v>-28.1</v>
      </c>
      <c r="FQ215" s="53">
        <v>-20.2</v>
      </c>
      <c r="FR215" s="53">
        <v>-12</v>
      </c>
      <c r="FS215" s="53">
        <v>-14</v>
      </c>
      <c r="FT215" s="53">
        <v>-12.6</v>
      </c>
      <c r="FU215" s="53">
        <v>7</v>
      </c>
      <c r="FV215" s="53">
        <v>1.3</v>
      </c>
      <c r="FW215" s="53">
        <v>12.5</v>
      </c>
      <c r="FX215" s="53">
        <v>10.5</v>
      </c>
      <c r="FY215" s="53">
        <v>3.9</v>
      </c>
      <c r="FZ215" s="53">
        <v>10.6</v>
      </c>
      <c r="GA215" s="53">
        <v>6.8</v>
      </c>
      <c r="GB215" s="53">
        <v>10.199999999999999</v>
      </c>
      <c r="GC215" s="53">
        <v>-1.2</v>
      </c>
      <c r="GD215" s="53">
        <v>-1</v>
      </c>
      <c r="GE215" s="53">
        <v>11.2</v>
      </c>
      <c r="GF215" s="53">
        <v>13.9</v>
      </c>
      <c r="GG215" s="53">
        <v>5.6</v>
      </c>
      <c r="GH215" s="53">
        <v>13.5</v>
      </c>
      <c r="GI215" s="53">
        <v>16</v>
      </c>
      <c r="GJ215" s="53">
        <v>20.5</v>
      </c>
      <c r="GK215" s="53">
        <v>15.3</v>
      </c>
      <c r="GL215" s="53">
        <v>-0.1</v>
      </c>
      <c r="GM215" s="53">
        <v>3.5</v>
      </c>
      <c r="GN215" s="53">
        <v>-14</v>
      </c>
      <c r="GO215" s="53">
        <v>-7.3</v>
      </c>
      <c r="GP215" s="53">
        <v>-4.4000000000000004</v>
      </c>
      <c r="GQ215" s="53">
        <v>-14.6</v>
      </c>
      <c r="GR215" s="53">
        <v>-23.7</v>
      </c>
      <c r="GS215" s="53">
        <v>-28.8</v>
      </c>
      <c r="GT215" s="53">
        <v>-23.9</v>
      </c>
      <c r="GU215" s="53">
        <v>-25.6</v>
      </c>
      <c r="GV215" s="53">
        <v>-11.3</v>
      </c>
      <c r="GW215" s="53">
        <v>-12.3</v>
      </c>
      <c r="GX215" s="53">
        <v>-7.3</v>
      </c>
      <c r="GY215" s="53">
        <v>-15.1</v>
      </c>
      <c r="GZ215" s="53">
        <v>-2.5</v>
      </c>
      <c r="HA215" s="53">
        <v>-6.8</v>
      </c>
      <c r="HB215" s="53">
        <v>3.7</v>
      </c>
      <c r="HC215" s="53">
        <v>4.0999999999999996</v>
      </c>
      <c r="HD215" s="53">
        <v>-4.5999999999999996</v>
      </c>
      <c r="HE215" s="53">
        <v>-8.9</v>
      </c>
      <c r="HF215" s="53">
        <v>0.5</v>
      </c>
      <c r="HG215" s="53">
        <v>10.4</v>
      </c>
      <c r="HH215" s="53">
        <v>6.4</v>
      </c>
      <c r="HI215" s="53">
        <v>11.3</v>
      </c>
      <c r="HJ215" s="53">
        <v>7.4</v>
      </c>
      <c r="HK215" s="53">
        <v>-2.6</v>
      </c>
      <c r="HL215" s="53">
        <v>-0.9</v>
      </c>
      <c r="HM215" s="53">
        <v>0.2</v>
      </c>
      <c r="HN215" s="53">
        <v>0.1</v>
      </c>
      <c r="HO215" s="53">
        <v>13.9</v>
      </c>
      <c r="HP215" s="53">
        <v>23.8</v>
      </c>
      <c r="HQ215" s="53">
        <v>24.4</v>
      </c>
      <c r="HR215" s="53">
        <v>22.2</v>
      </c>
      <c r="HS215" s="53">
        <v>-4.3</v>
      </c>
      <c r="HT215" s="53">
        <v>7.6</v>
      </c>
      <c r="HU215" s="53">
        <v>18.100000000000001</v>
      </c>
      <c r="HV215" s="53">
        <v>23.3</v>
      </c>
      <c r="HW215" s="53">
        <v>7.3</v>
      </c>
      <c r="HX215" s="53">
        <v>19.5</v>
      </c>
      <c r="HY215" s="53">
        <v>24.8</v>
      </c>
      <c r="HZ215" s="53">
        <v>15.9</v>
      </c>
      <c r="IA215" s="53">
        <v>14</v>
      </c>
      <c r="IB215" s="53">
        <v>17.399999999999999</v>
      </c>
      <c r="IC215" s="53">
        <v>11.9</v>
      </c>
      <c r="ID215" s="53">
        <v>3.9</v>
      </c>
      <c r="IE215" s="53">
        <v>2.1</v>
      </c>
      <c r="IF215" s="53">
        <v>12.4</v>
      </c>
      <c r="IG215" s="53">
        <v>14.4</v>
      </c>
      <c r="IH215" s="53">
        <v>-2.6</v>
      </c>
      <c r="II215" s="53">
        <v>8.1999999999999993</v>
      </c>
      <c r="IJ215" s="53">
        <v>4.8</v>
      </c>
      <c r="IK215" s="53">
        <v>18</v>
      </c>
      <c r="IL215" s="53">
        <v>8.9</v>
      </c>
      <c r="IM215" s="53">
        <v>11.7</v>
      </c>
      <c r="IN215" s="53">
        <v>20.2</v>
      </c>
      <c r="IO215" s="53">
        <v>26.7</v>
      </c>
      <c r="IP215" s="53">
        <v>20.3</v>
      </c>
      <c r="IQ215" s="53">
        <v>16.3</v>
      </c>
      <c r="IR215" s="53">
        <v>15.7</v>
      </c>
      <c r="IS215" s="53">
        <v>7.8</v>
      </c>
      <c r="IT215" s="53">
        <v>14.6</v>
      </c>
      <c r="IU215" s="53">
        <v>13.4</v>
      </c>
      <c r="IV215" s="53">
        <v>1.2</v>
      </c>
      <c r="IW215" s="53">
        <v>-2.2000000000000002</v>
      </c>
      <c r="IX215" s="53">
        <v>0.3</v>
      </c>
      <c r="IY215" s="53">
        <v>-3.8</v>
      </c>
      <c r="IZ215" s="53">
        <v>-1.7</v>
      </c>
      <c r="JA215" s="53">
        <v>3.1</v>
      </c>
      <c r="JB215" s="53">
        <v>2.2000000000000002</v>
      </c>
      <c r="JC215" s="53">
        <v>16.2</v>
      </c>
      <c r="JD215" s="53">
        <v>7.2</v>
      </c>
      <c r="JE215" s="53">
        <v>1.6</v>
      </c>
      <c r="JF215" s="53">
        <v>4.8</v>
      </c>
      <c r="JG215" s="53">
        <v>11.5</v>
      </c>
      <c r="JH215" s="53">
        <v>9</v>
      </c>
      <c r="JI215" s="53">
        <v>3.9</v>
      </c>
      <c r="JJ215" s="53">
        <v>-4.9000000000000004</v>
      </c>
      <c r="JK215" s="53">
        <v>9.8000000000000007</v>
      </c>
      <c r="JL215" s="53">
        <v>-4.2</v>
      </c>
      <c r="JM215" s="53">
        <v>4</v>
      </c>
      <c r="JN215" s="53">
        <v>-5</v>
      </c>
      <c r="JO215" s="53">
        <v>9.8000000000000007</v>
      </c>
      <c r="JP215" s="53">
        <v>0.6</v>
      </c>
      <c r="JQ215" s="53">
        <v>-7.5</v>
      </c>
      <c r="JR215" s="53">
        <v>2.8</v>
      </c>
      <c r="JS215" s="53">
        <v>4.9000000000000004</v>
      </c>
      <c r="JT215" s="53">
        <v>-4</v>
      </c>
      <c r="JU215" s="53">
        <v>0.2</v>
      </c>
      <c r="JV215" s="53">
        <v>7.6</v>
      </c>
      <c r="JW215" s="53">
        <v>4</v>
      </c>
      <c r="JX215" s="53">
        <v>14.5</v>
      </c>
      <c r="JY215" s="53">
        <v>5</v>
      </c>
      <c r="JZ215" s="53">
        <v>9.9</v>
      </c>
      <c r="KA215" s="53">
        <v>1.5</v>
      </c>
      <c r="KB215" s="53">
        <v>-7.5</v>
      </c>
      <c r="KC215" s="53">
        <v>-1.9</v>
      </c>
      <c r="KD215" s="53">
        <v>2.2000000000000002</v>
      </c>
      <c r="KE215" s="53">
        <v>0.5</v>
      </c>
      <c r="KF215" s="53">
        <v>5.0999999999999996</v>
      </c>
      <c r="KG215" s="53">
        <v>3</v>
      </c>
      <c r="KH215" s="53">
        <v>-7.5</v>
      </c>
      <c r="KI215" s="53">
        <v>-11.7</v>
      </c>
      <c r="KJ215" s="53">
        <v>-29</v>
      </c>
      <c r="KK215" s="53">
        <v>-14</v>
      </c>
      <c r="KL215" s="53">
        <v>-21.6</v>
      </c>
      <c r="KM215" s="53">
        <v>-13.7</v>
      </c>
      <c r="KN215" s="53">
        <v>-15.6</v>
      </c>
      <c r="KO215" s="53">
        <v>-21.8</v>
      </c>
      <c r="KP215" s="53">
        <v>-12.3</v>
      </c>
      <c r="KQ215" s="53">
        <v>-12.9</v>
      </c>
      <c r="KR215" s="53">
        <v>-39.299999999999997</v>
      </c>
      <c r="KS215" s="53">
        <v>-50.7</v>
      </c>
      <c r="KT215" s="53">
        <v>-41</v>
      </c>
      <c r="KU215" s="53">
        <v>-28</v>
      </c>
      <c r="KV215" s="53">
        <v>-17</v>
      </c>
      <c r="KW215" s="53">
        <v>-13</v>
      </c>
      <c r="KX215" s="53">
        <v>-18.3</v>
      </c>
      <c r="KY215" s="53">
        <v>-10</v>
      </c>
      <c r="KZ215" s="53">
        <v>-16</v>
      </c>
      <c r="LA215" s="53">
        <v>-30</v>
      </c>
      <c r="LB215" s="53">
        <v>-32.666670000000003</v>
      </c>
      <c r="LC215" s="53">
        <v>-12</v>
      </c>
      <c r="LD215" s="53" t="s">
        <v>234</v>
      </c>
      <c r="LE215" s="53" t="s">
        <v>234</v>
      </c>
      <c r="LF215" s="53" t="s">
        <v>234</v>
      </c>
      <c r="LG215" s="53" t="s">
        <v>234</v>
      </c>
      <c r="LH215" s="53" t="s">
        <v>234</v>
      </c>
      <c r="LI215" s="53" t="s">
        <v>234</v>
      </c>
      <c r="LJ215" s="53" t="s">
        <v>234</v>
      </c>
      <c r="LK215" s="53" t="s">
        <v>234</v>
      </c>
      <c r="LL215" s="53" t="s">
        <v>234</v>
      </c>
      <c r="LM215" s="53" t="s">
        <v>234</v>
      </c>
      <c r="LN215" s="53" t="s">
        <v>234</v>
      </c>
      <c r="LO215" s="53" t="s">
        <v>234</v>
      </c>
    </row>
    <row r="216" spans="1:327" ht="14" x14ac:dyDescent="0.2">
      <c r="A216" s="156"/>
      <c r="B216" s="170"/>
      <c r="C216" s="171"/>
      <c r="D216" s="164"/>
      <c r="E216" s="48" t="s">
        <v>181</v>
      </c>
      <c r="F216" s="52"/>
      <c r="G216" s="47" t="s">
        <v>171</v>
      </c>
      <c r="H216" s="50">
        <v>-22.3</v>
      </c>
      <c r="I216" s="50">
        <v>-9.5</v>
      </c>
      <c r="J216" s="50">
        <v>-20.8</v>
      </c>
      <c r="K216" s="50">
        <v>-23.9</v>
      </c>
      <c r="L216" s="50">
        <v>-22.9</v>
      </c>
      <c r="M216" s="50">
        <v>-17.8</v>
      </c>
      <c r="N216" s="50">
        <v>-17.3</v>
      </c>
      <c r="O216" s="50">
        <v>-15.2</v>
      </c>
      <c r="P216" s="50">
        <v>-14.7</v>
      </c>
      <c r="Q216" s="50">
        <v>-16.2</v>
      </c>
      <c r="R216" s="50">
        <v>-12</v>
      </c>
      <c r="S216" s="50">
        <v>-14</v>
      </c>
      <c r="T216" s="50">
        <v>-13.1</v>
      </c>
      <c r="U216" s="50">
        <v>-20.6</v>
      </c>
      <c r="V216" s="50">
        <v>-11.2</v>
      </c>
      <c r="W216" s="50">
        <v>-12.4</v>
      </c>
      <c r="X216" s="50">
        <v>-10.5</v>
      </c>
      <c r="Y216" s="50">
        <v>-9.5</v>
      </c>
      <c r="Z216" s="50">
        <v>-13.1</v>
      </c>
      <c r="AA216" s="50">
        <v>-15.2</v>
      </c>
      <c r="AB216" s="50">
        <v>-16.3</v>
      </c>
      <c r="AC216" s="50">
        <v>-10.5</v>
      </c>
      <c r="AD216" s="50">
        <v>-12</v>
      </c>
      <c r="AE216" s="50">
        <v>-12.6</v>
      </c>
      <c r="AF216" s="50">
        <v>-14.3</v>
      </c>
      <c r="AG216" s="50">
        <v>-19.399999999999999</v>
      </c>
      <c r="AH216" s="50">
        <v>-11.4</v>
      </c>
      <c r="AI216" s="50">
        <v>-8.8000000000000007</v>
      </c>
      <c r="AJ216" s="50">
        <v>-7.6</v>
      </c>
      <c r="AK216" s="50">
        <v>-7.1</v>
      </c>
      <c r="AL216" s="50">
        <v>-4.9000000000000004</v>
      </c>
      <c r="AM216" s="50">
        <v>-7.1</v>
      </c>
      <c r="AN216" s="50">
        <v>-8.5</v>
      </c>
      <c r="AO216" s="50">
        <v>-6.9</v>
      </c>
      <c r="AP216" s="50">
        <v>-4.9000000000000004</v>
      </c>
      <c r="AQ216" s="50">
        <v>-5</v>
      </c>
      <c r="AR216" s="50">
        <v>-2.6</v>
      </c>
      <c r="AS216" s="50">
        <v>-6.9</v>
      </c>
      <c r="AT216" s="50">
        <v>-7.6</v>
      </c>
      <c r="AU216" s="50">
        <v>-7.5</v>
      </c>
      <c r="AV216" s="50">
        <v>-3.9</v>
      </c>
      <c r="AW216" s="50">
        <v>-16.7</v>
      </c>
      <c r="AX216" s="50">
        <v>-18.2</v>
      </c>
      <c r="AY216" s="50">
        <v>-15.5</v>
      </c>
      <c r="AZ216" s="50">
        <v>-17.2</v>
      </c>
      <c r="BA216" s="50">
        <v>-15.9</v>
      </c>
      <c r="BB216" s="50">
        <v>-16.5</v>
      </c>
      <c r="BC216" s="50">
        <v>-15.9</v>
      </c>
      <c r="BD216" s="50">
        <v>-14.6</v>
      </c>
      <c r="BE216" s="50">
        <v>-14.2</v>
      </c>
      <c r="BF216" s="50">
        <v>-15.6</v>
      </c>
      <c r="BG216" s="50">
        <v>-12.7</v>
      </c>
      <c r="BH216" s="50">
        <v>-14.4</v>
      </c>
      <c r="BI216" s="50">
        <v>-7.5</v>
      </c>
      <c r="BJ216" s="50">
        <v>-0.4</v>
      </c>
      <c r="BK216" s="50">
        <v>-4.7</v>
      </c>
      <c r="BL216" s="50">
        <v>-1.2</v>
      </c>
      <c r="BM216" s="50">
        <v>1.6</v>
      </c>
      <c r="BN216" s="50">
        <v>-4.5999999999999996</v>
      </c>
      <c r="BO216" s="50">
        <v>-5.6</v>
      </c>
      <c r="BP216" s="50">
        <v>-2.9</v>
      </c>
      <c r="BQ216" s="50">
        <v>-7.1</v>
      </c>
      <c r="BR216" s="50">
        <v>-6.6</v>
      </c>
      <c r="BS216" s="50">
        <v>-6.1</v>
      </c>
      <c r="BT216" s="50">
        <v>-8.5</v>
      </c>
      <c r="BU216" s="50">
        <v>-2.2999999999999998</v>
      </c>
      <c r="BV216" s="50">
        <v>-7.2</v>
      </c>
      <c r="BW216" s="50">
        <v>-2.2999999999999998</v>
      </c>
      <c r="BX216" s="50">
        <v>-7.2</v>
      </c>
      <c r="BY216" s="50">
        <v>-10.7</v>
      </c>
      <c r="BZ216" s="50">
        <v>-7.9</v>
      </c>
      <c r="CA216" s="50">
        <v>-7.1</v>
      </c>
      <c r="CB216" s="50">
        <v>-11.5</v>
      </c>
      <c r="CC216" s="50">
        <v>-9.1</v>
      </c>
      <c r="CD216" s="50">
        <v>-13.1</v>
      </c>
      <c r="CE216" s="50">
        <v>-11.8</v>
      </c>
      <c r="CF216" s="50">
        <v>-15</v>
      </c>
      <c r="CG216" s="50">
        <v>-9.6999999999999993</v>
      </c>
      <c r="CH216" s="50">
        <v>-18</v>
      </c>
      <c r="CI216" s="50">
        <v>-14.7</v>
      </c>
      <c r="CJ216" s="50">
        <v>-13.7</v>
      </c>
      <c r="CK216" s="50">
        <v>-15.3</v>
      </c>
      <c r="CL216" s="50">
        <v>-14.8</v>
      </c>
      <c r="CM216" s="50">
        <v>-15.1</v>
      </c>
      <c r="CN216" s="50">
        <v>-13.3</v>
      </c>
      <c r="CO216" s="50">
        <v>-9.3000000000000007</v>
      </c>
      <c r="CP216" s="50">
        <v>-12.6</v>
      </c>
      <c r="CQ216" s="50">
        <v>-9.9</v>
      </c>
      <c r="CR216" s="50">
        <v>-13.5</v>
      </c>
      <c r="CS216" s="50">
        <v>-16.7</v>
      </c>
      <c r="CT216" s="50">
        <v>-15.5</v>
      </c>
      <c r="CU216" s="50">
        <v>-17.3</v>
      </c>
      <c r="CV216" s="50">
        <v>-16.3</v>
      </c>
      <c r="CW216" s="50">
        <v>-16.600000000000001</v>
      </c>
      <c r="CX216" s="50">
        <v>-14.7</v>
      </c>
      <c r="CY216" s="50">
        <v>-14.1</v>
      </c>
      <c r="CZ216" s="50">
        <v>-13.8</v>
      </c>
      <c r="DA216" s="50">
        <v>-12.3</v>
      </c>
      <c r="DB216" s="50">
        <v>-10.9</v>
      </c>
      <c r="DC216" s="50">
        <v>-11.2</v>
      </c>
      <c r="DD216" s="50">
        <v>-12.7</v>
      </c>
      <c r="DE216" s="50">
        <v>-11.7</v>
      </c>
      <c r="DF216" s="50">
        <v>-11.5</v>
      </c>
      <c r="DG216" s="50">
        <v>-11.3</v>
      </c>
      <c r="DH216" s="50">
        <v>-9.9</v>
      </c>
      <c r="DI216" s="50">
        <v>-11</v>
      </c>
      <c r="DJ216" s="50">
        <v>-10.8</v>
      </c>
      <c r="DK216" s="50">
        <v>-9.4</v>
      </c>
      <c r="DL216" s="50">
        <v>-10.8</v>
      </c>
      <c r="DM216" s="50">
        <v>-9.1</v>
      </c>
      <c r="DN216" s="50">
        <v>-9.1999999999999993</v>
      </c>
      <c r="DO216" s="50">
        <v>-13.4</v>
      </c>
      <c r="DP216" s="50">
        <v>-9</v>
      </c>
      <c r="DQ216" s="50">
        <v>-11</v>
      </c>
      <c r="DR216" s="50">
        <v>-11</v>
      </c>
      <c r="DS216" s="50">
        <v>-10.3</v>
      </c>
      <c r="DT216" s="50">
        <v>-8.6999999999999993</v>
      </c>
      <c r="DU216" s="50">
        <v>-10.3</v>
      </c>
      <c r="DV216" s="50">
        <v>-10.4</v>
      </c>
      <c r="DW216" s="50">
        <v>-10.7</v>
      </c>
      <c r="DX216" s="50">
        <v>-9</v>
      </c>
      <c r="DY216" s="50">
        <v>-8</v>
      </c>
      <c r="DZ216" s="50">
        <v>-7.1</v>
      </c>
      <c r="EA216" s="50">
        <v>-9.3000000000000007</v>
      </c>
      <c r="EB216" s="50">
        <v>-5.0999999999999996</v>
      </c>
      <c r="EC216" s="50">
        <v>-5.8</v>
      </c>
      <c r="ED216" s="50">
        <v>-3.1</v>
      </c>
      <c r="EE216" s="50">
        <v>-3</v>
      </c>
      <c r="EF216" s="50">
        <v>-0.8</v>
      </c>
      <c r="EG216" s="50">
        <v>-2.2999999999999998</v>
      </c>
      <c r="EH216" s="50">
        <v>0</v>
      </c>
      <c r="EI216" s="50">
        <v>-1.2</v>
      </c>
      <c r="EJ216" s="50">
        <v>0.6</v>
      </c>
      <c r="EK216" s="50">
        <v>1.4</v>
      </c>
      <c r="EL216" s="50">
        <v>1.8</v>
      </c>
      <c r="EM216" s="50">
        <v>0.9</v>
      </c>
      <c r="EN216" s="50">
        <v>-0.3</v>
      </c>
      <c r="EO216" s="50">
        <v>-1.1000000000000001</v>
      </c>
      <c r="EP216" s="50">
        <v>-1.2</v>
      </c>
      <c r="EQ216" s="50">
        <v>0</v>
      </c>
      <c r="ER216" s="50">
        <v>1.4</v>
      </c>
      <c r="ES216" s="50">
        <v>2.2999999999999998</v>
      </c>
      <c r="ET216" s="50">
        <v>1.5</v>
      </c>
      <c r="EU216" s="50">
        <v>1.8</v>
      </c>
      <c r="EV216" s="50">
        <v>1.7</v>
      </c>
      <c r="EW216" s="50">
        <v>-2</v>
      </c>
      <c r="EX216" s="50">
        <v>-2.5</v>
      </c>
      <c r="EY216" s="50">
        <v>-0.2</v>
      </c>
      <c r="EZ216" s="50">
        <v>-2.6</v>
      </c>
      <c r="FA216" s="50">
        <v>-4.2</v>
      </c>
      <c r="FB216" s="50">
        <v>-3.5</v>
      </c>
      <c r="FC216" s="50">
        <v>-2.8</v>
      </c>
      <c r="FD216" s="50">
        <v>-8.4</v>
      </c>
      <c r="FE216" s="50">
        <v>-5.8</v>
      </c>
      <c r="FF216" s="50">
        <v>-8.9</v>
      </c>
      <c r="FG216" s="50">
        <v>-14.1</v>
      </c>
      <c r="FH216" s="50">
        <v>-13.8</v>
      </c>
      <c r="FI216" s="50">
        <v>-12.8</v>
      </c>
      <c r="FJ216" s="50">
        <v>-17</v>
      </c>
      <c r="FK216" s="50">
        <v>-17.2</v>
      </c>
      <c r="FL216" s="50">
        <v>-24.4</v>
      </c>
      <c r="FM216" s="50">
        <v>-23.1</v>
      </c>
      <c r="FN216" s="50">
        <v>-22.9</v>
      </c>
      <c r="FO216" s="50">
        <v>-20.100000000000001</v>
      </c>
      <c r="FP216" s="50">
        <v>-23.2</v>
      </c>
      <c r="FQ216" s="50">
        <v>-17.100000000000001</v>
      </c>
      <c r="FR216" s="50">
        <v>-18.3</v>
      </c>
      <c r="FS216" s="50">
        <v>-15.3</v>
      </c>
      <c r="FT216" s="50">
        <v>-13.9</v>
      </c>
      <c r="FU216" s="50">
        <v>-14.1</v>
      </c>
      <c r="FV216" s="50">
        <v>-13.2</v>
      </c>
      <c r="FW216" s="50">
        <v>-10.7</v>
      </c>
      <c r="FX216" s="50">
        <v>-9</v>
      </c>
      <c r="FY216" s="50">
        <v>-7.4</v>
      </c>
      <c r="FZ216" s="50">
        <v>-9</v>
      </c>
      <c r="GA216" s="50">
        <v>-9.3000000000000007</v>
      </c>
      <c r="GB216" s="50">
        <v>-3.2</v>
      </c>
      <c r="GC216" s="50">
        <v>-6.6</v>
      </c>
      <c r="GD216" s="50">
        <v>-5.6</v>
      </c>
      <c r="GE216" s="50">
        <v>-4.4000000000000004</v>
      </c>
      <c r="GF216" s="50">
        <v>-4</v>
      </c>
      <c r="GG216" s="50">
        <v>-2.4</v>
      </c>
      <c r="GH216" s="50">
        <v>-0.6</v>
      </c>
      <c r="GI216" s="50">
        <v>-1.4</v>
      </c>
      <c r="GJ216" s="50">
        <v>4.5</v>
      </c>
      <c r="GK216" s="50">
        <v>1.1000000000000001</v>
      </c>
      <c r="GL216" s="50">
        <v>1.1000000000000001</v>
      </c>
      <c r="GM216" s="50">
        <v>-0.9</v>
      </c>
      <c r="GN216" s="50">
        <v>-0.7</v>
      </c>
      <c r="GO216" s="50">
        <v>-2.5</v>
      </c>
      <c r="GP216" s="50">
        <v>-3.3</v>
      </c>
      <c r="GQ216" s="50">
        <v>-4</v>
      </c>
      <c r="GR216" s="50">
        <v>-8.6</v>
      </c>
      <c r="GS216" s="50">
        <v>-10</v>
      </c>
      <c r="GT216" s="50">
        <v>-11.3</v>
      </c>
      <c r="GU216" s="50">
        <v>-12.7</v>
      </c>
      <c r="GV216" s="50">
        <v>-14</v>
      </c>
      <c r="GW216" s="50">
        <v>-15.7</v>
      </c>
      <c r="GX216" s="50">
        <v>-14.1</v>
      </c>
      <c r="GY216" s="50">
        <v>-13.1</v>
      </c>
      <c r="GZ216" s="50">
        <v>-12.1</v>
      </c>
      <c r="HA216" s="50">
        <v>-18.2</v>
      </c>
      <c r="HB216" s="50">
        <v>-14.2</v>
      </c>
      <c r="HC216" s="50">
        <v>-15.7</v>
      </c>
      <c r="HD216" s="50">
        <v>-17.600000000000001</v>
      </c>
      <c r="HE216" s="50">
        <v>-19.399999999999999</v>
      </c>
      <c r="HF216" s="50">
        <v>-17.399999999999999</v>
      </c>
      <c r="HG216" s="50">
        <v>-15.6</v>
      </c>
      <c r="HH216" s="50">
        <v>-17.600000000000001</v>
      </c>
      <c r="HI216" s="50">
        <v>-17.600000000000001</v>
      </c>
      <c r="HJ216" s="50">
        <v>-18.100000000000001</v>
      </c>
      <c r="HK216" s="50">
        <v>-19.600000000000001</v>
      </c>
      <c r="HL216" s="50">
        <v>-21.5</v>
      </c>
      <c r="HM216" s="50">
        <v>-18.5</v>
      </c>
      <c r="HN216" s="50">
        <v>-15.1</v>
      </c>
      <c r="HO216" s="50">
        <v>-14</v>
      </c>
      <c r="HP216" s="50">
        <v>-10.9</v>
      </c>
      <c r="HQ216" s="50">
        <v>-8.1999999999999993</v>
      </c>
      <c r="HR216" s="50">
        <v>-8.3000000000000007</v>
      </c>
      <c r="HS216" s="50">
        <v>-8.3000000000000007</v>
      </c>
      <c r="HT216" s="50">
        <v>-4.5999999999999996</v>
      </c>
      <c r="HU216" s="50">
        <v>-4.3</v>
      </c>
      <c r="HV216" s="50">
        <v>-3.1</v>
      </c>
      <c r="HW216" s="50">
        <v>-2.2000000000000002</v>
      </c>
      <c r="HX216" s="50">
        <v>-2.5</v>
      </c>
      <c r="HY216" s="50">
        <v>-2.2000000000000002</v>
      </c>
      <c r="HZ216" s="50">
        <v>-2</v>
      </c>
      <c r="IA216" s="50">
        <v>-2.1</v>
      </c>
      <c r="IB216" s="50">
        <v>-4.3</v>
      </c>
      <c r="IC216" s="50">
        <v>-6.5</v>
      </c>
      <c r="ID216" s="50">
        <v>-5.9</v>
      </c>
      <c r="IE216" s="50">
        <v>-5.6</v>
      </c>
      <c r="IF216" s="50">
        <v>-4.4000000000000004</v>
      </c>
      <c r="IG216" s="50">
        <v>-3.5</v>
      </c>
      <c r="IH216" s="50">
        <v>-2.2000000000000002</v>
      </c>
      <c r="II216" s="50">
        <v>-1</v>
      </c>
      <c r="IJ216" s="50">
        <v>-0.5</v>
      </c>
      <c r="IK216" s="50">
        <v>1.2</v>
      </c>
      <c r="IL216" s="50">
        <v>-0.8</v>
      </c>
      <c r="IM216" s="50">
        <v>1.6</v>
      </c>
      <c r="IN216" s="50">
        <v>3.5</v>
      </c>
      <c r="IO216" s="50">
        <v>3.6</v>
      </c>
      <c r="IP216" s="50">
        <v>5.9</v>
      </c>
      <c r="IQ216" s="50">
        <v>5.4</v>
      </c>
      <c r="IR216" s="50">
        <v>2.2999999999999998</v>
      </c>
      <c r="IS216" s="50">
        <v>2.1</v>
      </c>
      <c r="IT216" s="50">
        <v>0.7</v>
      </c>
      <c r="IU216" s="50">
        <v>0.9</v>
      </c>
      <c r="IV216" s="50">
        <v>0.5</v>
      </c>
      <c r="IW216" s="50">
        <v>2.2000000000000002</v>
      </c>
      <c r="IX216" s="50">
        <v>0.2</v>
      </c>
      <c r="IY216" s="50">
        <v>0.7</v>
      </c>
      <c r="IZ216" s="50">
        <v>-1.7</v>
      </c>
      <c r="JA216" s="50">
        <v>-0.5</v>
      </c>
      <c r="JB216" s="50">
        <v>-0.6</v>
      </c>
      <c r="JC216" s="50">
        <v>0.6</v>
      </c>
      <c r="JD216" s="50">
        <v>2.2999999999999998</v>
      </c>
      <c r="JE216" s="50">
        <v>1.2</v>
      </c>
      <c r="JF216" s="50">
        <v>0.7</v>
      </c>
      <c r="JG216" s="50">
        <v>1.1000000000000001</v>
      </c>
      <c r="JH216" s="50">
        <v>2.5</v>
      </c>
      <c r="JI216" s="50">
        <v>0.5</v>
      </c>
      <c r="JJ216" s="50">
        <v>3</v>
      </c>
      <c r="JK216" s="50">
        <v>3.3</v>
      </c>
      <c r="JL216" s="50">
        <v>0.7</v>
      </c>
      <c r="JM216" s="50">
        <v>2.4</v>
      </c>
      <c r="JN216" s="50">
        <v>4</v>
      </c>
      <c r="JO216" s="50">
        <v>3.4</v>
      </c>
      <c r="JP216" s="50">
        <v>5</v>
      </c>
      <c r="JQ216" s="50">
        <v>4.3</v>
      </c>
      <c r="JR216" s="50">
        <v>3.7</v>
      </c>
      <c r="JS216" s="50">
        <v>1.2</v>
      </c>
      <c r="JT216" s="50">
        <v>-0.4</v>
      </c>
      <c r="JU216" s="50">
        <v>1</v>
      </c>
      <c r="JV216" s="50">
        <v>1</v>
      </c>
      <c r="JW216" s="50">
        <v>0.6</v>
      </c>
      <c r="JX216" s="50">
        <v>2.2000000000000002</v>
      </c>
      <c r="JY216" s="50">
        <v>2.7</v>
      </c>
      <c r="JZ216" s="50">
        <v>-0.6</v>
      </c>
      <c r="KA216" s="50">
        <v>-0.1</v>
      </c>
      <c r="KB216" s="50">
        <v>-0.1</v>
      </c>
      <c r="KC216" s="50">
        <v>-2.1</v>
      </c>
      <c r="KD216" s="50">
        <v>-1.3</v>
      </c>
      <c r="KE216" s="50">
        <v>0.3</v>
      </c>
      <c r="KF216" s="50">
        <v>-1.1000000000000001</v>
      </c>
      <c r="KG216" s="50">
        <v>-1</v>
      </c>
      <c r="KH216" s="50">
        <v>0.1</v>
      </c>
      <c r="KI216" s="50">
        <v>-0.6</v>
      </c>
      <c r="KJ216" s="50">
        <v>0.5</v>
      </c>
      <c r="KK216" s="50">
        <v>0.1</v>
      </c>
      <c r="KL216" s="50">
        <v>-0.9</v>
      </c>
      <c r="KM216" s="50">
        <v>-0.3</v>
      </c>
      <c r="KN216" s="50">
        <v>0.7</v>
      </c>
      <c r="KO216" s="50">
        <v>-0.1</v>
      </c>
      <c r="KP216" s="50">
        <v>-0.2</v>
      </c>
      <c r="KQ216" s="50">
        <v>-8.6</v>
      </c>
      <c r="KR216" s="50">
        <v>-30</v>
      </c>
      <c r="KS216" s="50">
        <v>-29.9</v>
      </c>
      <c r="KT216" s="50">
        <v>-19.399999999999999</v>
      </c>
      <c r="KU216" s="50">
        <v>-15.1</v>
      </c>
      <c r="KV216" s="50">
        <v>-10.4</v>
      </c>
      <c r="KW216" s="50">
        <v>-8.6</v>
      </c>
      <c r="KX216" s="50">
        <v>-6.9</v>
      </c>
      <c r="KY216" s="50">
        <v>-12.7</v>
      </c>
      <c r="KZ216" s="50">
        <v>-13.2</v>
      </c>
      <c r="LA216" s="50">
        <v>-18.5</v>
      </c>
      <c r="LB216" s="50">
        <v>-19.100000000000001</v>
      </c>
      <c r="LC216" s="50">
        <v>-12.2</v>
      </c>
      <c r="LD216" s="50">
        <v>-3</v>
      </c>
      <c r="LE216" s="50">
        <v>0.5</v>
      </c>
      <c r="LF216" s="50">
        <v>4.7</v>
      </c>
      <c r="LG216" s="50">
        <v>4.4000000000000004</v>
      </c>
      <c r="LH216" s="50">
        <v>4.5999999999999996</v>
      </c>
      <c r="LI216" s="50">
        <v>1.4</v>
      </c>
      <c r="LJ216" s="50">
        <v>1.9</v>
      </c>
      <c r="LK216" s="50">
        <v>3.7</v>
      </c>
      <c r="LL216" s="50">
        <v>1.1000000000000001</v>
      </c>
      <c r="LM216" s="50">
        <v>3.7</v>
      </c>
      <c r="LN216" s="50">
        <v>5.5</v>
      </c>
      <c r="LO216" s="50">
        <v>0.2</v>
      </c>
    </row>
    <row r="217" spans="1:327" ht="14" x14ac:dyDescent="0.2">
      <c r="A217" s="154" t="s">
        <v>586</v>
      </c>
      <c r="B217" s="166" t="s">
        <v>583</v>
      </c>
      <c r="C217" s="167"/>
      <c r="D217" s="164"/>
      <c r="E217" s="48" t="s">
        <v>9</v>
      </c>
      <c r="F217" s="52"/>
      <c r="G217" s="47" t="s">
        <v>171</v>
      </c>
      <c r="H217" s="53">
        <v>0.9</v>
      </c>
      <c r="I217" s="53">
        <v>-3.3</v>
      </c>
      <c r="J217" s="53">
        <v>-7.6</v>
      </c>
      <c r="K217" s="53">
        <v>-9.3000000000000007</v>
      </c>
      <c r="L217" s="53">
        <v>-10.9</v>
      </c>
      <c r="M217" s="53">
        <v>-12.5</v>
      </c>
      <c r="N217" s="53">
        <v>-11.1</v>
      </c>
      <c r="O217" s="53">
        <v>-9.1999999999999993</v>
      </c>
      <c r="P217" s="53">
        <v>-7.1</v>
      </c>
      <c r="Q217" s="53">
        <v>-9.6999999999999993</v>
      </c>
      <c r="R217" s="53">
        <v>-12.3</v>
      </c>
      <c r="S217" s="53">
        <v>-15</v>
      </c>
      <c r="T217" s="53">
        <v>-13.2</v>
      </c>
      <c r="U217" s="53">
        <v>-11.5</v>
      </c>
      <c r="V217" s="53">
        <v>-9.6999999999999993</v>
      </c>
      <c r="W217" s="53">
        <v>-8.1</v>
      </c>
      <c r="X217" s="53">
        <v>-6.4</v>
      </c>
      <c r="Y217" s="53">
        <v>-4.5999999999999996</v>
      </c>
      <c r="Z217" s="53">
        <v>-3.1</v>
      </c>
      <c r="AA217" s="53">
        <v>-1.4</v>
      </c>
      <c r="AB217" s="53">
        <v>0.3</v>
      </c>
      <c r="AC217" s="53">
        <v>1</v>
      </c>
      <c r="AD217" s="53">
        <v>1.7</v>
      </c>
      <c r="AE217" s="53">
        <v>2.2999999999999998</v>
      </c>
      <c r="AF217" s="53">
        <v>2.7</v>
      </c>
      <c r="AG217" s="53">
        <v>3</v>
      </c>
      <c r="AH217" s="53">
        <v>3</v>
      </c>
      <c r="AI217" s="53">
        <v>4.5</v>
      </c>
      <c r="AJ217" s="53">
        <v>6.2</v>
      </c>
      <c r="AK217" s="53">
        <v>7.6</v>
      </c>
      <c r="AL217" s="53">
        <v>7.8</v>
      </c>
      <c r="AM217" s="53">
        <v>8.1</v>
      </c>
      <c r="AN217" s="53">
        <v>8.3000000000000007</v>
      </c>
      <c r="AO217" s="53">
        <v>9.8000000000000007</v>
      </c>
      <c r="AP217" s="53">
        <v>11.3</v>
      </c>
      <c r="AQ217" s="53">
        <v>12.7</v>
      </c>
      <c r="AR217" s="53">
        <v>11.7</v>
      </c>
      <c r="AS217" s="53">
        <v>10.7</v>
      </c>
      <c r="AT217" s="53">
        <v>9.6</v>
      </c>
      <c r="AU217" s="53">
        <v>7.7</v>
      </c>
      <c r="AV217" s="53">
        <v>5.7</v>
      </c>
      <c r="AW217" s="53">
        <v>3.6</v>
      </c>
      <c r="AX217" s="53">
        <v>2.4</v>
      </c>
      <c r="AY217" s="53">
        <v>1.2</v>
      </c>
      <c r="AZ217" s="53">
        <v>-0.4</v>
      </c>
      <c r="BA217" s="53">
        <v>2.2000000000000002</v>
      </c>
      <c r="BB217" s="53">
        <v>5.2</v>
      </c>
      <c r="BC217" s="53">
        <v>8.5</v>
      </c>
      <c r="BD217" s="53">
        <v>9.9</v>
      </c>
      <c r="BE217" s="53">
        <v>11.3</v>
      </c>
      <c r="BF217" s="53">
        <v>12.7</v>
      </c>
      <c r="BG217" s="53">
        <v>12.5</v>
      </c>
      <c r="BH217" s="53">
        <v>12.2</v>
      </c>
      <c r="BI217" s="53">
        <v>11.9</v>
      </c>
      <c r="BJ217" s="53">
        <v>11.2</v>
      </c>
      <c r="BK217" s="53">
        <v>10.3</v>
      </c>
      <c r="BL217" s="53">
        <v>9.4</v>
      </c>
      <c r="BM217" s="53">
        <v>11.3</v>
      </c>
      <c r="BN217" s="53">
        <v>13.4</v>
      </c>
      <c r="BO217" s="53">
        <v>9.6</v>
      </c>
      <c r="BP217" s="53">
        <v>11.8</v>
      </c>
      <c r="BQ217" s="53">
        <v>14</v>
      </c>
      <c r="BR217" s="53">
        <v>12.9</v>
      </c>
      <c r="BS217" s="53">
        <v>9.6999999999999993</v>
      </c>
      <c r="BT217" s="53">
        <v>10.7</v>
      </c>
      <c r="BU217" s="53">
        <v>11.3</v>
      </c>
      <c r="BV217" s="53">
        <v>13.9</v>
      </c>
      <c r="BW217" s="53">
        <v>14.6</v>
      </c>
      <c r="BX217" s="53">
        <v>12.5</v>
      </c>
      <c r="BY217" s="53">
        <v>8.4</v>
      </c>
      <c r="BZ217" s="53">
        <v>6.5</v>
      </c>
      <c r="CA217" s="53">
        <v>2.2999999999999998</v>
      </c>
      <c r="CB217" s="53">
        <v>1.8</v>
      </c>
      <c r="CC217" s="53">
        <v>1.3</v>
      </c>
      <c r="CD217" s="53">
        <v>-6</v>
      </c>
      <c r="CE217" s="53">
        <v>-7.8</v>
      </c>
      <c r="CF217" s="53">
        <v>-8.1999999999999993</v>
      </c>
      <c r="CG217" s="53">
        <v>-6.1</v>
      </c>
      <c r="CH217" s="53">
        <v>-4.8</v>
      </c>
      <c r="CI217" s="53">
        <v>-2</v>
      </c>
      <c r="CJ217" s="53">
        <v>2.6</v>
      </c>
      <c r="CK217" s="53">
        <v>3.5</v>
      </c>
      <c r="CL217" s="53">
        <v>-1.1000000000000001</v>
      </c>
      <c r="CM217" s="53">
        <v>-3</v>
      </c>
      <c r="CN217" s="53">
        <v>-4.4000000000000004</v>
      </c>
      <c r="CO217" s="53">
        <v>-5.8</v>
      </c>
      <c r="CP217" s="53">
        <v>-4</v>
      </c>
      <c r="CQ217" s="53">
        <v>-3.9</v>
      </c>
      <c r="CR217" s="53">
        <v>-1</v>
      </c>
      <c r="CS217" s="53">
        <v>-4.4000000000000004</v>
      </c>
      <c r="CT217" s="53">
        <v>-3.9</v>
      </c>
      <c r="CU217" s="53">
        <v>-9.6</v>
      </c>
      <c r="CV217" s="53">
        <v>-10.6</v>
      </c>
      <c r="CW217" s="53">
        <v>-8.4</v>
      </c>
      <c r="CX217" s="53">
        <v>-8.6</v>
      </c>
      <c r="CY217" s="53">
        <v>-4.8</v>
      </c>
      <c r="CZ217" s="53">
        <v>-4.2</v>
      </c>
      <c r="DA217" s="53">
        <v>-3.7</v>
      </c>
      <c r="DB217" s="53">
        <v>-1.6</v>
      </c>
      <c r="DC217" s="53">
        <v>-0.1</v>
      </c>
      <c r="DD217" s="53">
        <v>0.9</v>
      </c>
      <c r="DE217" s="53">
        <v>8.4</v>
      </c>
      <c r="DF217" s="53">
        <v>7.7</v>
      </c>
      <c r="DG217" s="53">
        <v>5.7</v>
      </c>
      <c r="DH217" s="53">
        <v>6.1</v>
      </c>
      <c r="DI217" s="53">
        <v>5.6</v>
      </c>
      <c r="DJ217" s="53">
        <v>5.8</v>
      </c>
      <c r="DK217" s="53">
        <v>10.199999999999999</v>
      </c>
      <c r="DL217" s="53">
        <v>9.5</v>
      </c>
      <c r="DM217" s="53">
        <v>8.6999999999999993</v>
      </c>
      <c r="DN217" s="53">
        <v>11.1</v>
      </c>
      <c r="DO217" s="53">
        <v>9.6</v>
      </c>
      <c r="DP217" s="53">
        <v>11.9</v>
      </c>
      <c r="DQ217" s="53">
        <v>9.5</v>
      </c>
      <c r="DR217" s="53">
        <v>5.0999999999999996</v>
      </c>
      <c r="DS217" s="53">
        <v>6.1</v>
      </c>
      <c r="DT217" s="53">
        <v>6.2</v>
      </c>
      <c r="DU217" s="53">
        <v>6.1</v>
      </c>
      <c r="DV217" s="53">
        <v>10.199999999999999</v>
      </c>
      <c r="DW217" s="53">
        <v>11.4</v>
      </c>
      <c r="DX217" s="53">
        <v>11.5</v>
      </c>
      <c r="DY217" s="53">
        <v>11.6</v>
      </c>
      <c r="DZ217" s="53">
        <v>11.9</v>
      </c>
      <c r="EA217" s="53">
        <v>11.3</v>
      </c>
      <c r="EB217" s="53">
        <v>6.2</v>
      </c>
      <c r="EC217" s="53">
        <v>8.1</v>
      </c>
      <c r="ED217" s="53">
        <v>6.5</v>
      </c>
      <c r="EE217" s="53">
        <v>6.9</v>
      </c>
      <c r="EF217" s="53">
        <v>8.8000000000000007</v>
      </c>
      <c r="EG217" s="53">
        <v>9.8000000000000007</v>
      </c>
      <c r="EH217" s="53">
        <v>8.9</v>
      </c>
      <c r="EI217" s="53">
        <v>9.4</v>
      </c>
      <c r="EJ217" s="53">
        <v>9.9</v>
      </c>
      <c r="EK217" s="53">
        <v>10.4</v>
      </c>
      <c r="EL217" s="53">
        <v>12.3</v>
      </c>
      <c r="EM217" s="53">
        <v>13.1</v>
      </c>
      <c r="EN217" s="53">
        <v>11.2</v>
      </c>
      <c r="EO217" s="53">
        <v>9.6</v>
      </c>
      <c r="EP217" s="53">
        <v>8.6</v>
      </c>
      <c r="EQ217" s="53">
        <v>10.7</v>
      </c>
      <c r="ER217" s="53">
        <v>11.2</v>
      </c>
      <c r="ES217" s="53">
        <v>11.3</v>
      </c>
      <c r="ET217" s="53">
        <v>11</v>
      </c>
      <c r="EU217" s="53">
        <v>11.4</v>
      </c>
      <c r="EV217" s="53">
        <v>11.5</v>
      </c>
      <c r="EW217" s="53">
        <v>11.6</v>
      </c>
      <c r="EX217" s="53">
        <v>11.9</v>
      </c>
      <c r="EY217" s="53">
        <v>11.8</v>
      </c>
      <c r="EZ217" s="53">
        <v>9.5</v>
      </c>
      <c r="FA217" s="53">
        <v>9.4</v>
      </c>
      <c r="FB217" s="53">
        <v>9.1</v>
      </c>
      <c r="FC217" s="53">
        <v>10</v>
      </c>
      <c r="FD217" s="53">
        <v>9.4</v>
      </c>
      <c r="FE217" s="53">
        <v>6.7</v>
      </c>
      <c r="FF217" s="53">
        <v>5.5</v>
      </c>
      <c r="FG217" s="53">
        <v>-0.1</v>
      </c>
      <c r="FH217" s="53">
        <v>0.4</v>
      </c>
      <c r="FI217" s="53">
        <v>-1</v>
      </c>
      <c r="FJ217" s="53">
        <v>-7.7</v>
      </c>
      <c r="FK217" s="53">
        <v>-9.3000000000000007</v>
      </c>
      <c r="FL217" s="53">
        <v>-14.6</v>
      </c>
      <c r="FM217" s="53">
        <v>-19.2</v>
      </c>
      <c r="FN217" s="53">
        <v>-20.5</v>
      </c>
      <c r="FO217" s="53">
        <v>-26.2</v>
      </c>
      <c r="FP217" s="53">
        <v>-28.8</v>
      </c>
      <c r="FQ217" s="53">
        <v>-26.7</v>
      </c>
      <c r="FR217" s="53">
        <v>-24.3</v>
      </c>
      <c r="FS217" s="53">
        <v>-20.9</v>
      </c>
      <c r="FT217" s="53">
        <v>-18</v>
      </c>
      <c r="FU217" s="53">
        <v>-15.8</v>
      </c>
      <c r="FV217" s="53">
        <v>-13.2</v>
      </c>
      <c r="FW217" s="53">
        <v>-12.5</v>
      </c>
      <c r="FX217" s="53">
        <v>-9.1</v>
      </c>
      <c r="FY217" s="53">
        <v>-5.8</v>
      </c>
      <c r="FZ217" s="53">
        <v>-4.5</v>
      </c>
      <c r="GA217" s="53">
        <v>-3.9</v>
      </c>
      <c r="GB217" s="53">
        <v>-1.1000000000000001</v>
      </c>
      <c r="GC217" s="53">
        <v>0.1</v>
      </c>
      <c r="GD217" s="53">
        <v>0.5</v>
      </c>
      <c r="GE217" s="53">
        <v>2.5</v>
      </c>
      <c r="GF217" s="53">
        <v>2.8</v>
      </c>
      <c r="GG217" s="53">
        <v>1.8</v>
      </c>
      <c r="GH217" s="53">
        <v>3.8</v>
      </c>
      <c r="GI217" s="53">
        <v>4.7</v>
      </c>
      <c r="GJ217" s="53">
        <v>8</v>
      </c>
      <c r="GK217" s="53">
        <v>8.1</v>
      </c>
      <c r="GL217" s="53">
        <v>10.4</v>
      </c>
      <c r="GM217" s="53">
        <v>11.5</v>
      </c>
      <c r="GN217" s="53">
        <v>11.7</v>
      </c>
      <c r="GO217" s="53">
        <v>9.4</v>
      </c>
      <c r="GP217" s="53">
        <v>8.9</v>
      </c>
      <c r="GQ217" s="53">
        <v>7.7</v>
      </c>
      <c r="GR217" s="53">
        <v>3.4</v>
      </c>
      <c r="GS217" s="53">
        <v>0.8</v>
      </c>
      <c r="GT217" s="53">
        <v>-0.7</v>
      </c>
      <c r="GU217" s="53">
        <v>-2.4</v>
      </c>
      <c r="GV217" s="53">
        <v>-3.1</v>
      </c>
      <c r="GW217" s="53">
        <v>-3.4</v>
      </c>
      <c r="GX217" s="53">
        <v>-3.7</v>
      </c>
      <c r="GY217" s="53">
        <v>-2.6</v>
      </c>
      <c r="GZ217" s="53">
        <v>-3.6</v>
      </c>
      <c r="HA217" s="53">
        <v>-7.7</v>
      </c>
      <c r="HB217" s="53">
        <v>-10.3</v>
      </c>
      <c r="HC217" s="53">
        <v>-12.6</v>
      </c>
      <c r="HD217" s="53">
        <v>-13.6</v>
      </c>
      <c r="HE217" s="53">
        <v>-15</v>
      </c>
      <c r="HF217" s="53">
        <v>-13.3</v>
      </c>
      <c r="HG217" s="53">
        <v>-14.2</v>
      </c>
      <c r="HH217" s="53">
        <v>-13.7</v>
      </c>
      <c r="HI217" s="53">
        <v>-13.3</v>
      </c>
      <c r="HJ217" s="53">
        <v>-14.3</v>
      </c>
      <c r="HK217" s="53">
        <v>-14.9</v>
      </c>
      <c r="HL217" s="53">
        <v>-16.399999999999999</v>
      </c>
      <c r="HM217" s="53">
        <v>-15.5</v>
      </c>
      <c r="HN217" s="53">
        <v>-14.5</v>
      </c>
      <c r="HO217" s="53">
        <v>-15</v>
      </c>
      <c r="HP217" s="53">
        <v>-14.9</v>
      </c>
      <c r="HQ217" s="53">
        <v>-10.8</v>
      </c>
      <c r="HR217" s="53">
        <v>-9.6</v>
      </c>
      <c r="HS217" s="53">
        <v>-6.6</v>
      </c>
      <c r="HT217" s="53">
        <v>-10.199999999999999</v>
      </c>
      <c r="HU217" s="53">
        <v>-9.8000000000000007</v>
      </c>
      <c r="HV217" s="53">
        <v>-9.3000000000000007</v>
      </c>
      <c r="HW217" s="53">
        <v>-7.3</v>
      </c>
      <c r="HX217" s="53">
        <v>-6.1</v>
      </c>
      <c r="HY217" s="53">
        <v>-5.4</v>
      </c>
      <c r="HZ217" s="53">
        <v>-7.3</v>
      </c>
      <c r="IA217" s="53">
        <v>-7.1</v>
      </c>
      <c r="IB217" s="53">
        <v>-6.5</v>
      </c>
      <c r="IC217" s="53">
        <v>-7</v>
      </c>
      <c r="ID217" s="53">
        <v>-5.5</v>
      </c>
      <c r="IE217" s="53">
        <v>-4.5999999999999996</v>
      </c>
      <c r="IF217" s="53">
        <v>-5.9</v>
      </c>
      <c r="IG217" s="53">
        <v>-8.1999999999999993</v>
      </c>
      <c r="IH217" s="53">
        <v>-8.1</v>
      </c>
      <c r="II217" s="53">
        <v>-8.1</v>
      </c>
      <c r="IJ217" s="53">
        <v>-7.9</v>
      </c>
      <c r="IK217" s="53">
        <v>-5.7</v>
      </c>
      <c r="IL217" s="53">
        <v>-5.7</v>
      </c>
      <c r="IM217" s="53">
        <v>-4.9000000000000004</v>
      </c>
      <c r="IN217" s="53">
        <v>-2.2999999999999998</v>
      </c>
      <c r="IO217" s="53">
        <v>-2.6</v>
      </c>
      <c r="IP217" s="53">
        <v>0.5</v>
      </c>
      <c r="IQ217" s="53">
        <v>0.1</v>
      </c>
      <c r="IR217" s="53">
        <v>-1.2</v>
      </c>
      <c r="IS217" s="53">
        <v>-1.1000000000000001</v>
      </c>
      <c r="IT217" s="53">
        <v>-0.8</v>
      </c>
      <c r="IU217" s="53">
        <v>-0.6</v>
      </c>
      <c r="IV217" s="53">
        <v>-0.9</v>
      </c>
      <c r="IW217" s="53">
        <v>-0.1</v>
      </c>
      <c r="IX217" s="53">
        <v>-1.4</v>
      </c>
      <c r="IY217" s="53">
        <v>-0.3</v>
      </c>
      <c r="IZ217" s="53">
        <v>-0.2</v>
      </c>
      <c r="JA217" s="53">
        <v>-1.4</v>
      </c>
      <c r="JB217" s="53">
        <v>-1.6</v>
      </c>
      <c r="JC217" s="53">
        <v>-1</v>
      </c>
      <c r="JD217" s="53">
        <v>2.2999999999999998</v>
      </c>
      <c r="JE217" s="53">
        <v>0.7</v>
      </c>
      <c r="JF217" s="53">
        <v>1.9</v>
      </c>
      <c r="JG217" s="53">
        <v>2.9</v>
      </c>
      <c r="JH217" s="53">
        <v>1.6</v>
      </c>
      <c r="JI217" s="53">
        <v>0.4</v>
      </c>
      <c r="JJ217" s="53">
        <v>0.6</v>
      </c>
      <c r="JK217" s="53">
        <v>1.6</v>
      </c>
      <c r="JL217" s="53">
        <v>4.5999999999999996</v>
      </c>
      <c r="JM217" s="53">
        <v>5.9</v>
      </c>
      <c r="JN217" s="53">
        <v>5.6</v>
      </c>
      <c r="JO217" s="53">
        <v>7.1</v>
      </c>
      <c r="JP217" s="53">
        <v>10.199999999999999</v>
      </c>
      <c r="JQ217" s="53">
        <v>7.6</v>
      </c>
      <c r="JR217" s="53">
        <v>6.8</v>
      </c>
      <c r="JS217" s="53">
        <v>6.7</v>
      </c>
      <c r="JT217" s="53">
        <v>5.9</v>
      </c>
      <c r="JU217" s="53">
        <v>3.2</v>
      </c>
      <c r="JV217" s="53">
        <v>4.5999999999999996</v>
      </c>
      <c r="JW217" s="53">
        <v>4.5</v>
      </c>
      <c r="JX217" s="53">
        <v>2.9</v>
      </c>
      <c r="JY217" s="53">
        <v>3.6</v>
      </c>
      <c r="JZ217" s="53">
        <v>1.1000000000000001</v>
      </c>
      <c r="KA217" s="53">
        <v>1.8</v>
      </c>
      <c r="KB217" s="53">
        <v>1.8</v>
      </c>
      <c r="KC217" s="53">
        <v>2.4</v>
      </c>
      <c r="KD217" s="53">
        <v>1.8</v>
      </c>
      <c r="KE217" s="53">
        <v>3.6</v>
      </c>
      <c r="KF217" s="53">
        <v>3.8</v>
      </c>
      <c r="KG217" s="53">
        <v>5</v>
      </c>
      <c r="KH217" s="53">
        <v>5.7</v>
      </c>
      <c r="KI217" s="53">
        <v>4.5999999999999996</v>
      </c>
      <c r="KJ217" s="53">
        <v>4</v>
      </c>
      <c r="KK217" s="53">
        <v>4.3</v>
      </c>
      <c r="KL217" s="53">
        <v>2.9</v>
      </c>
      <c r="KM217" s="53">
        <v>3.2</v>
      </c>
      <c r="KN217" s="53">
        <v>5.4</v>
      </c>
      <c r="KO217" s="53">
        <v>5.3</v>
      </c>
      <c r="KP217" s="53">
        <v>6.3</v>
      </c>
      <c r="KQ217" s="53">
        <v>-1</v>
      </c>
      <c r="KR217" s="53">
        <v>-33.6</v>
      </c>
      <c r="KS217" s="53">
        <v>-45.6</v>
      </c>
      <c r="KT217" s="53">
        <v>-40</v>
      </c>
      <c r="KU217" s="53">
        <v>-34.700000000000003</v>
      </c>
      <c r="KV217" s="53">
        <v>-21.7</v>
      </c>
      <c r="KW217" s="53">
        <v>-10.8</v>
      </c>
      <c r="KX217" s="53">
        <v>-13.5</v>
      </c>
      <c r="KY217" s="53">
        <v>-15.9</v>
      </c>
      <c r="KZ217" s="53">
        <v>-17.8</v>
      </c>
      <c r="LA217" s="53">
        <v>-17.7</v>
      </c>
      <c r="LB217" s="53">
        <v>-17.2</v>
      </c>
      <c r="LC217" s="53">
        <v>-13.4</v>
      </c>
      <c r="LD217" s="53">
        <v>-5.0999999999999996</v>
      </c>
      <c r="LE217" s="53">
        <v>5.7</v>
      </c>
      <c r="LF217" s="53">
        <v>9.6999999999999993</v>
      </c>
      <c r="LG217" s="53">
        <v>11.5</v>
      </c>
      <c r="LH217" s="53">
        <v>7.4</v>
      </c>
      <c r="LI217" s="53">
        <v>4.9000000000000004</v>
      </c>
      <c r="LJ217" s="53">
        <v>7.7</v>
      </c>
      <c r="LK217" s="53">
        <v>11.5</v>
      </c>
      <c r="LL217" s="53">
        <v>8.1</v>
      </c>
      <c r="LM217" s="53">
        <v>7.2</v>
      </c>
      <c r="LN217" s="53">
        <v>8.5</v>
      </c>
      <c r="LO217" s="53">
        <v>8.4</v>
      </c>
    </row>
    <row r="218" spans="1:327" ht="14" x14ac:dyDescent="0.2">
      <c r="A218" s="155"/>
      <c r="B218" s="168"/>
      <c r="C218" s="169"/>
      <c r="D218" s="164"/>
      <c r="E218" s="51" t="s">
        <v>172</v>
      </c>
      <c r="F218" s="52"/>
      <c r="G218" s="47" t="s">
        <v>171</v>
      </c>
      <c r="H218" s="50">
        <v>34.799999999999997</v>
      </c>
      <c r="I218" s="50">
        <v>35.1</v>
      </c>
      <c r="J218" s="50">
        <v>35.1</v>
      </c>
      <c r="K218" s="50">
        <v>35.299999999999997</v>
      </c>
      <c r="L218" s="50">
        <v>35.6</v>
      </c>
      <c r="M218" s="50">
        <v>34.9</v>
      </c>
      <c r="N218" s="50">
        <v>35.299999999999997</v>
      </c>
      <c r="O218" s="50">
        <v>35.6</v>
      </c>
      <c r="P218" s="50">
        <v>33.4</v>
      </c>
      <c r="Q218" s="50">
        <v>33.4</v>
      </c>
      <c r="R218" s="50">
        <v>33.6</v>
      </c>
      <c r="S218" s="50">
        <v>35.799999999999997</v>
      </c>
      <c r="T218" s="50">
        <v>36</v>
      </c>
      <c r="U218" s="50">
        <v>36.4</v>
      </c>
      <c r="V218" s="50">
        <v>36.1</v>
      </c>
      <c r="W218" s="50">
        <v>36.4</v>
      </c>
      <c r="X218" s="50">
        <v>36.700000000000003</v>
      </c>
      <c r="Y218" s="50">
        <v>34.700000000000003</v>
      </c>
      <c r="Z218" s="50">
        <v>35.1</v>
      </c>
      <c r="AA218" s="50">
        <v>35.6</v>
      </c>
      <c r="AB218" s="50">
        <v>37.700000000000003</v>
      </c>
      <c r="AC218" s="50">
        <v>37.700000000000003</v>
      </c>
      <c r="AD218" s="50">
        <v>37.799999999999997</v>
      </c>
      <c r="AE218" s="50">
        <v>36</v>
      </c>
      <c r="AF218" s="50">
        <v>36.299999999999997</v>
      </c>
      <c r="AG218" s="50">
        <v>36.700000000000003</v>
      </c>
      <c r="AH218" s="50">
        <v>36.9</v>
      </c>
      <c r="AI218" s="50">
        <v>37.200000000000003</v>
      </c>
      <c r="AJ218" s="50">
        <v>37.5</v>
      </c>
      <c r="AK218" s="50">
        <v>39.4</v>
      </c>
      <c r="AL218" s="50">
        <v>39.799999999999997</v>
      </c>
      <c r="AM218" s="50">
        <v>40.1</v>
      </c>
      <c r="AN218" s="50">
        <v>45.2</v>
      </c>
      <c r="AO218" s="50">
        <v>45.4</v>
      </c>
      <c r="AP218" s="50">
        <v>45.9</v>
      </c>
      <c r="AQ218" s="50">
        <v>46.2</v>
      </c>
      <c r="AR218" s="50">
        <v>46.5</v>
      </c>
      <c r="AS218" s="50">
        <v>47.1</v>
      </c>
      <c r="AT218" s="50">
        <v>46.3</v>
      </c>
      <c r="AU218" s="50">
        <v>46.6</v>
      </c>
      <c r="AV218" s="50">
        <v>46.8</v>
      </c>
      <c r="AW218" s="50">
        <v>49.7</v>
      </c>
      <c r="AX218" s="50">
        <v>49.9</v>
      </c>
      <c r="AY218" s="50">
        <v>50.1</v>
      </c>
      <c r="AZ218" s="50">
        <v>46.1</v>
      </c>
      <c r="BA218" s="50">
        <v>46.1</v>
      </c>
      <c r="BB218" s="50">
        <v>46.3</v>
      </c>
      <c r="BC218" s="50">
        <v>30.5</v>
      </c>
      <c r="BD218" s="50">
        <v>30</v>
      </c>
      <c r="BE218" s="50">
        <v>29.5</v>
      </c>
      <c r="BF218" s="50">
        <v>44.6</v>
      </c>
      <c r="BG218" s="50">
        <v>44.8</v>
      </c>
      <c r="BH218" s="50">
        <v>45</v>
      </c>
      <c r="BI218" s="50">
        <v>43.4</v>
      </c>
      <c r="BJ218" s="50">
        <v>43.6</v>
      </c>
      <c r="BK218" s="50">
        <v>43.7</v>
      </c>
      <c r="BL218" s="50">
        <v>39.4</v>
      </c>
      <c r="BM218" s="50">
        <v>39.6</v>
      </c>
      <c r="BN218" s="50">
        <v>39.700000000000003</v>
      </c>
      <c r="BO218" s="50">
        <v>43.6</v>
      </c>
      <c r="BP218" s="50">
        <v>43.6</v>
      </c>
      <c r="BQ218" s="50">
        <v>43.6</v>
      </c>
      <c r="BR218" s="50">
        <v>44.9</v>
      </c>
      <c r="BS218" s="50">
        <v>45.3</v>
      </c>
      <c r="BT218" s="50">
        <v>45.7</v>
      </c>
      <c r="BU218" s="50">
        <v>32.4</v>
      </c>
      <c r="BV218" s="50">
        <v>28</v>
      </c>
      <c r="BW218" s="50">
        <v>18.7</v>
      </c>
      <c r="BX218" s="50">
        <v>26.1</v>
      </c>
      <c r="BY218" s="50">
        <v>25.6</v>
      </c>
      <c r="BZ218" s="50">
        <v>22.7</v>
      </c>
      <c r="CA218" s="50">
        <v>15.3</v>
      </c>
      <c r="CB218" s="50">
        <v>13.7</v>
      </c>
      <c r="CC218" s="50">
        <v>10.7</v>
      </c>
      <c r="CD218" s="50">
        <v>-6.1</v>
      </c>
      <c r="CE218" s="50">
        <v>-16.399999999999999</v>
      </c>
      <c r="CF218" s="50">
        <v>-14</v>
      </c>
      <c r="CG218" s="50">
        <v>-8.3000000000000007</v>
      </c>
      <c r="CH218" s="50">
        <v>-4.8</v>
      </c>
      <c r="CI218" s="50">
        <v>-0.3</v>
      </c>
      <c r="CJ218" s="50">
        <v>-1.2</v>
      </c>
      <c r="CK218" s="50">
        <v>-7</v>
      </c>
      <c r="CL218" s="50">
        <v>-10.7</v>
      </c>
      <c r="CM218" s="50">
        <v>-11.1</v>
      </c>
      <c r="CN218" s="50">
        <v>-12.9</v>
      </c>
      <c r="CO218" s="50">
        <v>-9.5</v>
      </c>
      <c r="CP218" s="50">
        <v>-19.600000000000001</v>
      </c>
      <c r="CQ218" s="50">
        <v>-18.2</v>
      </c>
      <c r="CR218" s="50">
        <v>-19.899999999999999</v>
      </c>
      <c r="CS218" s="50">
        <v>-16.899999999999999</v>
      </c>
      <c r="CT218" s="50">
        <v>-15.5</v>
      </c>
      <c r="CU218" s="50">
        <v>-12.2</v>
      </c>
      <c r="CV218" s="50">
        <v>-1.5</v>
      </c>
      <c r="CW218" s="50">
        <v>-6</v>
      </c>
      <c r="CX218" s="50">
        <v>1.7</v>
      </c>
      <c r="CY218" s="50">
        <v>6.2</v>
      </c>
      <c r="CZ218" s="50">
        <v>13.7</v>
      </c>
      <c r="DA218" s="50">
        <v>15.8</v>
      </c>
      <c r="DB218" s="50">
        <v>14.6</v>
      </c>
      <c r="DC218" s="50">
        <v>18.5</v>
      </c>
      <c r="DD218" s="50">
        <v>18.3</v>
      </c>
      <c r="DE218" s="50">
        <v>8.6</v>
      </c>
      <c r="DF218" s="50">
        <v>17.600000000000001</v>
      </c>
      <c r="DG218" s="50">
        <v>10.5</v>
      </c>
      <c r="DH218" s="50">
        <v>8.5</v>
      </c>
      <c r="DI218" s="50">
        <v>8.8000000000000007</v>
      </c>
      <c r="DJ218" s="50">
        <v>7.1</v>
      </c>
      <c r="DK218" s="50">
        <v>10.4</v>
      </c>
      <c r="DL218" s="50">
        <v>6.6</v>
      </c>
      <c r="DM218" s="50">
        <v>9.5</v>
      </c>
      <c r="DN218" s="50">
        <v>9.6999999999999993</v>
      </c>
      <c r="DO218" s="50">
        <v>11.2</v>
      </c>
      <c r="DP218" s="50">
        <v>3.8</v>
      </c>
      <c r="DQ218" s="50">
        <v>11.2</v>
      </c>
      <c r="DR218" s="50">
        <v>6.1</v>
      </c>
      <c r="DS218" s="50">
        <v>4.5999999999999996</v>
      </c>
      <c r="DT218" s="50">
        <v>4.7</v>
      </c>
      <c r="DU218" s="50">
        <v>9.1999999999999993</v>
      </c>
      <c r="DV218" s="50">
        <v>6.8</v>
      </c>
      <c r="DW218" s="50">
        <v>9</v>
      </c>
      <c r="DX218" s="50">
        <v>8.9</v>
      </c>
      <c r="DY218" s="50">
        <v>8.3000000000000007</v>
      </c>
      <c r="DZ218" s="50">
        <v>10.4</v>
      </c>
      <c r="EA218" s="50">
        <v>9</v>
      </c>
      <c r="EB218" s="50">
        <v>12.3</v>
      </c>
      <c r="EC218" s="50">
        <v>15.7</v>
      </c>
      <c r="ED218" s="50">
        <v>13.6</v>
      </c>
      <c r="EE218" s="50">
        <v>15.6</v>
      </c>
      <c r="EF218" s="50">
        <v>14.1</v>
      </c>
      <c r="EG218" s="50">
        <v>19.600000000000001</v>
      </c>
      <c r="EH218" s="50">
        <v>15.7</v>
      </c>
      <c r="EI218" s="50">
        <v>15.8</v>
      </c>
      <c r="EJ218" s="50">
        <v>14.7</v>
      </c>
      <c r="EK218" s="50">
        <v>11.6</v>
      </c>
      <c r="EL218" s="50">
        <v>15.6</v>
      </c>
      <c r="EM218" s="50">
        <v>15.5</v>
      </c>
      <c r="EN218" s="50">
        <v>16.899999999999999</v>
      </c>
      <c r="EO218" s="50">
        <v>18.8</v>
      </c>
      <c r="EP218" s="50">
        <v>12.8</v>
      </c>
      <c r="EQ218" s="50">
        <v>18</v>
      </c>
      <c r="ER218" s="50">
        <v>21.2</v>
      </c>
      <c r="ES218" s="50">
        <v>19.5</v>
      </c>
      <c r="ET218" s="50">
        <v>20.6</v>
      </c>
      <c r="EU218" s="50">
        <v>19.899999999999999</v>
      </c>
      <c r="EV218" s="50">
        <v>19.600000000000001</v>
      </c>
      <c r="EW218" s="50">
        <v>15</v>
      </c>
      <c r="EX218" s="50">
        <v>16.2</v>
      </c>
      <c r="EY218" s="50">
        <v>10.8</v>
      </c>
      <c r="EZ218" s="50">
        <v>10.7</v>
      </c>
      <c r="FA218" s="50">
        <v>12</v>
      </c>
      <c r="FB218" s="50">
        <v>11.3</v>
      </c>
      <c r="FC218" s="50">
        <v>12.8</v>
      </c>
      <c r="FD218" s="50">
        <v>9.8000000000000007</v>
      </c>
      <c r="FE218" s="50">
        <v>12.2</v>
      </c>
      <c r="FF218" s="50">
        <v>13.2</v>
      </c>
      <c r="FG218" s="50">
        <v>6.9</v>
      </c>
      <c r="FH218" s="50">
        <v>2.7</v>
      </c>
      <c r="FI218" s="50">
        <v>1.7</v>
      </c>
      <c r="FJ218" s="50">
        <v>-3.7</v>
      </c>
      <c r="FK218" s="50">
        <v>-7.2</v>
      </c>
      <c r="FL218" s="50">
        <v>-13.7</v>
      </c>
      <c r="FM218" s="50">
        <v>-13.4</v>
      </c>
      <c r="FN218" s="50">
        <v>-14.7</v>
      </c>
      <c r="FO218" s="50">
        <v>-16.7</v>
      </c>
      <c r="FP218" s="50">
        <v>-13.3</v>
      </c>
      <c r="FQ218" s="50">
        <v>-11.2</v>
      </c>
      <c r="FR218" s="50">
        <v>-7.8</v>
      </c>
      <c r="FS218" s="50">
        <v>-6.6</v>
      </c>
      <c r="FT218" s="50">
        <v>1.6</v>
      </c>
      <c r="FU218" s="50">
        <v>5</v>
      </c>
      <c r="FV218" s="50">
        <v>4.7</v>
      </c>
      <c r="FW218" s="50">
        <v>8.8000000000000007</v>
      </c>
      <c r="FX218" s="50">
        <v>7.8</v>
      </c>
      <c r="FY218" s="50">
        <v>7.6</v>
      </c>
      <c r="FZ218" s="50">
        <v>7.5</v>
      </c>
      <c r="GA218" s="50">
        <v>10.5</v>
      </c>
      <c r="GB218" s="50">
        <v>16.8</v>
      </c>
      <c r="GC218" s="50">
        <v>14.6</v>
      </c>
      <c r="GD218" s="50">
        <v>14</v>
      </c>
      <c r="GE218" s="50">
        <v>18.8</v>
      </c>
      <c r="GF218" s="50">
        <v>19.8</v>
      </c>
      <c r="GG218" s="50">
        <v>22.4</v>
      </c>
      <c r="GH218" s="50">
        <v>24.2</v>
      </c>
      <c r="GI218" s="50">
        <v>27</v>
      </c>
      <c r="GJ218" s="50">
        <v>26.8</v>
      </c>
      <c r="GK218" s="50">
        <v>23</v>
      </c>
      <c r="GL218" s="50">
        <v>25.8</v>
      </c>
      <c r="GM218" s="50">
        <v>25</v>
      </c>
      <c r="GN218" s="50">
        <v>23.5</v>
      </c>
      <c r="GO218" s="50">
        <v>21.1</v>
      </c>
      <c r="GP218" s="50">
        <v>19.8</v>
      </c>
      <c r="GQ218" s="50">
        <v>19.8</v>
      </c>
      <c r="GR218" s="50">
        <v>15.2</v>
      </c>
      <c r="GS218" s="50">
        <v>11.8</v>
      </c>
      <c r="GT218" s="50">
        <v>12.2</v>
      </c>
      <c r="GU218" s="50">
        <v>12.1</v>
      </c>
      <c r="GV218" s="50">
        <v>14.4</v>
      </c>
      <c r="GW218" s="50">
        <v>13.6</v>
      </c>
      <c r="GX218" s="50">
        <v>16.3</v>
      </c>
      <c r="GY218" s="50">
        <v>17.5</v>
      </c>
      <c r="GZ218" s="50">
        <v>17.5</v>
      </c>
      <c r="HA218" s="50">
        <v>16</v>
      </c>
      <c r="HB218" s="50">
        <v>12</v>
      </c>
      <c r="HC218" s="50">
        <v>8.3000000000000007</v>
      </c>
      <c r="HD218" s="50">
        <v>8</v>
      </c>
      <c r="HE218" s="50">
        <v>7.6</v>
      </c>
      <c r="HF218" s="50">
        <v>6.3</v>
      </c>
      <c r="HG218" s="50">
        <v>6.6</v>
      </c>
      <c r="HH218" s="50">
        <v>9.1</v>
      </c>
      <c r="HI218" s="50">
        <v>11.3</v>
      </c>
      <c r="HJ218" s="50">
        <v>11.4</v>
      </c>
      <c r="HK218" s="50">
        <v>14.5</v>
      </c>
      <c r="HL218" s="50">
        <v>6.9</v>
      </c>
      <c r="HM218" s="50">
        <v>10.3</v>
      </c>
      <c r="HN218" s="50">
        <v>10.199999999999999</v>
      </c>
      <c r="HO218" s="50">
        <v>11.6</v>
      </c>
      <c r="HP218" s="50">
        <v>13.2</v>
      </c>
      <c r="HQ218" s="50">
        <v>15.2</v>
      </c>
      <c r="HR218" s="50">
        <v>11.5</v>
      </c>
      <c r="HS218" s="50">
        <v>13.5</v>
      </c>
      <c r="HT218" s="50">
        <v>14.5</v>
      </c>
      <c r="HU218" s="50">
        <v>16.100000000000001</v>
      </c>
      <c r="HV218" s="50">
        <v>16</v>
      </c>
      <c r="HW218" s="50">
        <v>15.8</v>
      </c>
      <c r="HX218" s="50">
        <v>16.100000000000001</v>
      </c>
      <c r="HY218" s="50">
        <v>14.6</v>
      </c>
      <c r="HZ218" s="50">
        <v>13.9</v>
      </c>
      <c r="IA218" s="50">
        <v>13.9</v>
      </c>
      <c r="IB218" s="50">
        <v>13.7</v>
      </c>
      <c r="IC218" s="50">
        <v>14.1</v>
      </c>
      <c r="ID218" s="50">
        <v>14.4</v>
      </c>
      <c r="IE218" s="50">
        <v>12.9</v>
      </c>
      <c r="IF218" s="50">
        <v>12.9</v>
      </c>
      <c r="IG218" s="50">
        <v>13.7</v>
      </c>
      <c r="IH218" s="50">
        <v>12</v>
      </c>
      <c r="II218" s="50">
        <v>13.1</v>
      </c>
      <c r="IJ218" s="50">
        <v>13.5</v>
      </c>
      <c r="IK218" s="50">
        <v>14.2</v>
      </c>
      <c r="IL218" s="50">
        <v>17.399999999999999</v>
      </c>
      <c r="IM218" s="50">
        <v>17.899999999999999</v>
      </c>
      <c r="IN218" s="50">
        <v>20.3</v>
      </c>
      <c r="IO218" s="50">
        <v>21.9</v>
      </c>
      <c r="IP218" s="50">
        <v>22.4</v>
      </c>
      <c r="IQ218" s="50">
        <v>23.2</v>
      </c>
      <c r="IR218" s="50">
        <v>20.9</v>
      </c>
      <c r="IS218" s="50">
        <v>21</v>
      </c>
      <c r="IT218" s="50">
        <v>18.399999999999999</v>
      </c>
      <c r="IU218" s="50">
        <v>16.899999999999999</v>
      </c>
      <c r="IV218" s="50">
        <v>17.3</v>
      </c>
      <c r="IW218" s="50">
        <v>14.7</v>
      </c>
      <c r="IX218" s="50">
        <v>17.2</v>
      </c>
      <c r="IY218" s="50">
        <v>17.7</v>
      </c>
      <c r="IZ218" s="50">
        <v>17.3</v>
      </c>
      <c r="JA218" s="50">
        <v>17</v>
      </c>
      <c r="JB218" s="50">
        <v>20.100000000000001</v>
      </c>
      <c r="JC218" s="50">
        <v>19.7</v>
      </c>
      <c r="JD218" s="50">
        <v>20.8</v>
      </c>
      <c r="JE218" s="50">
        <v>19.7</v>
      </c>
      <c r="JF218" s="50">
        <v>20.399999999999999</v>
      </c>
      <c r="JG218" s="50">
        <v>18.2</v>
      </c>
      <c r="JH218" s="50">
        <v>19.5</v>
      </c>
      <c r="JI218" s="50">
        <v>16.600000000000001</v>
      </c>
      <c r="JJ218" s="50">
        <v>17.2</v>
      </c>
      <c r="JK218" s="50">
        <v>19.100000000000001</v>
      </c>
      <c r="JL218" s="50">
        <v>18.3</v>
      </c>
      <c r="JM218" s="50">
        <v>17.2</v>
      </c>
      <c r="JN218" s="50">
        <v>19.5</v>
      </c>
      <c r="JO218" s="50">
        <v>20.6</v>
      </c>
      <c r="JP218" s="50">
        <v>21.3</v>
      </c>
      <c r="JQ218" s="50">
        <v>22.5</v>
      </c>
      <c r="JR218" s="50">
        <v>22.2</v>
      </c>
      <c r="JS218" s="50">
        <v>19.7</v>
      </c>
      <c r="JT218" s="50">
        <v>17.7</v>
      </c>
      <c r="JU218" s="50">
        <v>18.5</v>
      </c>
      <c r="JV218" s="50">
        <v>16.5</v>
      </c>
      <c r="JW218" s="50">
        <v>23.7</v>
      </c>
      <c r="JX218" s="50">
        <v>22.2</v>
      </c>
      <c r="JY218" s="50">
        <v>22.3</v>
      </c>
      <c r="JZ218" s="50">
        <v>20.7</v>
      </c>
      <c r="KA218" s="50">
        <v>23</v>
      </c>
      <c r="KB218" s="50">
        <v>20.8</v>
      </c>
      <c r="KC218" s="50">
        <v>18.899999999999999</v>
      </c>
      <c r="KD218" s="50">
        <v>20.9</v>
      </c>
      <c r="KE218" s="50">
        <v>18.7</v>
      </c>
      <c r="KF218" s="50">
        <v>20.8</v>
      </c>
      <c r="KG218" s="50">
        <v>21.1</v>
      </c>
      <c r="KH218" s="50">
        <v>18.8</v>
      </c>
      <c r="KI218" s="50">
        <v>14.5</v>
      </c>
      <c r="KJ218" s="50">
        <v>12.9</v>
      </c>
      <c r="KK218" s="50">
        <v>13.9</v>
      </c>
      <c r="KL218" s="50">
        <v>14.8</v>
      </c>
      <c r="KM218" s="50">
        <v>14.4</v>
      </c>
      <c r="KN218" s="50">
        <v>18.399999999999999</v>
      </c>
      <c r="KO218" s="50">
        <v>18.600000000000001</v>
      </c>
      <c r="KP218" s="50">
        <v>20.100000000000001</v>
      </c>
      <c r="KQ218" s="50">
        <v>0.6</v>
      </c>
      <c r="KR218" s="50">
        <v>-30.3</v>
      </c>
      <c r="KS218" s="50">
        <v>-30.8</v>
      </c>
      <c r="KT218" s="50">
        <v>-22</v>
      </c>
      <c r="KU218" s="50">
        <v>-10.8</v>
      </c>
      <c r="KV218" s="50">
        <v>0.5</v>
      </c>
      <c r="KW218" s="50">
        <v>0.5</v>
      </c>
      <c r="KX218" s="50">
        <v>0.5</v>
      </c>
      <c r="KY218" s="50">
        <v>-5.5</v>
      </c>
      <c r="KZ218" s="50">
        <v>-10.8</v>
      </c>
      <c r="LA218" s="50">
        <v>-13.6</v>
      </c>
      <c r="LB218" s="50">
        <v>-13.5</v>
      </c>
      <c r="LC218" s="50">
        <v>-3.4</v>
      </c>
      <c r="LD218" s="50">
        <v>5.4</v>
      </c>
      <c r="LE218" s="50">
        <v>12.8</v>
      </c>
      <c r="LF218" s="50">
        <v>23.8</v>
      </c>
      <c r="LG218" s="50">
        <v>21.9</v>
      </c>
      <c r="LH218" s="50">
        <v>21</v>
      </c>
      <c r="LI218" s="50">
        <v>18</v>
      </c>
      <c r="LJ218" s="50">
        <v>19.8</v>
      </c>
      <c r="LK218" s="50">
        <v>16.3</v>
      </c>
      <c r="LL218" s="50">
        <v>5.7</v>
      </c>
      <c r="LM218" s="50">
        <v>6.9</v>
      </c>
      <c r="LN218" s="50">
        <v>12.7</v>
      </c>
      <c r="LO218" s="50">
        <v>14.6</v>
      </c>
    </row>
    <row r="219" spans="1:327" ht="14" x14ac:dyDescent="0.2">
      <c r="A219" s="155"/>
      <c r="B219" s="168"/>
      <c r="C219" s="169"/>
      <c r="D219" s="164"/>
      <c r="E219" s="48" t="s">
        <v>173</v>
      </c>
      <c r="F219" s="52"/>
      <c r="G219" s="47" t="s">
        <v>171</v>
      </c>
      <c r="H219" s="53" t="s">
        <v>234</v>
      </c>
      <c r="I219" s="53" t="s">
        <v>234</v>
      </c>
      <c r="J219" s="53" t="s">
        <v>234</v>
      </c>
      <c r="K219" s="53" t="s">
        <v>234</v>
      </c>
      <c r="L219" s="53" t="s">
        <v>234</v>
      </c>
      <c r="M219" s="53" t="s">
        <v>234</v>
      </c>
      <c r="N219" s="53" t="s">
        <v>234</v>
      </c>
      <c r="O219" s="53" t="s">
        <v>234</v>
      </c>
      <c r="P219" s="53" t="s">
        <v>234</v>
      </c>
      <c r="Q219" s="53" t="s">
        <v>234</v>
      </c>
      <c r="R219" s="53" t="s">
        <v>234</v>
      </c>
      <c r="S219" s="53" t="s">
        <v>234</v>
      </c>
      <c r="T219" s="53" t="s">
        <v>234</v>
      </c>
      <c r="U219" s="53" t="s">
        <v>234</v>
      </c>
      <c r="V219" s="53" t="s">
        <v>234</v>
      </c>
      <c r="W219" s="53" t="s">
        <v>234</v>
      </c>
      <c r="X219" s="53" t="s">
        <v>234</v>
      </c>
      <c r="Y219" s="53" t="s">
        <v>234</v>
      </c>
      <c r="Z219" s="53" t="s">
        <v>234</v>
      </c>
      <c r="AA219" s="53" t="s">
        <v>234</v>
      </c>
      <c r="AB219" s="53" t="s">
        <v>234</v>
      </c>
      <c r="AC219" s="53" t="s">
        <v>234</v>
      </c>
      <c r="AD219" s="53" t="s">
        <v>234</v>
      </c>
      <c r="AE219" s="53" t="s">
        <v>234</v>
      </c>
      <c r="AF219" s="53" t="s">
        <v>234</v>
      </c>
      <c r="AG219" s="53" t="s">
        <v>234</v>
      </c>
      <c r="AH219" s="53" t="s">
        <v>234</v>
      </c>
      <c r="AI219" s="53" t="s">
        <v>234</v>
      </c>
      <c r="AJ219" s="53" t="s">
        <v>234</v>
      </c>
      <c r="AK219" s="53">
        <v>29.4</v>
      </c>
      <c r="AL219" s="53">
        <v>31.4</v>
      </c>
      <c r="AM219" s="53">
        <v>31.3</v>
      </c>
      <c r="AN219" s="53">
        <v>24.9</v>
      </c>
      <c r="AO219" s="53">
        <v>23</v>
      </c>
      <c r="AP219" s="53">
        <v>22.7</v>
      </c>
      <c r="AQ219" s="53">
        <v>22.9</v>
      </c>
      <c r="AR219" s="53">
        <v>22</v>
      </c>
      <c r="AS219" s="53">
        <v>21.7</v>
      </c>
      <c r="AT219" s="53">
        <v>21.2</v>
      </c>
      <c r="AU219" s="53">
        <v>21.8</v>
      </c>
      <c r="AV219" s="53">
        <v>20.9</v>
      </c>
      <c r="AW219" s="53">
        <v>7.3</v>
      </c>
      <c r="AX219" s="53">
        <v>5.0999999999999996</v>
      </c>
      <c r="AY219" s="53">
        <v>1.3</v>
      </c>
      <c r="AZ219" s="53">
        <v>2.4</v>
      </c>
      <c r="BA219" s="53">
        <v>3.5</v>
      </c>
      <c r="BB219" s="53">
        <v>5.4</v>
      </c>
      <c r="BC219" s="53">
        <v>5.5</v>
      </c>
      <c r="BD219" s="53">
        <v>10.199999999999999</v>
      </c>
      <c r="BE219" s="53">
        <v>15.2</v>
      </c>
      <c r="BF219" s="53">
        <v>14.2</v>
      </c>
      <c r="BG219" s="53">
        <v>13.9</v>
      </c>
      <c r="BH219" s="53">
        <v>12.2</v>
      </c>
      <c r="BI219" s="53">
        <v>24.6</v>
      </c>
      <c r="BJ219" s="53">
        <v>28.9</v>
      </c>
      <c r="BK219" s="53">
        <v>31.7</v>
      </c>
      <c r="BL219" s="53">
        <v>33.1</v>
      </c>
      <c r="BM219" s="53">
        <v>31.6</v>
      </c>
      <c r="BN219" s="53">
        <v>31.5</v>
      </c>
      <c r="BO219" s="53">
        <v>22.4</v>
      </c>
      <c r="BP219" s="53">
        <v>21.1</v>
      </c>
      <c r="BQ219" s="53">
        <v>21.4</v>
      </c>
      <c r="BR219" s="53">
        <v>19</v>
      </c>
      <c r="BS219" s="53">
        <v>17.2</v>
      </c>
      <c r="BT219" s="53">
        <v>13.2</v>
      </c>
      <c r="BU219" s="53">
        <v>27.5</v>
      </c>
      <c r="BV219" s="53">
        <v>28.9</v>
      </c>
      <c r="BW219" s="53">
        <v>27.6</v>
      </c>
      <c r="BX219" s="53">
        <v>12.7</v>
      </c>
      <c r="BY219" s="53">
        <v>12.5</v>
      </c>
      <c r="BZ219" s="53">
        <v>13</v>
      </c>
      <c r="CA219" s="53">
        <v>20.100000000000001</v>
      </c>
      <c r="CB219" s="53">
        <v>12.6</v>
      </c>
      <c r="CC219" s="53">
        <v>6</v>
      </c>
      <c r="CD219" s="53">
        <v>-11.1</v>
      </c>
      <c r="CE219" s="53">
        <v>-16.2</v>
      </c>
      <c r="CF219" s="53">
        <v>-7.1</v>
      </c>
      <c r="CG219" s="53">
        <v>3.5</v>
      </c>
      <c r="CH219" s="53">
        <v>6</v>
      </c>
      <c r="CI219" s="53">
        <v>16</v>
      </c>
      <c r="CJ219" s="53">
        <v>9.5</v>
      </c>
      <c r="CK219" s="53">
        <v>12.5</v>
      </c>
      <c r="CL219" s="53">
        <v>6.7</v>
      </c>
      <c r="CM219" s="53">
        <v>0.4</v>
      </c>
      <c r="CN219" s="53">
        <v>-5.8</v>
      </c>
      <c r="CO219" s="53">
        <v>-1.5</v>
      </c>
      <c r="CP219" s="53">
        <v>-17</v>
      </c>
      <c r="CQ219" s="53">
        <v>-8</v>
      </c>
      <c r="CR219" s="53">
        <v>-11.4</v>
      </c>
      <c r="CS219" s="53">
        <v>-5.6</v>
      </c>
      <c r="CT219" s="53">
        <v>-9.4</v>
      </c>
      <c r="CU219" s="53">
        <v>-10.1</v>
      </c>
      <c r="CV219" s="53">
        <v>-11.7</v>
      </c>
      <c r="CW219" s="53">
        <v>-6.3</v>
      </c>
      <c r="CX219" s="53">
        <v>-7.2</v>
      </c>
      <c r="CY219" s="53">
        <v>-5.6</v>
      </c>
      <c r="CZ219" s="53">
        <v>-4</v>
      </c>
      <c r="DA219" s="53">
        <v>-5.9</v>
      </c>
      <c r="DB219" s="53">
        <v>-0.5</v>
      </c>
      <c r="DC219" s="53">
        <v>-1.4</v>
      </c>
      <c r="DD219" s="53">
        <v>5.5</v>
      </c>
      <c r="DE219" s="53">
        <v>-3.6</v>
      </c>
      <c r="DF219" s="53">
        <v>-0.6</v>
      </c>
      <c r="DG219" s="53">
        <v>-9.1999999999999993</v>
      </c>
      <c r="DH219" s="53">
        <v>-3.2</v>
      </c>
      <c r="DI219" s="53">
        <v>-2</v>
      </c>
      <c r="DJ219" s="53">
        <v>5.8</v>
      </c>
      <c r="DK219" s="53">
        <v>5.5</v>
      </c>
      <c r="DL219" s="53">
        <v>8.1</v>
      </c>
      <c r="DM219" s="53">
        <v>9.1</v>
      </c>
      <c r="DN219" s="53">
        <v>11.7</v>
      </c>
      <c r="DO219" s="53">
        <v>11.6</v>
      </c>
      <c r="DP219" s="53">
        <v>1</v>
      </c>
      <c r="DQ219" s="53">
        <v>2.6</v>
      </c>
      <c r="DR219" s="53">
        <v>-3.3</v>
      </c>
      <c r="DS219" s="53">
        <v>0.8</v>
      </c>
      <c r="DT219" s="53">
        <v>5.6</v>
      </c>
      <c r="DU219" s="53">
        <v>3.5</v>
      </c>
      <c r="DV219" s="53">
        <v>-1.2</v>
      </c>
      <c r="DW219" s="53">
        <v>2.2000000000000002</v>
      </c>
      <c r="DX219" s="53">
        <v>6.3</v>
      </c>
      <c r="DY219" s="53">
        <v>2.9</v>
      </c>
      <c r="DZ219" s="53">
        <v>15.4</v>
      </c>
      <c r="EA219" s="53">
        <v>17</v>
      </c>
      <c r="EB219" s="53">
        <v>11.7</v>
      </c>
      <c r="EC219" s="53">
        <v>12</v>
      </c>
      <c r="ED219" s="53">
        <v>6.4</v>
      </c>
      <c r="EE219" s="53">
        <v>9.6999999999999993</v>
      </c>
      <c r="EF219" s="53">
        <v>18.2</v>
      </c>
      <c r="EG219" s="53">
        <v>15.3</v>
      </c>
      <c r="EH219" s="53">
        <v>18.7</v>
      </c>
      <c r="EI219" s="53">
        <v>16.5</v>
      </c>
      <c r="EJ219" s="53">
        <v>16.7</v>
      </c>
      <c r="EK219" s="53">
        <v>17.899999999999999</v>
      </c>
      <c r="EL219" s="53">
        <v>15.7</v>
      </c>
      <c r="EM219" s="53">
        <v>15.1</v>
      </c>
      <c r="EN219" s="53">
        <v>15</v>
      </c>
      <c r="EO219" s="53">
        <v>8.3000000000000007</v>
      </c>
      <c r="EP219" s="53">
        <v>17.100000000000001</v>
      </c>
      <c r="EQ219" s="53">
        <v>17.5</v>
      </c>
      <c r="ER219" s="53">
        <v>16.100000000000001</v>
      </c>
      <c r="ES219" s="53">
        <v>14.5</v>
      </c>
      <c r="ET219" s="53">
        <v>14.1</v>
      </c>
      <c r="EU219" s="53">
        <v>13.2</v>
      </c>
      <c r="EV219" s="53">
        <v>14.6</v>
      </c>
      <c r="EW219" s="53">
        <v>14.3</v>
      </c>
      <c r="EX219" s="53">
        <v>10.3</v>
      </c>
      <c r="EY219" s="53">
        <v>9.6</v>
      </c>
      <c r="EZ219" s="53">
        <v>7.5</v>
      </c>
      <c r="FA219" s="53">
        <v>5.6</v>
      </c>
      <c r="FB219" s="53">
        <v>3.3</v>
      </c>
      <c r="FC219" s="53">
        <v>-2.6</v>
      </c>
      <c r="FD219" s="53">
        <v>-3.1</v>
      </c>
      <c r="FE219" s="53">
        <v>2.7</v>
      </c>
      <c r="FF219" s="53">
        <v>2.4</v>
      </c>
      <c r="FG219" s="53">
        <v>1.1000000000000001</v>
      </c>
      <c r="FH219" s="53">
        <v>-2.8</v>
      </c>
      <c r="FI219" s="53">
        <v>0.5</v>
      </c>
      <c r="FJ219" s="53">
        <v>-7.4</v>
      </c>
      <c r="FK219" s="53">
        <v>-8.1</v>
      </c>
      <c r="FL219" s="53">
        <v>-11.5</v>
      </c>
      <c r="FM219" s="53">
        <v>-12.6</v>
      </c>
      <c r="FN219" s="53">
        <v>-12.8</v>
      </c>
      <c r="FO219" s="53">
        <v>-22.3</v>
      </c>
      <c r="FP219" s="53">
        <v>-21</v>
      </c>
      <c r="FQ219" s="53">
        <v>-14.8</v>
      </c>
      <c r="FR219" s="53">
        <v>-17.600000000000001</v>
      </c>
      <c r="FS219" s="53">
        <v>-11.5</v>
      </c>
      <c r="FT219" s="53">
        <v>-6.1</v>
      </c>
      <c r="FU219" s="53">
        <v>-7</v>
      </c>
      <c r="FV219" s="53">
        <v>-7.4</v>
      </c>
      <c r="FW219" s="53">
        <v>-5.6</v>
      </c>
      <c r="FX219" s="53">
        <v>-0.8</v>
      </c>
      <c r="FY219" s="53">
        <v>3.5</v>
      </c>
      <c r="FZ219" s="53">
        <v>8.6</v>
      </c>
      <c r="GA219" s="53">
        <v>5</v>
      </c>
      <c r="GB219" s="53">
        <v>10.3</v>
      </c>
      <c r="GC219" s="53">
        <v>4.4000000000000004</v>
      </c>
      <c r="GD219" s="53">
        <v>1.5</v>
      </c>
      <c r="GE219" s="53">
        <v>4.7</v>
      </c>
      <c r="GF219" s="53">
        <v>3.6</v>
      </c>
      <c r="GG219" s="53">
        <v>1.7</v>
      </c>
      <c r="GH219" s="53">
        <v>4.3</v>
      </c>
      <c r="GI219" s="53">
        <v>4.9000000000000004</v>
      </c>
      <c r="GJ219" s="53">
        <v>4.5</v>
      </c>
      <c r="GK219" s="53">
        <v>5.9</v>
      </c>
      <c r="GL219" s="53">
        <v>8.3000000000000007</v>
      </c>
      <c r="GM219" s="53">
        <v>3.5</v>
      </c>
      <c r="GN219" s="53">
        <v>5.9</v>
      </c>
      <c r="GO219" s="53">
        <v>2.7</v>
      </c>
      <c r="GP219" s="53">
        <v>6.8</v>
      </c>
      <c r="GQ219" s="53">
        <v>2.9</v>
      </c>
      <c r="GR219" s="53">
        <v>2.1</v>
      </c>
      <c r="GS219" s="53">
        <v>-6.4</v>
      </c>
      <c r="GT219" s="53">
        <v>0.1</v>
      </c>
      <c r="GU219" s="53">
        <v>-2.9</v>
      </c>
      <c r="GV219" s="53">
        <v>-9.9</v>
      </c>
      <c r="GW219" s="53">
        <v>-14.1</v>
      </c>
      <c r="GX219" s="53">
        <v>-15.1</v>
      </c>
      <c r="GY219" s="53">
        <v>-8.5</v>
      </c>
      <c r="GZ219" s="53">
        <v>-16.3</v>
      </c>
      <c r="HA219" s="53">
        <v>-17.2</v>
      </c>
      <c r="HB219" s="53">
        <v>-16.600000000000001</v>
      </c>
      <c r="HC219" s="53">
        <v>-14.7</v>
      </c>
      <c r="HD219" s="53">
        <v>-20.9</v>
      </c>
      <c r="HE219" s="53">
        <v>-24.3</v>
      </c>
      <c r="HF219" s="53">
        <v>-20.7</v>
      </c>
      <c r="HG219" s="53">
        <v>-20.399999999999999</v>
      </c>
      <c r="HH219" s="53">
        <v>-20.3</v>
      </c>
      <c r="HI219" s="53">
        <v>-15.2</v>
      </c>
      <c r="HJ219" s="53">
        <v>-19.3</v>
      </c>
      <c r="HK219" s="53">
        <v>-12.4</v>
      </c>
      <c r="HL219" s="53">
        <v>-24.1</v>
      </c>
      <c r="HM219" s="53">
        <v>-23</v>
      </c>
      <c r="HN219" s="53">
        <v>-22</v>
      </c>
      <c r="HO219" s="53">
        <v>-20</v>
      </c>
      <c r="HP219" s="53">
        <v>-13.6</v>
      </c>
      <c r="HQ219" s="53">
        <v>-15</v>
      </c>
      <c r="HR219" s="53">
        <v>-13.9</v>
      </c>
      <c r="HS219" s="53">
        <v>-9.8000000000000007</v>
      </c>
      <c r="HT219" s="53">
        <v>-8.6</v>
      </c>
      <c r="HU219" s="53">
        <v>-6.5</v>
      </c>
      <c r="HV219" s="53">
        <v>-8.4</v>
      </c>
      <c r="HW219" s="53">
        <v>-1.2</v>
      </c>
      <c r="HX219" s="53">
        <v>-2.8</v>
      </c>
      <c r="HY219" s="53">
        <v>-4.0999999999999996</v>
      </c>
      <c r="HZ219" s="53">
        <v>-2.2000000000000002</v>
      </c>
      <c r="IA219" s="53">
        <v>2.2999999999999998</v>
      </c>
      <c r="IB219" s="53">
        <v>-1.5</v>
      </c>
      <c r="IC219" s="53">
        <v>-2</v>
      </c>
      <c r="ID219" s="53">
        <v>-6.4</v>
      </c>
      <c r="IE219" s="53">
        <v>-9.4</v>
      </c>
      <c r="IF219" s="53">
        <v>-3.1</v>
      </c>
      <c r="IG219" s="53">
        <v>-1.8</v>
      </c>
      <c r="IH219" s="53">
        <v>2.1</v>
      </c>
      <c r="II219" s="53">
        <v>3.7</v>
      </c>
      <c r="IJ219" s="53">
        <v>4.7</v>
      </c>
      <c r="IK219" s="53">
        <v>5.6</v>
      </c>
      <c r="IL219" s="53">
        <v>5.9</v>
      </c>
      <c r="IM219" s="53">
        <v>10</v>
      </c>
      <c r="IN219" s="53">
        <v>7.8</v>
      </c>
      <c r="IO219" s="53">
        <v>13.8</v>
      </c>
      <c r="IP219" s="53">
        <v>9.8000000000000007</v>
      </c>
      <c r="IQ219" s="53">
        <v>9.4</v>
      </c>
      <c r="IR219" s="53">
        <v>13.6</v>
      </c>
      <c r="IS219" s="53">
        <v>8.1999999999999993</v>
      </c>
      <c r="IT219" s="53">
        <v>8.6</v>
      </c>
      <c r="IU219" s="53">
        <v>3.4</v>
      </c>
      <c r="IV219" s="53">
        <v>14.2</v>
      </c>
      <c r="IW219" s="53">
        <v>15.8</v>
      </c>
      <c r="IX219" s="53">
        <v>9.8000000000000007</v>
      </c>
      <c r="IY219" s="53">
        <v>6.4</v>
      </c>
      <c r="IZ219" s="53">
        <v>4.5999999999999996</v>
      </c>
      <c r="JA219" s="53">
        <v>6.7</v>
      </c>
      <c r="JB219" s="53">
        <v>9.8000000000000007</v>
      </c>
      <c r="JC219" s="53">
        <v>8.4</v>
      </c>
      <c r="JD219" s="53">
        <v>5.8</v>
      </c>
      <c r="JE219" s="53">
        <v>9.1999999999999993</v>
      </c>
      <c r="JF219" s="53">
        <v>10.3</v>
      </c>
      <c r="JG219" s="53">
        <v>7.6</v>
      </c>
      <c r="JH219" s="53">
        <v>10.199999999999999</v>
      </c>
      <c r="JI219" s="53">
        <v>8.6999999999999993</v>
      </c>
      <c r="JJ219" s="53">
        <v>9.4</v>
      </c>
      <c r="JK219" s="53">
        <v>6.5</v>
      </c>
      <c r="JL219" s="53">
        <v>10.1</v>
      </c>
      <c r="JM219" s="53">
        <v>11.3</v>
      </c>
      <c r="JN219" s="53">
        <v>12.5</v>
      </c>
      <c r="JO219" s="53">
        <v>13.6</v>
      </c>
      <c r="JP219" s="53">
        <v>13.3</v>
      </c>
      <c r="JQ219" s="53">
        <v>9.8000000000000007</v>
      </c>
      <c r="JR219" s="53">
        <v>12.9</v>
      </c>
      <c r="JS219" s="53">
        <v>10.1</v>
      </c>
      <c r="JT219" s="53">
        <v>9.8000000000000007</v>
      </c>
      <c r="JU219" s="53">
        <v>9.6</v>
      </c>
      <c r="JV219" s="53">
        <v>11.9</v>
      </c>
      <c r="JW219" s="53">
        <v>9</v>
      </c>
      <c r="JX219" s="53">
        <v>9.1</v>
      </c>
      <c r="JY219" s="53">
        <v>9.5</v>
      </c>
      <c r="JZ219" s="53">
        <v>8.6999999999999993</v>
      </c>
      <c r="KA219" s="53">
        <v>7.3</v>
      </c>
      <c r="KB219" s="53">
        <v>4.2</v>
      </c>
      <c r="KC219" s="53">
        <v>3.3</v>
      </c>
      <c r="KD219" s="53">
        <v>1.4</v>
      </c>
      <c r="KE219" s="53">
        <v>3.5</v>
      </c>
      <c r="KF219" s="53">
        <v>1.6</v>
      </c>
      <c r="KG219" s="53">
        <v>1.6</v>
      </c>
      <c r="KH219" s="53">
        <v>1.7</v>
      </c>
      <c r="KI219" s="53">
        <v>2.4</v>
      </c>
      <c r="KJ219" s="53">
        <v>1</v>
      </c>
      <c r="KK219" s="53">
        <v>1.7</v>
      </c>
      <c r="KL219" s="53">
        <v>2.8</v>
      </c>
      <c r="KM219" s="53">
        <v>3.5</v>
      </c>
      <c r="KN219" s="53">
        <v>5.9</v>
      </c>
      <c r="KO219" s="53">
        <v>3.7</v>
      </c>
      <c r="KP219" s="53">
        <v>2.2999999999999998</v>
      </c>
      <c r="KQ219" s="53">
        <v>-17.5</v>
      </c>
      <c r="KR219" s="53" t="s">
        <v>234</v>
      </c>
      <c r="KS219" s="53">
        <v>-52.5</v>
      </c>
      <c r="KT219" s="53">
        <v>-44</v>
      </c>
      <c r="KU219" s="53">
        <v>-33.299999999999997</v>
      </c>
      <c r="KV219" s="53">
        <v>-26.2</v>
      </c>
      <c r="KW219" s="53">
        <v>-14.5</v>
      </c>
      <c r="KX219" s="53">
        <v>-15.1</v>
      </c>
      <c r="KY219" s="53">
        <v>-26.9</v>
      </c>
      <c r="KZ219" s="53">
        <v>-23.7</v>
      </c>
      <c r="LA219" s="53">
        <v>-19.399999999999999</v>
      </c>
      <c r="LB219" s="53">
        <v>-16.899999999999999</v>
      </c>
      <c r="LC219" s="53">
        <v>-11.9</v>
      </c>
      <c r="LD219" s="53">
        <v>-6.1</v>
      </c>
      <c r="LE219" s="53">
        <v>8.5</v>
      </c>
      <c r="LF219" s="53">
        <v>12.6</v>
      </c>
      <c r="LG219" s="53">
        <v>15.6</v>
      </c>
      <c r="LH219" s="53">
        <v>14.2</v>
      </c>
      <c r="LI219" s="53">
        <v>12.9</v>
      </c>
      <c r="LJ219" s="53">
        <v>13</v>
      </c>
      <c r="LK219" s="53">
        <v>15.3</v>
      </c>
      <c r="LL219" s="53">
        <v>14.3</v>
      </c>
      <c r="LM219" s="53">
        <v>1.3</v>
      </c>
      <c r="LN219" s="53">
        <v>5.0999999999999996</v>
      </c>
      <c r="LO219" s="53">
        <v>8.6</v>
      </c>
    </row>
    <row r="220" spans="1:327" ht="14" x14ac:dyDescent="0.2">
      <c r="A220" s="155"/>
      <c r="B220" s="168"/>
      <c r="C220" s="169"/>
      <c r="D220" s="164"/>
      <c r="E220" s="48" t="s">
        <v>175</v>
      </c>
      <c r="F220" s="52"/>
      <c r="G220" s="47" t="s">
        <v>171</v>
      </c>
      <c r="H220" s="50" t="s">
        <v>234</v>
      </c>
      <c r="I220" s="50" t="s">
        <v>234</v>
      </c>
      <c r="J220" s="50" t="s">
        <v>234</v>
      </c>
      <c r="K220" s="50" t="s">
        <v>234</v>
      </c>
      <c r="L220" s="50" t="s">
        <v>234</v>
      </c>
      <c r="M220" s="50">
        <v>-4.4000000000000004</v>
      </c>
      <c r="N220" s="50">
        <v>-3.8</v>
      </c>
      <c r="O220" s="50">
        <v>-2.2999999999999998</v>
      </c>
      <c r="P220" s="50">
        <v>5.5</v>
      </c>
      <c r="Q220" s="50">
        <v>7.5</v>
      </c>
      <c r="R220" s="50">
        <v>8.6</v>
      </c>
      <c r="S220" s="50">
        <v>3.7</v>
      </c>
      <c r="T220" s="50">
        <v>4.2</v>
      </c>
      <c r="U220" s="50">
        <v>4.8</v>
      </c>
      <c r="V220" s="50">
        <v>6.5</v>
      </c>
      <c r="W220" s="50">
        <v>7.3</v>
      </c>
      <c r="X220" s="50">
        <v>8.1999999999999993</v>
      </c>
      <c r="Y220" s="50">
        <v>7.5</v>
      </c>
      <c r="Z220" s="50">
        <v>8.3000000000000007</v>
      </c>
      <c r="AA220" s="50">
        <v>9.3000000000000007</v>
      </c>
      <c r="AB220" s="50">
        <v>17</v>
      </c>
      <c r="AC220" s="50">
        <v>18.5</v>
      </c>
      <c r="AD220" s="50">
        <v>19.8</v>
      </c>
      <c r="AE220" s="50">
        <v>15.7</v>
      </c>
      <c r="AF220" s="50">
        <v>16.399999999999999</v>
      </c>
      <c r="AG220" s="50">
        <v>17.2</v>
      </c>
      <c r="AH220" s="50">
        <v>25.4</v>
      </c>
      <c r="AI220" s="50">
        <v>26.7</v>
      </c>
      <c r="AJ220" s="50">
        <v>27.9</v>
      </c>
      <c r="AK220" s="50">
        <v>17.8</v>
      </c>
      <c r="AL220" s="50">
        <v>18.399999999999999</v>
      </c>
      <c r="AM220" s="50">
        <v>19.3</v>
      </c>
      <c r="AN220" s="50">
        <v>22.4</v>
      </c>
      <c r="AO220" s="50">
        <v>23.6</v>
      </c>
      <c r="AP220" s="50">
        <v>24.7</v>
      </c>
      <c r="AQ220" s="50">
        <v>23</v>
      </c>
      <c r="AR220" s="50">
        <v>22</v>
      </c>
      <c r="AS220" s="50">
        <v>20.8</v>
      </c>
      <c r="AT220" s="50">
        <v>19.5</v>
      </c>
      <c r="AU220" s="50">
        <v>20.100000000000001</v>
      </c>
      <c r="AV220" s="50">
        <v>20.8</v>
      </c>
      <c r="AW220" s="50">
        <v>22.4</v>
      </c>
      <c r="AX220" s="50">
        <v>21.3</v>
      </c>
      <c r="AY220" s="50">
        <v>20.7</v>
      </c>
      <c r="AZ220" s="50">
        <v>9</v>
      </c>
      <c r="BA220" s="50">
        <v>7.6</v>
      </c>
      <c r="BB220" s="50">
        <v>6.4</v>
      </c>
      <c r="BC220" s="50">
        <v>5.6</v>
      </c>
      <c r="BD220" s="50">
        <v>8.6</v>
      </c>
      <c r="BE220" s="50">
        <v>11.7</v>
      </c>
      <c r="BF220" s="50">
        <v>6.9</v>
      </c>
      <c r="BG220" s="50">
        <v>7</v>
      </c>
      <c r="BH220" s="50">
        <v>7.3</v>
      </c>
      <c r="BI220" s="50">
        <v>14.1</v>
      </c>
      <c r="BJ220" s="50">
        <v>13.6</v>
      </c>
      <c r="BK220" s="50">
        <v>13.7</v>
      </c>
      <c r="BL220" s="50">
        <v>10.4</v>
      </c>
      <c r="BM220" s="50">
        <v>13.3</v>
      </c>
      <c r="BN220" s="50">
        <v>17.8</v>
      </c>
      <c r="BO220" s="50">
        <v>25.4</v>
      </c>
      <c r="BP220" s="50">
        <v>25.5</v>
      </c>
      <c r="BQ220" s="50">
        <v>25</v>
      </c>
      <c r="BR220" s="50">
        <v>24.9</v>
      </c>
      <c r="BS220" s="50">
        <v>23.9</v>
      </c>
      <c r="BT220" s="50">
        <v>22.5</v>
      </c>
      <c r="BU220" s="50">
        <v>10.199999999999999</v>
      </c>
      <c r="BV220" s="50">
        <v>9.6</v>
      </c>
      <c r="BW220" s="50">
        <v>8.4</v>
      </c>
      <c r="BX220" s="50">
        <v>12.4</v>
      </c>
      <c r="BY220" s="50">
        <v>11.1</v>
      </c>
      <c r="BZ220" s="50">
        <v>9.3000000000000007</v>
      </c>
      <c r="CA220" s="50">
        <v>8.8000000000000007</v>
      </c>
      <c r="CB220" s="50">
        <v>7.9</v>
      </c>
      <c r="CC220" s="50">
        <v>7.6</v>
      </c>
      <c r="CD220" s="50">
        <v>5.6</v>
      </c>
      <c r="CE220" s="50">
        <v>4.3</v>
      </c>
      <c r="CF220" s="50">
        <v>3.2</v>
      </c>
      <c r="CG220" s="50">
        <v>-4.7</v>
      </c>
      <c r="CH220" s="50">
        <v>-5.5</v>
      </c>
      <c r="CI220" s="50">
        <v>-6.6</v>
      </c>
      <c r="CJ220" s="50">
        <v>-0.6</v>
      </c>
      <c r="CK220" s="50">
        <v>0.1</v>
      </c>
      <c r="CL220" s="50">
        <v>0.4</v>
      </c>
      <c r="CM220" s="50">
        <v>1.7</v>
      </c>
      <c r="CN220" s="50">
        <v>-1.8</v>
      </c>
      <c r="CO220" s="50">
        <v>-5.2</v>
      </c>
      <c r="CP220" s="50">
        <v>-8.8000000000000007</v>
      </c>
      <c r="CQ220" s="50">
        <v>-9.8000000000000007</v>
      </c>
      <c r="CR220" s="50">
        <v>-10.8</v>
      </c>
      <c r="CS220" s="50">
        <v>-16.5</v>
      </c>
      <c r="CT220" s="50">
        <v>-18.899999999999999</v>
      </c>
      <c r="CU220" s="50">
        <v>-21</v>
      </c>
      <c r="CV220" s="50">
        <v>-19.600000000000001</v>
      </c>
      <c r="CW220" s="50">
        <v>-20.6</v>
      </c>
      <c r="CX220" s="50">
        <v>-22.1</v>
      </c>
      <c r="CY220" s="50">
        <v>-22.4</v>
      </c>
      <c r="CZ220" s="50">
        <v>-21.1</v>
      </c>
      <c r="DA220" s="50">
        <v>-19.899999999999999</v>
      </c>
      <c r="DB220" s="50">
        <v>-18.8</v>
      </c>
      <c r="DC220" s="50">
        <v>-17.8</v>
      </c>
      <c r="DD220" s="50">
        <v>-16.399999999999999</v>
      </c>
      <c r="DE220" s="50">
        <v>-16.3</v>
      </c>
      <c r="DF220" s="50">
        <v>-15.8</v>
      </c>
      <c r="DG220" s="50">
        <v>-14.8</v>
      </c>
      <c r="DH220" s="50">
        <v>-14.5</v>
      </c>
      <c r="DI220" s="50">
        <v>-11.8</v>
      </c>
      <c r="DJ220" s="50">
        <v>-9.3000000000000007</v>
      </c>
      <c r="DK220" s="50">
        <v>-5.8</v>
      </c>
      <c r="DL220" s="50">
        <v>-3.1</v>
      </c>
      <c r="DM220" s="50">
        <v>-0.8</v>
      </c>
      <c r="DN220" s="50">
        <v>1.6</v>
      </c>
      <c r="DO220" s="50">
        <v>3.7</v>
      </c>
      <c r="DP220" s="50">
        <v>6.1</v>
      </c>
      <c r="DQ220" s="50">
        <v>8.6</v>
      </c>
      <c r="DR220" s="50">
        <v>9</v>
      </c>
      <c r="DS220" s="50">
        <v>9</v>
      </c>
      <c r="DT220" s="50">
        <v>8.6</v>
      </c>
      <c r="DU220" s="50">
        <v>9.5</v>
      </c>
      <c r="DV220" s="50">
        <v>10.4</v>
      </c>
      <c r="DW220" s="50">
        <v>11.3</v>
      </c>
      <c r="DX220" s="50">
        <v>12.5</v>
      </c>
      <c r="DY220" s="50">
        <v>13.7</v>
      </c>
      <c r="DZ220" s="50">
        <v>15</v>
      </c>
      <c r="EA220" s="50">
        <v>17.600000000000001</v>
      </c>
      <c r="EB220" s="50">
        <v>20.7</v>
      </c>
      <c r="EC220" s="50">
        <v>23.9</v>
      </c>
      <c r="ED220" s="50">
        <v>26.2</v>
      </c>
      <c r="EE220" s="50">
        <v>28.7</v>
      </c>
      <c r="EF220" s="50">
        <v>31.2</v>
      </c>
      <c r="EG220" s="50">
        <v>30.2</v>
      </c>
      <c r="EH220" s="50">
        <v>29.3</v>
      </c>
      <c r="EI220" s="50">
        <v>28.3</v>
      </c>
      <c r="EJ220" s="50">
        <v>30.3</v>
      </c>
      <c r="EK220" s="50">
        <v>32.4</v>
      </c>
      <c r="EL220" s="50">
        <v>34.799999999999997</v>
      </c>
      <c r="EM220" s="50">
        <v>36</v>
      </c>
      <c r="EN220" s="50">
        <v>37.200000000000003</v>
      </c>
      <c r="EO220" s="50">
        <v>38.5</v>
      </c>
      <c r="EP220" s="50">
        <v>43.6</v>
      </c>
      <c r="EQ220" s="50">
        <v>42.5</v>
      </c>
      <c r="ER220" s="50">
        <v>46.5</v>
      </c>
      <c r="ES220" s="50">
        <v>46.2</v>
      </c>
      <c r="ET220" s="50">
        <v>38.700000000000003</v>
      </c>
      <c r="EU220" s="50">
        <v>39.4</v>
      </c>
      <c r="EV220" s="50">
        <v>34.799999999999997</v>
      </c>
      <c r="EW220" s="50">
        <v>29.6</v>
      </c>
      <c r="EX220" s="50">
        <v>27.3</v>
      </c>
      <c r="EY220" s="50">
        <v>26.3</v>
      </c>
      <c r="EZ220" s="50">
        <v>24.7</v>
      </c>
      <c r="FA220" s="50">
        <v>24</v>
      </c>
      <c r="FB220" s="50">
        <v>22.6</v>
      </c>
      <c r="FC220" s="50">
        <v>22.3</v>
      </c>
      <c r="FD220" s="50">
        <v>20.100000000000001</v>
      </c>
      <c r="FE220" s="50">
        <v>19</v>
      </c>
      <c r="FF220" s="50">
        <v>15.9</v>
      </c>
      <c r="FG220" s="50">
        <v>11.3</v>
      </c>
      <c r="FH220" s="50">
        <v>8.6999999999999993</v>
      </c>
      <c r="FI220" s="50">
        <v>1.8</v>
      </c>
      <c r="FJ220" s="50">
        <v>-6.8</v>
      </c>
      <c r="FK220" s="50">
        <v>-13.5</v>
      </c>
      <c r="FL220" s="50">
        <v>-25.5</v>
      </c>
      <c r="FM220" s="50">
        <v>-32.299999999999997</v>
      </c>
      <c r="FN220" s="50">
        <v>-38.9</v>
      </c>
      <c r="FO220" s="50">
        <v>-41.6</v>
      </c>
      <c r="FP220" s="50">
        <v>-39.9</v>
      </c>
      <c r="FQ220" s="50">
        <v>-38.700000000000003</v>
      </c>
      <c r="FR220" s="50">
        <v>-33.1</v>
      </c>
      <c r="FS220" s="50">
        <v>-34.5</v>
      </c>
      <c r="FT220" s="50">
        <v>-23.3</v>
      </c>
      <c r="FU220" s="50">
        <v>-17.399999999999999</v>
      </c>
      <c r="FV220" s="50">
        <v>-18.5</v>
      </c>
      <c r="FW220" s="50">
        <v>-17.2</v>
      </c>
      <c r="FX220" s="50">
        <v>-13.3</v>
      </c>
      <c r="FY220" s="50">
        <v>-9.6</v>
      </c>
      <c r="FZ220" s="50">
        <v>-8.4</v>
      </c>
      <c r="GA220" s="50">
        <v>-3.9</v>
      </c>
      <c r="GB220" s="50">
        <v>2.7</v>
      </c>
      <c r="GC220" s="50">
        <v>7.5</v>
      </c>
      <c r="GD220" s="50">
        <v>8.3000000000000007</v>
      </c>
      <c r="GE220" s="50">
        <v>13.3</v>
      </c>
      <c r="GF220" s="50">
        <v>13.1</v>
      </c>
      <c r="GG220" s="50">
        <v>15.9</v>
      </c>
      <c r="GH220" s="50">
        <v>16.600000000000001</v>
      </c>
      <c r="GI220" s="50">
        <v>19.100000000000001</v>
      </c>
      <c r="GJ220" s="50">
        <v>17.2</v>
      </c>
      <c r="GK220" s="50">
        <v>16.399999999999999</v>
      </c>
      <c r="GL220" s="50">
        <v>21</v>
      </c>
      <c r="GM220" s="50">
        <v>18.399999999999999</v>
      </c>
      <c r="GN220" s="50">
        <v>17.3</v>
      </c>
      <c r="GO220" s="50">
        <v>13.3</v>
      </c>
      <c r="GP220" s="50">
        <v>10.9</v>
      </c>
      <c r="GQ220" s="50">
        <v>10.1</v>
      </c>
      <c r="GR220" s="50">
        <v>8.1999999999999993</v>
      </c>
      <c r="GS220" s="50">
        <v>-2.2999999999999998</v>
      </c>
      <c r="GT220" s="50">
        <v>0.5</v>
      </c>
      <c r="GU220" s="50">
        <v>-3.4</v>
      </c>
      <c r="GV220" s="50">
        <v>-8.1999999999999993</v>
      </c>
      <c r="GW220" s="50">
        <v>-7.6</v>
      </c>
      <c r="GX220" s="50">
        <v>-7.4</v>
      </c>
      <c r="GY220" s="50">
        <v>-7.9</v>
      </c>
      <c r="GZ220" s="50">
        <v>-9.4</v>
      </c>
      <c r="HA220" s="50">
        <v>-10.3</v>
      </c>
      <c r="HB220" s="50">
        <v>-12.9</v>
      </c>
      <c r="HC220" s="50">
        <v>-10.4</v>
      </c>
      <c r="HD220" s="50">
        <v>-12.2</v>
      </c>
      <c r="HE220" s="50">
        <v>-11.1</v>
      </c>
      <c r="HF220" s="50">
        <v>-10.1</v>
      </c>
      <c r="HG220" s="50">
        <v>-11.5</v>
      </c>
      <c r="HH220" s="50">
        <v>-10.199999999999999</v>
      </c>
      <c r="HI220" s="50">
        <v>-11.4</v>
      </c>
      <c r="HJ220" s="50">
        <v>-12.3</v>
      </c>
      <c r="HK220" s="50">
        <v>-11.7</v>
      </c>
      <c r="HL220" s="50">
        <v>-12.6</v>
      </c>
      <c r="HM220" s="50">
        <v>-14</v>
      </c>
      <c r="HN220" s="50">
        <v>-8.5</v>
      </c>
      <c r="HO220" s="50">
        <v>-13</v>
      </c>
      <c r="HP220" s="50">
        <v>-9.4</v>
      </c>
      <c r="HQ220" s="50">
        <v>-6.4</v>
      </c>
      <c r="HR220" s="50">
        <v>-3.4</v>
      </c>
      <c r="HS220" s="50">
        <v>-0.2</v>
      </c>
      <c r="HT220" s="50">
        <v>4.0999999999999996</v>
      </c>
      <c r="HU220" s="50">
        <v>3.5</v>
      </c>
      <c r="HV220" s="50">
        <v>2.9</v>
      </c>
      <c r="HW220" s="50">
        <v>7.3</v>
      </c>
      <c r="HX220" s="50">
        <v>5.8</v>
      </c>
      <c r="HY220" s="50">
        <v>5.5</v>
      </c>
      <c r="HZ220" s="50">
        <v>6.3</v>
      </c>
      <c r="IA220" s="50">
        <v>3.4</v>
      </c>
      <c r="IB220" s="50">
        <v>2</v>
      </c>
      <c r="IC220" s="50">
        <v>3.7</v>
      </c>
      <c r="ID220" s="50">
        <v>5.9</v>
      </c>
      <c r="IE220" s="50">
        <v>6.3</v>
      </c>
      <c r="IF220" s="50">
        <v>9.5</v>
      </c>
      <c r="IG220" s="50">
        <v>11.2</v>
      </c>
      <c r="IH220" s="50">
        <v>8.5</v>
      </c>
      <c r="II220" s="50">
        <v>9.3000000000000007</v>
      </c>
      <c r="IJ220" s="50">
        <v>7.2</v>
      </c>
      <c r="IK220" s="50">
        <v>6.7</v>
      </c>
      <c r="IL220" s="50">
        <v>5.5</v>
      </c>
      <c r="IM220" s="50">
        <v>6.6</v>
      </c>
      <c r="IN220" s="50">
        <v>5.7</v>
      </c>
      <c r="IO220" s="50">
        <v>6.1</v>
      </c>
      <c r="IP220" s="50">
        <v>6</v>
      </c>
      <c r="IQ220" s="50">
        <v>7.1</v>
      </c>
      <c r="IR220" s="50">
        <v>9.5</v>
      </c>
      <c r="IS220" s="50">
        <v>10.199999999999999</v>
      </c>
      <c r="IT220" s="50">
        <v>10.7</v>
      </c>
      <c r="IU220" s="50">
        <v>8.9</v>
      </c>
      <c r="IV220" s="50">
        <v>9.8000000000000007</v>
      </c>
      <c r="IW220" s="50">
        <v>9.3000000000000007</v>
      </c>
      <c r="IX220" s="50">
        <v>8</v>
      </c>
      <c r="IY220" s="50">
        <v>8.1</v>
      </c>
      <c r="IZ220" s="50">
        <v>7.2</v>
      </c>
      <c r="JA220" s="50">
        <v>7.4</v>
      </c>
      <c r="JB220" s="50">
        <v>8.6999999999999993</v>
      </c>
      <c r="JC220" s="50">
        <v>8.6</v>
      </c>
      <c r="JD220" s="50">
        <v>10</v>
      </c>
      <c r="JE220" s="50">
        <v>13.1</v>
      </c>
      <c r="JF220" s="50">
        <v>13.8</v>
      </c>
      <c r="JG220" s="50">
        <v>13.3</v>
      </c>
      <c r="JH220" s="50">
        <v>14.6</v>
      </c>
      <c r="JI220" s="50">
        <v>12.2</v>
      </c>
      <c r="JJ220" s="50">
        <v>13.7</v>
      </c>
      <c r="JK220" s="50">
        <v>15.1</v>
      </c>
      <c r="JL220" s="50">
        <v>12.9</v>
      </c>
      <c r="JM220" s="50">
        <v>15.4</v>
      </c>
      <c r="JN220" s="50">
        <v>14</v>
      </c>
      <c r="JO220" s="50">
        <v>14.5</v>
      </c>
      <c r="JP220" s="50">
        <v>14.4</v>
      </c>
      <c r="JQ220" s="50">
        <v>15.3</v>
      </c>
      <c r="JR220" s="50">
        <v>16</v>
      </c>
      <c r="JS220" s="50">
        <v>16</v>
      </c>
      <c r="JT220" s="50">
        <v>14.6</v>
      </c>
      <c r="JU220" s="50">
        <v>16.7</v>
      </c>
      <c r="JV220" s="50">
        <v>15.9</v>
      </c>
      <c r="JW220" s="50">
        <v>16.3</v>
      </c>
      <c r="JX220" s="50">
        <v>14.1</v>
      </c>
      <c r="JY220" s="50">
        <v>15.3</v>
      </c>
      <c r="JZ220" s="50">
        <v>14.2</v>
      </c>
      <c r="KA220" s="50">
        <v>12.6</v>
      </c>
      <c r="KB220" s="50">
        <v>12.7</v>
      </c>
      <c r="KC220" s="50">
        <v>9.6999999999999993</v>
      </c>
      <c r="KD220" s="50">
        <v>11.2</v>
      </c>
      <c r="KE220" s="50">
        <v>13</v>
      </c>
      <c r="KF220" s="50">
        <v>10.8</v>
      </c>
      <c r="KG220" s="50">
        <v>11.2</v>
      </c>
      <c r="KH220" s="50">
        <v>11.3</v>
      </c>
      <c r="KI220" s="50">
        <v>12.4</v>
      </c>
      <c r="KJ220" s="50">
        <v>9.3000000000000007</v>
      </c>
      <c r="KK220" s="50">
        <v>7.9</v>
      </c>
      <c r="KL220" s="50">
        <v>6.2</v>
      </c>
      <c r="KM220" s="50">
        <v>7.3</v>
      </c>
      <c r="KN220" s="50">
        <v>5.6</v>
      </c>
      <c r="KO220" s="50">
        <v>5.2</v>
      </c>
      <c r="KP220" s="50">
        <v>5.2</v>
      </c>
      <c r="KQ220" s="50">
        <v>-0.2</v>
      </c>
      <c r="KR220" s="50">
        <v>-38.700000000000003</v>
      </c>
      <c r="KS220" s="50">
        <v>-46.2</v>
      </c>
      <c r="KT220" s="50">
        <v>-38.5</v>
      </c>
      <c r="KU220" s="50">
        <v>-29.6</v>
      </c>
      <c r="KV220" s="50">
        <v>-15.4</v>
      </c>
      <c r="KW220" s="50">
        <v>-6</v>
      </c>
      <c r="KX220" s="50">
        <v>-12.3</v>
      </c>
      <c r="KY220" s="50">
        <v>-14.2</v>
      </c>
      <c r="KZ220" s="50">
        <v>-15.3</v>
      </c>
      <c r="LA220" s="50">
        <v>-16.100000000000001</v>
      </c>
      <c r="LB220" s="50">
        <v>-15.6</v>
      </c>
      <c r="LC220" s="50">
        <v>-11.4</v>
      </c>
      <c r="LD220" s="50">
        <v>2.4</v>
      </c>
      <c r="LE220" s="50">
        <v>11.3</v>
      </c>
      <c r="LF220" s="50">
        <v>15.6</v>
      </c>
      <c r="LG220" s="50">
        <v>19.8</v>
      </c>
      <c r="LH220" s="50">
        <v>17.5</v>
      </c>
      <c r="LI220" s="50">
        <v>15.1</v>
      </c>
      <c r="LJ220" s="50">
        <v>20.100000000000001</v>
      </c>
      <c r="LK220" s="50">
        <v>18.899999999999999</v>
      </c>
      <c r="LL220" s="50">
        <v>9.4</v>
      </c>
      <c r="LM220" s="50">
        <v>5.3</v>
      </c>
      <c r="LN220" s="50">
        <v>10.3</v>
      </c>
      <c r="LO220" s="50">
        <v>12.8</v>
      </c>
    </row>
    <row r="221" spans="1:327" ht="14" x14ac:dyDescent="0.2">
      <c r="A221" s="155"/>
      <c r="B221" s="168"/>
      <c r="C221" s="169"/>
      <c r="D221" s="164"/>
      <c r="E221" s="48" t="s">
        <v>176</v>
      </c>
      <c r="F221" s="52"/>
      <c r="G221" s="47" t="s">
        <v>171</v>
      </c>
      <c r="H221" s="53" t="s">
        <v>234</v>
      </c>
      <c r="I221" s="53" t="s">
        <v>234</v>
      </c>
      <c r="J221" s="53" t="s">
        <v>234</v>
      </c>
      <c r="K221" s="53" t="s">
        <v>234</v>
      </c>
      <c r="L221" s="53" t="s">
        <v>234</v>
      </c>
      <c r="M221" s="53" t="s">
        <v>234</v>
      </c>
      <c r="N221" s="53" t="s">
        <v>234</v>
      </c>
      <c r="O221" s="53" t="s">
        <v>234</v>
      </c>
      <c r="P221" s="53" t="s">
        <v>234</v>
      </c>
      <c r="Q221" s="53" t="s">
        <v>234</v>
      </c>
      <c r="R221" s="53" t="s">
        <v>234</v>
      </c>
      <c r="S221" s="53" t="s">
        <v>234</v>
      </c>
      <c r="T221" s="53" t="s">
        <v>234</v>
      </c>
      <c r="U221" s="53" t="s">
        <v>234</v>
      </c>
      <c r="V221" s="53">
        <v>27.5</v>
      </c>
      <c r="W221" s="53">
        <v>24.7</v>
      </c>
      <c r="X221" s="53">
        <v>25.9</v>
      </c>
      <c r="Y221" s="53">
        <v>36.4</v>
      </c>
      <c r="Z221" s="53">
        <v>30.9</v>
      </c>
      <c r="AA221" s="53">
        <v>42</v>
      </c>
      <c r="AB221" s="53">
        <v>34.1</v>
      </c>
      <c r="AC221" s="53">
        <v>44.9</v>
      </c>
      <c r="AD221" s="53">
        <v>30.7</v>
      </c>
      <c r="AE221" s="53">
        <v>34.799999999999997</v>
      </c>
      <c r="AF221" s="53">
        <v>31.7</v>
      </c>
      <c r="AG221" s="53">
        <v>29</v>
      </c>
      <c r="AH221" s="53">
        <v>37.5</v>
      </c>
      <c r="AI221" s="53">
        <v>34.700000000000003</v>
      </c>
      <c r="AJ221" s="53">
        <v>39.1</v>
      </c>
      <c r="AK221" s="53">
        <v>35.700000000000003</v>
      </c>
      <c r="AL221" s="53">
        <v>36.9</v>
      </c>
      <c r="AM221" s="53">
        <v>33.799999999999997</v>
      </c>
      <c r="AN221" s="53">
        <v>36.700000000000003</v>
      </c>
      <c r="AO221" s="53">
        <v>34.1</v>
      </c>
      <c r="AP221" s="53">
        <v>54</v>
      </c>
      <c r="AQ221" s="53">
        <v>38.1</v>
      </c>
      <c r="AR221" s="53">
        <v>49</v>
      </c>
      <c r="AS221" s="53">
        <v>35.4</v>
      </c>
      <c r="AT221" s="53">
        <v>41</v>
      </c>
      <c r="AU221" s="53">
        <v>45.6</v>
      </c>
      <c r="AV221" s="53">
        <v>42.5</v>
      </c>
      <c r="AW221" s="53">
        <v>38.1</v>
      </c>
      <c r="AX221" s="53">
        <v>41</v>
      </c>
      <c r="AY221" s="53">
        <v>33.1</v>
      </c>
      <c r="AZ221" s="53">
        <v>34.1</v>
      </c>
      <c r="BA221" s="53">
        <v>34.299999999999997</v>
      </c>
      <c r="BB221" s="53">
        <v>24.1</v>
      </c>
      <c r="BC221" s="53">
        <v>37.299999999999997</v>
      </c>
      <c r="BD221" s="53">
        <v>37</v>
      </c>
      <c r="BE221" s="53">
        <v>47.2</v>
      </c>
      <c r="BF221" s="53">
        <v>38.1</v>
      </c>
      <c r="BG221" s="53">
        <v>39.299999999999997</v>
      </c>
      <c r="BH221" s="53">
        <v>39.9</v>
      </c>
      <c r="BI221" s="53">
        <v>31.8</v>
      </c>
      <c r="BJ221" s="53">
        <v>40.200000000000003</v>
      </c>
      <c r="BK221" s="53">
        <v>35.9</v>
      </c>
      <c r="BL221" s="53">
        <v>47.8</v>
      </c>
      <c r="BM221" s="53">
        <v>37.5</v>
      </c>
      <c r="BN221" s="53">
        <v>39</v>
      </c>
      <c r="BO221" s="53">
        <v>40.6</v>
      </c>
      <c r="BP221" s="53">
        <v>34.6</v>
      </c>
      <c r="BQ221" s="53">
        <v>40.799999999999997</v>
      </c>
      <c r="BR221" s="53">
        <v>35.9</v>
      </c>
      <c r="BS221" s="53">
        <v>35.6</v>
      </c>
      <c r="BT221" s="53">
        <v>30.5</v>
      </c>
      <c r="BU221" s="53">
        <v>43.3</v>
      </c>
      <c r="BV221" s="53">
        <v>32.9</v>
      </c>
      <c r="BW221" s="53">
        <v>45.5</v>
      </c>
      <c r="BX221" s="53">
        <v>33.700000000000003</v>
      </c>
      <c r="BY221" s="53">
        <v>31.9</v>
      </c>
      <c r="BZ221" s="53">
        <v>43.8</v>
      </c>
      <c r="CA221" s="53">
        <v>37.799999999999997</v>
      </c>
      <c r="CB221" s="53">
        <v>26.1</v>
      </c>
      <c r="CC221" s="53">
        <v>33.5</v>
      </c>
      <c r="CD221" s="53">
        <v>31.3</v>
      </c>
      <c r="CE221" s="53">
        <v>23.2</v>
      </c>
      <c r="CF221" s="53">
        <v>18.399999999999999</v>
      </c>
      <c r="CG221" s="53">
        <v>28.7</v>
      </c>
      <c r="CH221" s="53">
        <v>29.2</v>
      </c>
      <c r="CI221" s="53">
        <v>20.399999999999999</v>
      </c>
      <c r="CJ221" s="53">
        <v>27.7</v>
      </c>
      <c r="CK221" s="53">
        <v>25.9</v>
      </c>
      <c r="CL221" s="53">
        <v>26.1</v>
      </c>
      <c r="CM221" s="53">
        <v>19.399999999999999</v>
      </c>
      <c r="CN221" s="53">
        <v>13.6</v>
      </c>
      <c r="CO221" s="53">
        <v>16.8</v>
      </c>
      <c r="CP221" s="53">
        <v>20.399999999999999</v>
      </c>
      <c r="CQ221" s="53">
        <v>15.7</v>
      </c>
      <c r="CR221" s="53">
        <v>18</v>
      </c>
      <c r="CS221" s="53">
        <v>14.9</v>
      </c>
      <c r="CT221" s="53">
        <v>20.3</v>
      </c>
      <c r="CU221" s="53">
        <v>14.7</v>
      </c>
      <c r="CV221" s="53">
        <v>22</v>
      </c>
      <c r="CW221" s="53">
        <v>23.1</v>
      </c>
      <c r="CX221" s="53">
        <v>19.2</v>
      </c>
      <c r="CY221" s="53">
        <v>17.100000000000001</v>
      </c>
      <c r="CZ221" s="53">
        <v>16.3</v>
      </c>
      <c r="DA221" s="53">
        <v>17.399999999999999</v>
      </c>
      <c r="DB221" s="53">
        <v>22.4</v>
      </c>
      <c r="DC221" s="53">
        <v>17.399999999999999</v>
      </c>
      <c r="DD221" s="53">
        <v>20.100000000000001</v>
      </c>
      <c r="DE221" s="53">
        <v>18.399999999999999</v>
      </c>
      <c r="DF221" s="53">
        <v>18.399999999999999</v>
      </c>
      <c r="DG221" s="53">
        <v>19.7</v>
      </c>
      <c r="DH221" s="53">
        <v>21</v>
      </c>
      <c r="DI221" s="53">
        <v>24.4</v>
      </c>
      <c r="DJ221" s="53">
        <v>19.899999999999999</v>
      </c>
      <c r="DK221" s="53">
        <v>13.9</v>
      </c>
      <c r="DL221" s="53">
        <v>15.2</v>
      </c>
      <c r="DM221" s="53">
        <v>15</v>
      </c>
      <c r="DN221" s="53">
        <v>8.1</v>
      </c>
      <c r="DO221" s="53">
        <v>11.2</v>
      </c>
      <c r="DP221" s="53">
        <v>14.6</v>
      </c>
      <c r="DQ221" s="53">
        <v>14.2</v>
      </c>
      <c r="DR221" s="53">
        <v>10.199999999999999</v>
      </c>
      <c r="DS221" s="53">
        <v>11.8</v>
      </c>
      <c r="DT221" s="53">
        <v>15</v>
      </c>
      <c r="DU221" s="53">
        <v>26.3</v>
      </c>
      <c r="DV221" s="53">
        <v>23.8</v>
      </c>
      <c r="DW221" s="53">
        <v>19.3</v>
      </c>
      <c r="DX221" s="53">
        <v>21.5</v>
      </c>
      <c r="DY221" s="53">
        <v>17.399999999999999</v>
      </c>
      <c r="DZ221" s="53">
        <v>17.600000000000001</v>
      </c>
      <c r="EA221" s="53">
        <v>20.2</v>
      </c>
      <c r="EB221" s="53">
        <v>22</v>
      </c>
      <c r="EC221" s="53">
        <v>15.9</v>
      </c>
      <c r="ED221" s="53">
        <v>3.8</v>
      </c>
      <c r="EE221" s="53">
        <v>7.7</v>
      </c>
      <c r="EF221" s="53">
        <v>14.5</v>
      </c>
      <c r="EG221" s="53">
        <v>18.3</v>
      </c>
      <c r="EH221" s="53">
        <v>13</v>
      </c>
      <c r="EI221" s="53">
        <v>12.9</v>
      </c>
      <c r="EJ221" s="53">
        <v>24.6</v>
      </c>
      <c r="EK221" s="53">
        <v>13.1</v>
      </c>
      <c r="EL221" s="53">
        <v>17.7</v>
      </c>
      <c r="EM221" s="53">
        <v>14.2</v>
      </c>
      <c r="EN221" s="53">
        <v>17.899999999999999</v>
      </c>
      <c r="EO221" s="53">
        <v>15.7</v>
      </c>
      <c r="EP221" s="53">
        <v>13.7</v>
      </c>
      <c r="EQ221" s="53">
        <v>12.9</v>
      </c>
      <c r="ER221" s="53">
        <v>11.1</v>
      </c>
      <c r="ES221" s="53">
        <v>9.1</v>
      </c>
      <c r="ET221" s="53">
        <v>11</v>
      </c>
      <c r="EU221" s="53">
        <v>9.9</v>
      </c>
      <c r="EV221" s="53">
        <v>13.6</v>
      </c>
      <c r="EW221" s="53">
        <v>6.8</v>
      </c>
      <c r="EX221" s="53">
        <v>6.3</v>
      </c>
      <c r="EY221" s="53">
        <v>1.5</v>
      </c>
      <c r="EZ221" s="53">
        <v>1.5</v>
      </c>
      <c r="FA221" s="53">
        <v>-2.1</v>
      </c>
      <c r="FB221" s="53">
        <v>-1.8</v>
      </c>
      <c r="FC221" s="53">
        <v>-12.4</v>
      </c>
      <c r="FD221" s="53">
        <v>-15.7</v>
      </c>
      <c r="FE221" s="53">
        <v>-10.3</v>
      </c>
      <c r="FF221" s="53">
        <v>-22.6</v>
      </c>
      <c r="FG221" s="53">
        <v>-13.2</v>
      </c>
      <c r="FH221" s="53">
        <v>-30.2</v>
      </c>
      <c r="FI221" s="53">
        <v>-30.1</v>
      </c>
      <c r="FJ221" s="53">
        <v>-24.6</v>
      </c>
      <c r="FK221" s="53">
        <v>-26.4</v>
      </c>
      <c r="FL221" s="53">
        <v>-34.4</v>
      </c>
      <c r="FM221" s="53">
        <v>-38.6</v>
      </c>
      <c r="FN221" s="53">
        <v>-34.5</v>
      </c>
      <c r="FO221" s="53">
        <v>-38.6</v>
      </c>
      <c r="FP221" s="53">
        <v>-33.9</v>
      </c>
      <c r="FQ221" s="53">
        <v>-38.5</v>
      </c>
      <c r="FR221" s="53">
        <v>-34.6</v>
      </c>
      <c r="FS221" s="53">
        <v>-31.6</v>
      </c>
      <c r="FT221" s="53">
        <v>-23.2</v>
      </c>
      <c r="FU221" s="53">
        <v>-22.2</v>
      </c>
      <c r="FV221" s="53">
        <v>-23.2</v>
      </c>
      <c r="FW221" s="53">
        <v>-19.3</v>
      </c>
      <c r="FX221" s="53">
        <v>-16.899999999999999</v>
      </c>
      <c r="FY221" s="53">
        <v>-19.8</v>
      </c>
      <c r="FZ221" s="53">
        <v>-15.3</v>
      </c>
      <c r="GA221" s="53">
        <v>-13.6</v>
      </c>
      <c r="GB221" s="53">
        <v>-14.4</v>
      </c>
      <c r="GC221" s="53">
        <v>-28.1</v>
      </c>
      <c r="GD221" s="53">
        <v>-19.600000000000001</v>
      </c>
      <c r="GE221" s="53">
        <v>-25.5</v>
      </c>
      <c r="GF221" s="53">
        <v>-28.3</v>
      </c>
      <c r="GG221" s="53">
        <v>-19.8</v>
      </c>
      <c r="GH221" s="53">
        <v>-26.8</v>
      </c>
      <c r="GI221" s="53">
        <v>-26.1</v>
      </c>
      <c r="GJ221" s="53">
        <v>-31.5</v>
      </c>
      <c r="GK221" s="53">
        <v>-31.1</v>
      </c>
      <c r="GL221" s="53">
        <v>-28.4</v>
      </c>
      <c r="GM221" s="53">
        <v>-24.9</v>
      </c>
      <c r="GN221" s="53">
        <v>-31.4</v>
      </c>
      <c r="GO221" s="53">
        <v>-14.6</v>
      </c>
      <c r="GP221" s="53">
        <v>-11.9</v>
      </c>
      <c r="GQ221" s="53">
        <v>-13.2</v>
      </c>
      <c r="GR221" s="53">
        <v>-12.9</v>
      </c>
      <c r="GS221" s="53">
        <v>-16.600000000000001</v>
      </c>
      <c r="GT221" s="53">
        <v>-22.5</v>
      </c>
      <c r="GU221" s="53">
        <v>-20.100000000000001</v>
      </c>
      <c r="GV221" s="53">
        <v>-22.6</v>
      </c>
      <c r="GW221" s="53">
        <v>-18</v>
      </c>
      <c r="GX221" s="53">
        <v>-15</v>
      </c>
      <c r="GY221" s="53">
        <v>-13.4</v>
      </c>
      <c r="GZ221" s="53">
        <v>-18.3</v>
      </c>
      <c r="HA221" s="53">
        <v>-23.3</v>
      </c>
      <c r="HB221" s="53">
        <v>-17.5</v>
      </c>
      <c r="HC221" s="53">
        <v>-22.3</v>
      </c>
      <c r="HD221" s="53">
        <v>-24.6</v>
      </c>
      <c r="HE221" s="53">
        <v>-32.799999999999997</v>
      </c>
      <c r="HF221" s="53">
        <v>-22.2</v>
      </c>
      <c r="HG221" s="53">
        <v>-25</v>
      </c>
      <c r="HH221" s="53">
        <v>-26.1</v>
      </c>
      <c r="HI221" s="53">
        <v>-23.8</v>
      </c>
      <c r="HJ221" s="53">
        <v>-26.5</v>
      </c>
      <c r="HK221" s="53">
        <v>-29.9</v>
      </c>
      <c r="HL221" s="53">
        <v>-22.4</v>
      </c>
      <c r="HM221" s="53">
        <v>-22.7</v>
      </c>
      <c r="HN221" s="53">
        <v>-18</v>
      </c>
      <c r="HO221" s="53">
        <v>-13.6</v>
      </c>
      <c r="HP221" s="53">
        <v>-11.1</v>
      </c>
      <c r="HQ221" s="53">
        <v>-5.9</v>
      </c>
      <c r="HR221" s="53">
        <v>-7.2</v>
      </c>
      <c r="HS221" s="53">
        <v>-4.9000000000000004</v>
      </c>
      <c r="HT221" s="53">
        <v>2.9</v>
      </c>
      <c r="HU221" s="53">
        <v>7.6</v>
      </c>
      <c r="HV221" s="53">
        <v>3.3</v>
      </c>
      <c r="HW221" s="53">
        <v>11.6</v>
      </c>
      <c r="HX221" s="53">
        <v>8.4</v>
      </c>
      <c r="HY221" s="53">
        <v>6.4</v>
      </c>
      <c r="HZ221" s="53">
        <v>12.5</v>
      </c>
      <c r="IA221" s="53">
        <v>7</v>
      </c>
      <c r="IB221" s="53">
        <v>6.4</v>
      </c>
      <c r="IC221" s="53">
        <v>13.1</v>
      </c>
      <c r="ID221" s="53">
        <v>8.5</v>
      </c>
      <c r="IE221" s="53">
        <v>12.9</v>
      </c>
      <c r="IF221" s="53">
        <v>20.7</v>
      </c>
      <c r="IG221" s="53">
        <v>16.399999999999999</v>
      </c>
      <c r="IH221" s="53">
        <v>18.7</v>
      </c>
      <c r="II221" s="53">
        <v>17.3</v>
      </c>
      <c r="IJ221" s="53">
        <v>23.5</v>
      </c>
      <c r="IK221" s="53">
        <v>20.399999999999999</v>
      </c>
      <c r="IL221" s="53">
        <v>16.5</v>
      </c>
      <c r="IM221" s="53">
        <v>18.7</v>
      </c>
      <c r="IN221" s="53">
        <v>20</v>
      </c>
      <c r="IO221" s="53">
        <v>20.399999999999999</v>
      </c>
      <c r="IP221" s="53">
        <v>19.3</v>
      </c>
      <c r="IQ221" s="53">
        <v>20.100000000000001</v>
      </c>
      <c r="IR221" s="53">
        <v>21.3</v>
      </c>
      <c r="IS221" s="53">
        <v>18.7</v>
      </c>
      <c r="IT221" s="53">
        <v>18.5</v>
      </c>
      <c r="IU221" s="53">
        <v>19.3</v>
      </c>
      <c r="IV221" s="53">
        <v>16.5</v>
      </c>
      <c r="IW221" s="53">
        <v>19.100000000000001</v>
      </c>
      <c r="IX221" s="53">
        <v>17</v>
      </c>
      <c r="IY221" s="53">
        <v>18.8</v>
      </c>
      <c r="IZ221" s="53">
        <v>14.9</v>
      </c>
      <c r="JA221" s="53">
        <v>14.3</v>
      </c>
      <c r="JB221" s="53">
        <v>17.7</v>
      </c>
      <c r="JC221" s="53">
        <v>18.3</v>
      </c>
      <c r="JD221" s="53">
        <v>20</v>
      </c>
      <c r="JE221" s="53">
        <v>18.8</v>
      </c>
      <c r="JF221" s="53">
        <v>20.5</v>
      </c>
      <c r="JG221" s="53">
        <v>18.399999999999999</v>
      </c>
      <c r="JH221" s="53">
        <v>22.9</v>
      </c>
      <c r="JI221" s="53">
        <v>24.4</v>
      </c>
      <c r="JJ221" s="53">
        <v>22.7</v>
      </c>
      <c r="JK221" s="53">
        <v>24.3</v>
      </c>
      <c r="JL221" s="53">
        <v>26.3</v>
      </c>
      <c r="JM221" s="53">
        <v>25</v>
      </c>
      <c r="JN221" s="53">
        <v>26.4</v>
      </c>
      <c r="JO221" s="53">
        <v>20.7</v>
      </c>
      <c r="JP221" s="53">
        <v>19.8</v>
      </c>
      <c r="JQ221" s="53">
        <v>20.100000000000001</v>
      </c>
      <c r="JR221" s="53">
        <v>23.8</v>
      </c>
      <c r="JS221" s="53">
        <v>26.6</v>
      </c>
      <c r="JT221" s="53">
        <v>22.5</v>
      </c>
      <c r="JU221" s="53">
        <v>24.5</v>
      </c>
      <c r="JV221" s="53">
        <v>23.6</v>
      </c>
      <c r="JW221" s="53">
        <v>23.3</v>
      </c>
      <c r="JX221" s="53">
        <v>22.2</v>
      </c>
      <c r="JY221" s="53">
        <v>19.3</v>
      </c>
      <c r="JZ221" s="53">
        <v>20.9</v>
      </c>
      <c r="KA221" s="53">
        <v>19.600000000000001</v>
      </c>
      <c r="KB221" s="53">
        <v>13.6</v>
      </c>
      <c r="KC221" s="53">
        <v>15.1</v>
      </c>
      <c r="KD221" s="53">
        <v>18.399999999999999</v>
      </c>
      <c r="KE221" s="53">
        <v>13.1</v>
      </c>
      <c r="KF221" s="53">
        <v>15.2</v>
      </c>
      <c r="KG221" s="53">
        <v>17.600000000000001</v>
      </c>
      <c r="KH221" s="53">
        <v>11.5</v>
      </c>
      <c r="KI221" s="53">
        <v>13.8</v>
      </c>
      <c r="KJ221" s="53">
        <v>14.4</v>
      </c>
      <c r="KK221" s="53">
        <v>14.4</v>
      </c>
      <c r="KL221" s="53">
        <v>10.6</v>
      </c>
      <c r="KM221" s="53">
        <v>11.2</v>
      </c>
      <c r="KN221" s="53">
        <v>11.3</v>
      </c>
      <c r="KO221" s="53">
        <v>11.2</v>
      </c>
      <c r="KP221" s="53">
        <v>9.9</v>
      </c>
      <c r="KQ221" s="53">
        <v>2.2999999999999998</v>
      </c>
      <c r="KR221" s="53">
        <v>-47.9</v>
      </c>
      <c r="KS221" s="53">
        <v>-53.3</v>
      </c>
      <c r="KT221" s="53">
        <v>-40.200000000000003</v>
      </c>
      <c r="KU221" s="53">
        <v>-33.700000000000003</v>
      </c>
      <c r="KV221" s="53">
        <v>-38.299999999999997</v>
      </c>
      <c r="KW221" s="53">
        <v>-35.799999999999997</v>
      </c>
      <c r="KX221" s="53">
        <v>-30.8</v>
      </c>
      <c r="KY221" s="53">
        <v>-33</v>
      </c>
      <c r="KZ221" s="53">
        <v>-24.3</v>
      </c>
      <c r="LA221" s="53">
        <v>-27.5</v>
      </c>
      <c r="LB221" s="53">
        <v>-29.4</v>
      </c>
      <c r="LC221" s="53">
        <v>-19.5</v>
      </c>
      <c r="LD221" s="53">
        <v>3.7</v>
      </c>
      <c r="LE221" s="53">
        <v>8.9</v>
      </c>
      <c r="LF221" s="53">
        <v>17.899999999999999</v>
      </c>
      <c r="LG221" s="53">
        <v>19.3</v>
      </c>
      <c r="LH221" s="53">
        <v>16.7</v>
      </c>
      <c r="LI221" s="53">
        <v>20.3</v>
      </c>
      <c r="LJ221" s="53">
        <v>26.1</v>
      </c>
      <c r="LK221" s="53">
        <v>29.4</v>
      </c>
      <c r="LL221" s="53">
        <v>15.1</v>
      </c>
      <c r="LM221" s="53">
        <v>17.3</v>
      </c>
      <c r="LN221" s="53">
        <v>16</v>
      </c>
      <c r="LO221" s="53">
        <v>19</v>
      </c>
    </row>
    <row r="222" spans="1:327" ht="14" x14ac:dyDescent="0.2">
      <c r="A222" s="155"/>
      <c r="B222" s="168"/>
      <c r="C222" s="169"/>
      <c r="D222" s="164"/>
      <c r="E222" s="48" t="s">
        <v>177</v>
      </c>
      <c r="F222" s="52"/>
      <c r="G222" s="47" t="s">
        <v>171</v>
      </c>
      <c r="H222" s="50" t="s">
        <v>234</v>
      </c>
      <c r="I222" s="50" t="s">
        <v>234</v>
      </c>
      <c r="J222" s="50" t="s">
        <v>234</v>
      </c>
      <c r="K222" s="50" t="s">
        <v>234</v>
      </c>
      <c r="L222" s="50" t="s">
        <v>234</v>
      </c>
      <c r="M222" s="50" t="s">
        <v>234</v>
      </c>
      <c r="N222" s="50" t="s">
        <v>234</v>
      </c>
      <c r="O222" s="50" t="s">
        <v>234</v>
      </c>
      <c r="P222" s="50">
        <v>8.4</v>
      </c>
      <c r="Q222" s="50">
        <v>8.1999999999999993</v>
      </c>
      <c r="R222" s="50">
        <v>8.8000000000000007</v>
      </c>
      <c r="S222" s="50">
        <v>3.5</v>
      </c>
      <c r="T222" s="50">
        <v>4.0999999999999996</v>
      </c>
      <c r="U222" s="50">
        <v>4.7</v>
      </c>
      <c r="V222" s="50">
        <v>9.8000000000000007</v>
      </c>
      <c r="W222" s="50">
        <v>10.4</v>
      </c>
      <c r="X222" s="50">
        <v>10.9</v>
      </c>
      <c r="Y222" s="50">
        <v>14</v>
      </c>
      <c r="Z222" s="50">
        <v>13.8</v>
      </c>
      <c r="AA222" s="50">
        <v>14.4</v>
      </c>
      <c r="AB222" s="50">
        <v>13.6</v>
      </c>
      <c r="AC222" s="50">
        <v>13.3</v>
      </c>
      <c r="AD222" s="50">
        <v>14.2</v>
      </c>
      <c r="AE222" s="50">
        <v>18.399999999999999</v>
      </c>
      <c r="AF222" s="50">
        <v>19.100000000000001</v>
      </c>
      <c r="AG222" s="50">
        <v>19.7</v>
      </c>
      <c r="AH222" s="50">
        <v>19.600000000000001</v>
      </c>
      <c r="AI222" s="50">
        <v>20.2</v>
      </c>
      <c r="AJ222" s="50">
        <v>20.6</v>
      </c>
      <c r="AK222" s="50">
        <v>25.3</v>
      </c>
      <c r="AL222" s="50">
        <v>24.9</v>
      </c>
      <c r="AM222" s="50">
        <v>25.7</v>
      </c>
      <c r="AN222" s="50">
        <v>32.1</v>
      </c>
      <c r="AO222" s="50">
        <v>31.8</v>
      </c>
      <c r="AP222" s="50">
        <v>32.4</v>
      </c>
      <c r="AQ222" s="50">
        <v>31.2</v>
      </c>
      <c r="AR222" s="50">
        <v>31.8</v>
      </c>
      <c r="AS222" s="50">
        <v>32.4</v>
      </c>
      <c r="AT222" s="50">
        <v>26.8</v>
      </c>
      <c r="AU222" s="50">
        <v>27.3</v>
      </c>
      <c r="AV222" s="50">
        <v>27.8</v>
      </c>
      <c r="AW222" s="50">
        <v>20.3</v>
      </c>
      <c r="AX222" s="50">
        <v>20.3</v>
      </c>
      <c r="AY222" s="50">
        <v>21.1</v>
      </c>
      <c r="AZ222" s="50">
        <v>19.3</v>
      </c>
      <c r="BA222" s="50">
        <v>18.2</v>
      </c>
      <c r="BB222" s="50">
        <v>18.5</v>
      </c>
      <c r="BC222" s="50">
        <v>26.5</v>
      </c>
      <c r="BD222" s="50">
        <v>27.4</v>
      </c>
      <c r="BE222" s="50">
        <v>28.3</v>
      </c>
      <c r="BF222" s="50">
        <v>31.3</v>
      </c>
      <c r="BG222" s="50">
        <v>32</v>
      </c>
      <c r="BH222" s="50">
        <v>32.799999999999997</v>
      </c>
      <c r="BI222" s="50">
        <v>39</v>
      </c>
      <c r="BJ222" s="50">
        <v>39.5</v>
      </c>
      <c r="BK222" s="50">
        <v>40.6</v>
      </c>
      <c r="BL222" s="50">
        <v>39.299999999999997</v>
      </c>
      <c r="BM222" s="50">
        <v>38.799999999999997</v>
      </c>
      <c r="BN222" s="50">
        <v>39.6</v>
      </c>
      <c r="BO222" s="50">
        <v>37.9</v>
      </c>
      <c r="BP222" s="50">
        <v>38.6</v>
      </c>
      <c r="BQ222" s="50">
        <v>39.4</v>
      </c>
      <c r="BR222" s="50">
        <v>44.4</v>
      </c>
      <c r="BS222" s="50">
        <v>45.3</v>
      </c>
      <c r="BT222" s="50">
        <v>46.1</v>
      </c>
      <c r="BU222" s="50">
        <v>37.700000000000003</v>
      </c>
      <c r="BV222" s="50">
        <v>45.8</v>
      </c>
      <c r="BW222" s="50">
        <v>40.700000000000003</v>
      </c>
      <c r="BX222" s="50">
        <v>23.4</v>
      </c>
      <c r="BY222" s="50">
        <v>7.1</v>
      </c>
      <c r="BZ222" s="50">
        <v>-1.7</v>
      </c>
      <c r="CA222" s="50">
        <v>-1.7</v>
      </c>
      <c r="CB222" s="50">
        <v>-7.6</v>
      </c>
      <c r="CC222" s="50">
        <v>-11.8</v>
      </c>
      <c r="CD222" s="50">
        <v>-18.3</v>
      </c>
      <c r="CE222" s="50">
        <v>-20.7</v>
      </c>
      <c r="CF222" s="50">
        <v>-18.8</v>
      </c>
      <c r="CG222" s="50">
        <v>-17.3</v>
      </c>
      <c r="CH222" s="50">
        <v>-14.6</v>
      </c>
      <c r="CI222" s="50">
        <v>-16.399999999999999</v>
      </c>
      <c r="CJ222" s="50">
        <v>-2.9</v>
      </c>
      <c r="CK222" s="50">
        <v>-6</v>
      </c>
      <c r="CL222" s="50">
        <v>-5.4</v>
      </c>
      <c r="CM222" s="50">
        <v>-11.2</v>
      </c>
      <c r="CN222" s="50">
        <v>-8.4</v>
      </c>
      <c r="CO222" s="50">
        <v>-9.8000000000000007</v>
      </c>
      <c r="CP222" s="50">
        <v>-18.600000000000001</v>
      </c>
      <c r="CQ222" s="50">
        <v>-17</v>
      </c>
      <c r="CR222" s="50">
        <v>-16</v>
      </c>
      <c r="CS222" s="50">
        <v>-24</v>
      </c>
      <c r="CT222" s="50">
        <v>-17</v>
      </c>
      <c r="CU222" s="50">
        <v>-23.9</v>
      </c>
      <c r="CV222" s="50">
        <v>-9.6999999999999993</v>
      </c>
      <c r="CW222" s="50">
        <v>1.2</v>
      </c>
      <c r="CX222" s="50">
        <v>5.6</v>
      </c>
      <c r="CY222" s="50">
        <v>2.5</v>
      </c>
      <c r="CZ222" s="50">
        <v>4.3</v>
      </c>
      <c r="DA222" s="50">
        <v>2.9</v>
      </c>
      <c r="DB222" s="50">
        <v>7.4</v>
      </c>
      <c r="DC222" s="50">
        <v>4.5999999999999996</v>
      </c>
      <c r="DD222" s="50">
        <v>13.2</v>
      </c>
      <c r="DE222" s="50">
        <v>10.199999999999999</v>
      </c>
      <c r="DF222" s="50">
        <v>10.8</v>
      </c>
      <c r="DG222" s="50">
        <v>13.9</v>
      </c>
      <c r="DH222" s="50">
        <v>17.3</v>
      </c>
      <c r="DI222" s="50">
        <v>23.6</v>
      </c>
      <c r="DJ222" s="50">
        <v>28.6</v>
      </c>
      <c r="DK222" s="50">
        <v>27.9</v>
      </c>
      <c r="DL222" s="50">
        <v>26.4</v>
      </c>
      <c r="DM222" s="50">
        <v>29.5</v>
      </c>
      <c r="DN222" s="50">
        <v>37.9</v>
      </c>
      <c r="DO222" s="50">
        <v>29.2</v>
      </c>
      <c r="DP222" s="50">
        <v>23.2</v>
      </c>
      <c r="DQ222" s="50">
        <v>34.9</v>
      </c>
      <c r="DR222" s="50">
        <v>30.1</v>
      </c>
      <c r="DS222" s="50">
        <v>31.7</v>
      </c>
      <c r="DT222" s="50">
        <v>30.9</v>
      </c>
      <c r="DU222" s="50">
        <v>26.6</v>
      </c>
      <c r="DV222" s="50">
        <v>31.5</v>
      </c>
      <c r="DW222" s="50">
        <v>32.1</v>
      </c>
      <c r="DX222" s="50">
        <v>25.9</v>
      </c>
      <c r="DY222" s="50">
        <v>33.9</v>
      </c>
      <c r="DZ222" s="50">
        <v>36.6</v>
      </c>
      <c r="EA222" s="50">
        <v>42.4</v>
      </c>
      <c r="EB222" s="50">
        <v>32.6</v>
      </c>
      <c r="EC222" s="50">
        <v>36.799999999999997</v>
      </c>
      <c r="ED222" s="50">
        <v>38.5</v>
      </c>
      <c r="EE222" s="50">
        <v>35.4</v>
      </c>
      <c r="EF222" s="50">
        <v>35.9</v>
      </c>
      <c r="EG222" s="50">
        <v>36.299999999999997</v>
      </c>
      <c r="EH222" s="50">
        <v>29.2</v>
      </c>
      <c r="EI222" s="50">
        <v>28.6</v>
      </c>
      <c r="EJ222" s="50">
        <v>36.9</v>
      </c>
      <c r="EK222" s="50">
        <v>34.5</v>
      </c>
      <c r="EL222" s="50">
        <v>38.6</v>
      </c>
      <c r="EM222" s="50">
        <v>40.799999999999997</v>
      </c>
      <c r="EN222" s="50">
        <v>40.700000000000003</v>
      </c>
      <c r="EO222" s="50">
        <v>44.4</v>
      </c>
      <c r="EP222" s="50">
        <v>36.799999999999997</v>
      </c>
      <c r="EQ222" s="50">
        <v>38.6</v>
      </c>
      <c r="ER222" s="50">
        <v>35.799999999999997</v>
      </c>
      <c r="ES222" s="50">
        <v>42.2</v>
      </c>
      <c r="ET222" s="50">
        <v>39.700000000000003</v>
      </c>
      <c r="EU222" s="50">
        <v>43.9</v>
      </c>
      <c r="EV222" s="50">
        <v>43</v>
      </c>
      <c r="EW222" s="50">
        <v>42.3</v>
      </c>
      <c r="EX222" s="50">
        <v>41.2</v>
      </c>
      <c r="EY222" s="50">
        <v>36.6</v>
      </c>
      <c r="EZ222" s="50">
        <v>36.4</v>
      </c>
      <c r="FA222" s="50">
        <v>30.9</v>
      </c>
      <c r="FB222" s="50">
        <v>23.6</v>
      </c>
      <c r="FC222" s="50">
        <v>29.8</v>
      </c>
      <c r="FD222" s="50">
        <v>29.2</v>
      </c>
      <c r="FE222" s="50">
        <v>20.9</v>
      </c>
      <c r="FF222" s="50">
        <v>24.1</v>
      </c>
      <c r="FG222" s="50">
        <v>19.2</v>
      </c>
      <c r="FH222" s="50">
        <v>12.3</v>
      </c>
      <c r="FI222" s="50">
        <v>9.6</v>
      </c>
      <c r="FJ222" s="50">
        <v>-0.4</v>
      </c>
      <c r="FK222" s="50">
        <v>-14.7</v>
      </c>
      <c r="FL222" s="50">
        <v>-17.5</v>
      </c>
      <c r="FM222" s="50">
        <v>-18.100000000000001</v>
      </c>
      <c r="FN222" s="50">
        <v>-23.6</v>
      </c>
      <c r="FO222" s="50">
        <v>-23.7</v>
      </c>
      <c r="FP222" s="50">
        <v>-26.3</v>
      </c>
      <c r="FQ222" s="50">
        <v>-20</v>
      </c>
      <c r="FR222" s="50">
        <v>-19.2</v>
      </c>
      <c r="FS222" s="50">
        <v>-11.1</v>
      </c>
      <c r="FT222" s="50">
        <v>-7.9</v>
      </c>
      <c r="FU222" s="50">
        <v>-2.9</v>
      </c>
      <c r="FV222" s="50">
        <v>2.7</v>
      </c>
      <c r="FW222" s="50">
        <v>10.199999999999999</v>
      </c>
      <c r="FX222" s="50">
        <v>20.100000000000001</v>
      </c>
      <c r="FY222" s="50">
        <v>21.7</v>
      </c>
      <c r="FZ222" s="50">
        <v>25</v>
      </c>
      <c r="GA222" s="50">
        <v>27.5</v>
      </c>
      <c r="GB222" s="50">
        <v>29.3</v>
      </c>
      <c r="GC222" s="50">
        <v>41</v>
      </c>
      <c r="GD222" s="50">
        <v>38</v>
      </c>
      <c r="GE222" s="50">
        <v>45.6</v>
      </c>
      <c r="GF222" s="50">
        <v>38.5</v>
      </c>
      <c r="GG222" s="50">
        <v>39.200000000000003</v>
      </c>
      <c r="GH222" s="50">
        <v>40.200000000000003</v>
      </c>
      <c r="GI222" s="50">
        <v>52.5</v>
      </c>
      <c r="GJ222" s="50">
        <v>48</v>
      </c>
      <c r="GK222" s="50">
        <v>48.1</v>
      </c>
      <c r="GL222" s="50">
        <v>53</v>
      </c>
      <c r="GM222" s="50">
        <v>47.2</v>
      </c>
      <c r="GN222" s="50">
        <v>42.3</v>
      </c>
      <c r="GO222" s="50">
        <v>40.1</v>
      </c>
      <c r="GP222" s="50">
        <v>37.9</v>
      </c>
      <c r="GQ222" s="50">
        <v>32</v>
      </c>
      <c r="GR222" s="50">
        <v>25.1</v>
      </c>
      <c r="GS222" s="50">
        <v>17.5</v>
      </c>
      <c r="GT222" s="50">
        <v>13.1</v>
      </c>
      <c r="GU222" s="50">
        <v>18.899999999999999</v>
      </c>
      <c r="GV222" s="50">
        <v>10.4</v>
      </c>
      <c r="GW222" s="50">
        <v>5.7</v>
      </c>
      <c r="GX222" s="50">
        <v>8.3000000000000007</v>
      </c>
      <c r="GY222" s="50">
        <v>18.3</v>
      </c>
      <c r="GZ222" s="50">
        <v>21.9</v>
      </c>
      <c r="HA222" s="50">
        <v>14.7</v>
      </c>
      <c r="HB222" s="50">
        <v>13.1</v>
      </c>
      <c r="HC222" s="50">
        <v>4.7</v>
      </c>
      <c r="HD222" s="50">
        <v>12.1</v>
      </c>
      <c r="HE222" s="50">
        <v>7.9</v>
      </c>
      <c r="HF222" s="50">
        <v>2.7</v>
      </c>
      <c r="HG222" s="50">
        <v>-4.3</v>
      </c>
      <c r="HH222" s="50">
        <v>-3.9</v>
      </c>
      <c r="HI222" s="50">
        <v>0.8</v>
      </c>
      <c r="HJ222" s="50">
        <v>5.8</v>
      </c>
      <c r="HK222" s="50">
        <v>11.9</v>
      </c>
      <c r="HL222" s="50">
        <v>5.4</v>
      </c>
      <c r="HM222" s="50">
        <v>10.4</v>
      </c>
      <c r="HN222" s="50">
        <v>13.4</v>
      </c>
      <c r="HO222" s="50">
        <v>16.5</v>
      </c>
      <c r="HP222" s="50">
        <v>17.5</v>
      </c>
      <c r="HQ222" s="50">
        <v>24.9</v>
      </c>
      <c r="HR222" s="50">
        <v>22.1</v>
      </c>
      <c r="HS222" s="50">
        <v>25.1</v>
      </c>
      <c r="HT222" s="50">
        <v>26.7</v>
      </c>
      <c r="HU222" s="50">
        <v>33</v>
      </c>
      <c r="HV222" s="50">
        <v>29.6</v>
      </c>
      <c r="HW222" s="50">
        <v>27.8</v>
      </c>
      <c r="HX222" s="50">
        <v>25</v>
      </c>
      <c r="HY222" s="50">
        <v>26.5</v>
      </c>
      <c r="HZ222" s="50">
        <v>25.5</v>
      </c>
      <c r="IA222" s="50">
        <v>22.1</v>
      </c>
      <c r="IB222" s="50">
        <v>25.6</v>
      </c>
      <c r="IC222" s="50">
        <v>20.8</v>
      </c>
      <c r="ID222" s="50">
        <v>24.8</v>
      </c>
      <c r="IE222" s="50">
        <v>22.1</v>
      </c>
      <c r="IF222" s="50">
        <v>28.7</v>
      </c>
      <c r="IG222" s="50">
        <v>29.1</v>
      </c>
      <c r="IH222" s="50">
        <v>27.1</v>
      </c>
      <c r="II222" s="50">
        <v>23.1</v>
      </c>
      <c r="IJ222" s="50">
        <v>25.6</v>
      </c>
      <c r="IK222" s="50">
        <v>26.2</v>
      </c>
      <c r="IL222" s="50">
        <v>24.6</v>
      </c>
      <c r="IM222" s="50">
        <v>24.9</v>
      </c>
      <c r="IN222" s="50">
        <v>27.8</v>
      </c>
      <c r="IO222" s="50">
        <v>26.7</v>
      </c>
      <c r="IP222" s="50">
        <v>28</v>
      </c>
      <c r="IQ222" s="50">
        <v>29.5</v>
      </c>
      <c r="IR222" s="50">
        <v>28.8</v>
      </c>
      <c r="IS222" s="50">
        <v>28.9</v>
      </c>
      <c r="IT222" s="50">
        <v>24</v>
      </c>
      <c r="IU222" s="50">
        <v>21.5</v>
      </c>
      <c r="IV222" s="50">
        <v>23.4</v>
      </c>
      <c r="IW222" s="50">
        <v>21.8</v>
      </c>
      <c r="IX222" s="50">
        <v>22.9</v>
      </c>
      <c r="IY222" s="50">
        <v>24.6</v>
      </c>
      <c r="IZ222" s="50">
        <v>26.8</v>
      </c>
      <c r="JA222" s="50">
        <v>26.6</v>
      </c>
      <c r="JB222" s="50">
        <v>27</v>
      </c>
      <c r="JC222" s="50">
        <v>29</v>
      </c>
      <c r="JD222" s="50">
        <v>33.1</v>
      </c>
      <c r="JE222" s="50">
        <v>30.2</v>
      </c>
      <c r="JF222" s="50">
        <v>29.5</v>
      </c>
      <c r="JG222" s="50">
        <v>28</v>
      </c>
      <c r="JH222" s="50">
        <v>26.2</v>
      </c>
      <c r="JI222" s="50">
        <v>27.4</v>
      </c>
      <c r="JJ222" s="50">
        <v>27</v>
      </c>
      <c r="JK222" s="50">
        <v>27.7</v>
      </c>
      <c r="JL222" s="50">
        <v>29</v>
      </c>
      <c r="JM222" s="50">
        <v>26.1</v>
      </c>
      <c r="JN222" s="50">
        <v>27.8</v>
      </c>
      <c r="JO222" s="50">
        <v>27.9</v>
      </c>
      <c r="JP222" s="50">
        <v>30.7</v>
      </c>
      <c r="JQ222" s="50">
        <v>28</v>
      </c>
      <c r="JR222" s="50">
        <v>28.2</v>
      </c>
      <c r="JS222" s="50">
        <v>24.4</v>
      </c>
      <c r="JT222" s="50">
        <v>24.5</v>
      </c>
      <c r="JU222" s="50">
        <v>22.7</v>
      </c>
      <c r="JV222" s="50">
        <v>27.1</v>
      </c>
      <c r="JW222" s="50">
        <v>26</v>
      </c>
      <c r="JX222" s="50">
        <v>23.5</v>
      </c>
      <c r="JY222" s="50">
        <v>28.3</v>
      </c>
      <c r="JZ222" s="50">
        <v>24.8</v>
      </c>
      <c r="KA222" s="50">
        <v>20.5</v>
      </c>
      <c r="KB222" s="50">
        <v>18.3</v>
      </c>
      <c r="KC222" s="50">
        <v>15.4</v>
      </c>
      <c r="KD222" s="50">
        <v>13.3</v>
      </c>
      <c r="KE222" s="50">
        <v>19.5</v>
      </c>
      <c r="KF222" s="50">
        <v>19.8</v>
      </c>
      <c r="KG222" s="50">
        <v>19.7</v>
      </c>
      <c r="KH222" s="50">
        <v>18.100000000000001</v>
      </c>
      <c r="KI222" s="50">
        <v>15.7</v>
      </c>
      <c r="KJ222" s="50">
        <v>15.5</v>
      </c>
      <c r="KK222" s="50">
        <v>12.1</v>
      </c>
      <c r="KL222" s="50">
        <v>10.1</v>
      </c>
      <c r="KM222" s="50">
        <v>13.1</v>
      </c>
      <c r="KN222" s="50">
        <v>7.7</v>
      </c>
      <c r="KO222" s="50">
        <v>10.8</v>
      </c>
      <c r="KP222" s="50">
        <v>10</v>
      </c>
      <c r="KQ222" s="50">
        <v>0.5</v>
      </c>
      <c r="KR222" s="50">
        <v>-44.9</v>
      </c>
      <c r="KS222" s="50">
        <v>-46.9</v>
      </c>
      <c r="KT222" s="50">
        <v>-39.299999999999997</v>
      </c>
      <c r="KU222" s="50">
        <v>-27.4</v>
      </c>
      <c r="KV222" s="50">
        <v>-18.3</v>
      </c>
      <c r="KW222" s="50">
        <v>-7.2</v>
      </c>
      <c r="KX222" s="50">
        <v>-4.2</v>
      </c>
      <c r="KY222" s="50">
        <v>-2</v>
      </c>
      <c r="KZ222" s="50">
        <v>-6.4</v>
      </c>
      <c r="LA222" s="50">
        <v>0.2</v>
      </c>
      <c r="LB222" s="50">
        <v>6</v>
      </c>
      <c r="LC222" s="50">
        <v>7.2</v>
      </c>
      <c r="LD222" s="50">
        <v>32.6</v>
      </c>
      <c r="LE222" s="50">
        <v>36.700000000000003</v>
      </c>
      <c r="LF222" s="50">
        <v>38.700000000000003</v>
      </c>
      <c r="LG222" s="50">
        <v>41</v>
      </c>
      <c r="LH222" s="50">
        <v>38.1</v>
      </c>
      <c r="LI222" s="50">
        <v>38.700000000000003</v>
      </c>
      <c r="LJ222" s="50">
        <v>42.6</v>
      </c>
      <c r="LK222" s="50">
        <v>41.5</v>
      </c>
      <c r="LL222" s="50">
        <v>39.299999999999997</v>
      </c>
      <c r="LM222" s="50">
        <v>31.4</v>
      </c>
      <c r="LN222" s="50">
        <v>31.9</v>
      </c>
      <c r="LO222" s="50">
        <v>35.200000000000003</v>
      </c>
    </row>
    <row r="223" spans="1:327" ht="14" x14ac:dyDescent="0.2">
      <c r="A223" s="155"/>
      <c r="B223" s="168"/>
      <c r="C223" s="169"/>
      <c r="D223" s="164"/>
      <c r="E223" s="48" t="s">
        <v>179</v>
      </c>
      <c r="F223" s="52"/>
      <c r="G223" s="47" t="s">
        <v>171</v>
      </c>
      <c r="H223" s="53" t="s">
        <v>234</v>
      </c>
      <c r="I223" s="53" t="s">
        <v>234</v>
      </c>
      <c r="J223" s="53" t="s">
        <v>234</v>
      </c>
      <c r="K223" s="53" t="s">
        <v>234</v>
      </c>
      <c r="L223" s="53" t="s">
        <v>234</v>
      </c>
      <c r="M223" s="53" t="s">
        <v>234</v>
      </c>
      <c r="N223" s="53" t="s">
        <v>234</v>
      </c>
      <c r="O223" s="53" t="s">
        <v>234</v>
      </c>
      <c r="P223" s="53" t="s">
        <v>234</v>
      </c>
      <c r="Q223" s="53" t="s">
        <v>234</v>
      </c>
      <c r="R223" s="53" t="s">
        <v>234</v>
      </c>
      <c r="S223" s="53" t="s">
        <v>234</v>
      </c>
      <c r="T223" s="53" t="s">
        <v>234</v>
      </c>
      <c r="U223" s="53" t="s">
        <v>234</v>
      </c>
      <c r="V223" s="53" t="s">
        <v>234</v>
      </c>
      <c r="W223" s="53" t="s">
        <v>234</v>
      </c>
      <c r="X223" s="53" t="s">
        <v>234</v>
      </c>
      <c r="Y223" s="53">
        <v>31.3</v>
      </c>
      <c r="Z223" s="53">
        <v>30.7</v>
      </c>
      <c r="AA223" s="53">
        <v>30.6</v>
      </c>
      <c r="AB223" s="53">
        <v>26.8</v>
      </c>
      <c r="AC223" s="53">
        <v>26.4</v>
      </c>
      <c r="AD223" s="53">
        <v>25.9</v>
      </c>
      <c r="AE223" s="53">
        <v>33.799999999999997</v>
      </c>
      <c r="AF223" s="53">
        <v>34</v>
      </c>
      <c r="AG223" s="53">
        <v>33.9</v>
      </c>
      <c r="AH223" s="53">
        <v>36.1</v>
      </c>
      <c r="AI223" s="53">
        <v>35.9</v>
      </c>
      <c r="AJ223" s="53">
        <v>35.5</v>
      </c>
      <c r="AK223" s="53">
        <v>21</v>
      </c>
      <c r="AL223" s="53">
        <v>20.399999999999999</v>
      </c>
      <c r="AM223" s="53">
        <v>20.2</v>
      </c>
      <c r="AN223" s="53">
        <v>33.5</v>
      </c>
      <c r="AO223" s="53">
        <v>33</v>
      </c>
      <c r="AP223" s="53">
        <v>32.4</v>
      </c>
      <c r="AQ223" s="53">
        <v>19.100000000000001</v>
      </c>
      <c r="AR223" s="53">
        <v>19.399999999999999</v>
      </c>
      <c r="AS223" s="53">
        <v>19.399999999999999</v>
      </c>
      <c r="AT223" s="53">
        <v>9.4</v>
      </c>
      <c r="AU223" s="53">
        <v>9.1</v>
      </c>
      <c r="AV223" s="53">
        <v>8.6</v>
      </c>
      <c r="AW223" s="53">
        <v>21.4</v>
      </c>
      <c r="AX223" s="53">
        <v>20.7</v>
      </c>
      <c r="AY223" s="53">
        <v>20.6</v>
      </c>
      <c r="AZ223" s="53">
        <v>11.5</v>
      </c>
      <c r="BA223" s="53">
        <v>11.1</v>
      </c>
      <c r="BB223" s="53">
        <v>10.7</v>
      </c>
      <c r="BC223" s="53">
        <v>18.399999999999999</v>
      </c>
      <c r="BD223" s="53">
        <v>18.600000000000001</v>
      </c>
      <c r="BE223" s="53">
        <v>18.5</v>
      </c>
      <c r="BF223" s="53">
        <v>23.7</v>
      </c>
      <c r="BG223" s="53">
        <v>23.4</v>
      </c>
      <c r="BH223" s="53">
        <v>23.4</v>
      </c>
      <c r="BI223" s="53">
        <v>23</v>
      </c>
      <c r="BJ223" s="53">
        <v>22.7</v>
      </c>
      <c r="BK223" s="53">
        <v>22.8</v>
      </c>
      <c r="BL223" s="53">
        <v>22.9</v>
      </c>
      <c r="BM223" s="53">
        <v>22.8</v>
      </c>
      <c r="BN223" s="53">
        <v>22.1</v>
      </c>
      <c r="BO223" s="53">
        <v>13.9</v>
      </c>
      <c r="BP223" s="53">
        <v>13.9</v>
      </c>
      <c r="BQ223" s="53">
        <v>13.5</v>
      </c>
      <c r="BR223" s="53">
        <v>18.2</v>
      </c>
      <c r="BS223" s="53">
        <v>17.600000000000001</v>
      </c>
      <c r="BT223" s="53">
        <v>16.8</v>
      </c>
      <c r="BU223" s="53">
        <v>19.600000000000001</v>
      </c>
      <c r="BV223" s="53">
        <v>19.399999999999999</v>
      </c>
      <c r="BW223" s="53">
        <v>16.3</v>
      </c>
      <c r="BX223" s="53">
        <v>13.1</v>
      </c>
      <c r="BY223" s="53">
        <v>13</v>
      </c>
      <c r="BZ223" s="53">
        <v>14.6</v>
      </c>
      <c r="CA223" s="53">
        <v>17.8</v>
      </c>
      <c r="CB223" s="53">
        <v>10.199999999999999</v>
      </c>
      <c r="CC223" s="53">
        <v>7.4</v>
      </c>
      <c r="CD223" s="53">
        <v>3.9</v>
      </c>
      <c r="CE223" s="53">
        <v>4.7</v>
      </c>
      <c r="CF223" s="53">
        <v>8.5</v>
      </c>
      <c r="CG223" s="53">
        <v>5.7</v>
      </c>
      <c r="CH223" s="53">
        <v>5.5</v>
      </c>
      <c r="CI223" s="53">
        <v>12.5</v>
      </c>
      <c r="CJ223" s="53">
        <v>14.1</v>
      </c>
      <c r="CK223" s="53">
        <v>8.8000000000000007</v>
      </c>
      <c r="CL223" s="53">
        <v>2.6</v>
      </c>
      <c r="CM223" s="53">
        <v>-1.7</v>
      </c>
      <c r="CN223" s="53">
        <v>-0.5</v>
      </c>
      <c r="CO223" s="53">
        <v>-11</v>
      </c>
      <c r="CP223" s="53">
        <v>-1.8</v>
      </c>
      <c r="CQ223" s="53">
        <v>2.1</v>
      </c>
      <c r="CR223" s="53">
        <v>-17</v>
      </c>
      <c r="CS223" s="53">
        <v>-6.4</v>
      </c>
      <c r="CT223" s="53">
        <v>-7.7</v>
      </c>
      <c r="CU223" s="53">
        <v>-12.9</v>
      </c>
      <c r="CV223" s="53">
        <v>-16.100000000000001</v>
      </c>
      <c r="CW223" s="53">
        <v>-15</v>
      </c>
      <c r="CX223" s="53">
        <v>-17.600000000000001</v>
      </c>
      <c r="CY223" s="53">
        <v>-13.2</v>
      </c>
      <c r="CZ223" s="53">
        <v>-2.4</v>
      </c>
      <c r="DA223" s="53">
        <v>1</v>
      </c>
      <c r="DB223" s="53">
        <v>-9.1</v>
      </c>
      <c r="DC223" s="53">
        <v>-3.7</v>
      </c>
      <c r="DD223" s="53">
        <v>3.8</v>
      </c>
      <c r="DE223" s="53">
        <v>9.6</v>
      </c>
      <c r="DF223" s="53">
        <v>11.4</v>
      </c>
      <c r="DG223" s="53">
        <v>6</v>
      </c>
      <c r="DH223" s="53">
        <v>20.2</v>
      </c>
      <c r="DI223" s="53">
        <v>9.6999999999999993</v>
      </c>
      <c r="DJ223" s="53">
        <v>17.899999999999999</v>
      </c>
      <c r="DK223" s="53">
        <v>8.1</v>
      </c>
      <c r="DL223" s="53">
        <v>19.8</v>
      </c>
      <c r="DM223" s="53">
        <v>25.8</v>
      </c>
      <c r="DN223" s="53">
        <v>18.899999999999999</v>
      </c>
      <c r="DO223" s="53">
        <v>10.6</v>
      </c>
      <c r="DP223" s="53">
        <v>18.5</v>
      </c>
      <c r="DQ223" s="53">
        <v>5.9</v>
      </c>
      <c r="DR223" s="53">
        <v>12.5</v>
      </c>
      <c r="DS223" s="53">
        <v>3</v>
      </c>
      <c r="DT223" s="53">
        <v>2.6</v>
      </c>
      <c r="DU223" s="53">
        <v>6.6</v>
      </c>
      <c r="DV223" s="53">
        <v>-4.7</v>
      </c>
      <c r="DW223" s="53">
        <v>1.6</v>
      </c>
      <c r="DX223" s="53">
        <v>-3.4</v>
      </c>
      <c r="DY223" s="53">
        <v>-4.4000000000000004</v>
      </c>
      <c r="DZ223" s="53">
        <v>0.4</v>
      </c>
      <c r="EA223" s="53">
        <v>-0.1</v>
      </c>
      <c r="EB223" s="53">
        <v>-4.5999999999999996</v>
      </c>
      <c r="EC223" s="53">
        <v>3</v>
      </c>
      <c r="ED223" s="53">
        <v>11.5</v>
      </c>
      <c r="EE223" s="53">
        <v>5.4</v>
      </c>
      <c r="EF223" s="53">
        <v>13.6</v>
      </c>
      <c r="EG223" s="53">
        <v>11.2</v>
      </c>
      <c r="EH223" s="53">
        <v>15.8</v>
      </c>
      <c r="EI223" s="53">
        <v>18.8</v>
      </c>
      <c r="EJ223" s="53">
        <v>13</v>
      </c>
      <c r="EK223" s="53">
        <v>9.6</v>
      </c>
      <c r="EL223" s="53">
        <v>17</v>
      </c>
      <c r="EM223" s="53">
        <v>16.3</v>
      </c>
      <c r="EN223" s="53">
        <v>21.1</v>
      </c>
      <c r="EO223" s="53">
        <v>16.7</v>
      </c>
      <c r="EP223" s="53">
        <v>14</v>
      </c>
      <c r="EQ223" s="53">
        <v>16.2</v>
      </c>
      <c r="ER223" s="53">
        <v>11.4</v>
      </c>
      <c r="ES223" s="53">
        <v>18.100000000000001</v>
      </c>
      <c r="ET223" s="53">
        <v>14.7</v>
      </c>
      <c r="EU223" s="53">
        <v>8.3000000000000007</v>
      </c>
      <c r="EV223" s="53">
        <v>12.4</v>
      </c>
      <c r="EW223" s="53">
        <v>16.2</v>
      </c>
      <c r="EX223" s="53">
        <v>13</v>
      </c>
      <c r="EY223" s="53">
        <v>6</v>
      </c>
      <c r="EZ223" s="53">
        <v>9.1999999999999993</v>
      </c>
      <c r="FA223" s="53">
        <v>-2.7</v>
      </c>
      <c r="FB223" s="53">
        <v>-16.899999999999999</v>
      </c>
      <c r="FC223" s="53">
        <v>0.8</v>
      </c>
      <c r="FD223" s="53">
        <v>-4.7</v>
      </c>
      <c r="FE223" s="53">
        <v>-12.6</v>
      </c>
      <c r="FF223" s="53">
        <v>-12.9</v>
      </c>
      <c r="FG223" s="53">
        <v>-15.5</v>
      </c>
      <c r="FH223" s="53">
        <v>-22.1</v>
      </c>
      <c r="FI223" s="53">
        <v>-18.8</v>
      </c>
      <c r="FJ223" s="53">
        <v>-28.8</v>
      </c>
      <c r="FK223" s="53">
        <v>-35.200000000000003</v>
      </c>
      <c r="FL223" s="53">
        <v>-41</v>
      </c>
      <c r="FM223" s="53">
        <v>-48.9</v>
      </c>
      <c r="FN223" s="53">
        <v>-48.9</v>
      </c>
      <c r="FO223" s="53">
        <v>-57.4</v>
      </c>
      <c r="FP223" s="53">
        <v>-50.4</v>
      </c>
      <c r="FQ223" s="53">
        <v>-42</v>
      </c>
      <c r="FR223" s="53">
        <v>-39.9</v>
      </c>
      <c r="FS223" s="53">
        <v>-34.799999999999997</v>
      </c>
      <c r="FT223" s="53">
        <v>-24.9</v>
      </c>
      <c r="FU223" s="53">
        <v>-24.9</v>
      </c>
      <c r="FV223" s="53">
        <v>-27.5</v>
      </c>
      <c r="FW223" s="53">
        <v>-27</v>
      </c>
      <c r="FX223" s="53">
        <v>-12.7</v>
      </c>
      <c r="FY223" s="53">
        <v>-11.2</v>
      </c>
      <c r="FZ223" s="53">
        <v>-8.9</v>
      </c>
      <c r="GA223" s="53">
        <v>-8.3000000000000007</v>
      </c>
      <c r="GB223" s="53">
        <v>-13.8</v>
      </c>
      <c r="GC223" s="53">
        <v>-9.9</v>
      </c>
      <c r="GD223" s="53">
        <v>-4.0999999999999996</v>
      </c>
      <c r="GE223" s="53">
        <v>-5.4</v>
      </c>
      <c r="GF223" s="53">
        <v>-8.9</v>
      </c>
      <c r="GG223" s="53">
        <v>-10.3</v>
      </c>
      <c r="GH223" s="53">
        <v>-17.100000000000001</v>
      </c>
      <c r="GI223" s="53">
        <v>-8.6</v>
      </c>
      <c r="GJ223" s="53">
        <v>-17.7</v>
      </c>
      <c r="GK223" s="53">
        <v>-17.3</v>
      </c>
      <c r="GL223" s="53">
        <v>-4.7</v>
      </c>
      <c r="GM223" s="53">
        <v>1.3</v>
      </c>
      <c r="GN223" s="53">
        <v>-12.1</v>
      </c>
      <c r="GO223" s="53">
        <v>-3.9</v>
      </c>
      <c r="GP223" s="53">
        <v>-13.4</v>
      </c>
      <c r="GQ223" s="53">
        <v>-5.9</v>
      </c>
      <c r="GR223" s="53">
        <v>-25.7</v>
      </c>
      <c r="GS223" s="53">
        <v>-24.7</v>
      </c>
      <c r="GT223" s="53">
        <v>-16.3</v>
      </c>
      <c r="GU223" s="53">
        <v>-22.4</v>
      </c>
      <c r="GV223" s="53">
        <v>-24.8</v>
      </c>
      <c r="GW223" s="53">
        <v>-16.3</v>
      </c>
      <c r="GX223" s="53">
        <v>-23.9</v>
      </c>
      <c r="GY223" s="53">
        <v>-23</v>
      </c>
      <c r="GZ223" s="53">
        <v>-15.1</v>
      </c>
      <c r="HA223" s="53">
        <v>-16.7</v>
      </c>
      <c r="HB223" s="53">
        <v>-12.5</v>
      </c>
      <c r="HC223" s="53">
        <v>-24.4</v>
      </c>
      <c r="HD223" s="53">
        <v>-22</v>
      </c>
      <c r="HE223" s="53">
        <v>-22.4</v>
      </c>
      <c r="HF223" s="53">
        <v>-15.8</v>
      </c>
      <c r="HG223" s="53">
        <v>-0.3</v>
      </c>
      <c r="HH223" s="53">
        <v>-22.3</v>
      </c>
      <c r="HI223" s="53">
        <v>-5.2</v>
      </c>
      <c r="HJ223" s="53">
        <v>-10.7</v>
      </c>
      <c r="HK223" s="53">
        <v>-2.7</v>
      </c>
      <c r="HL223" s="53">
        <v>-14</v>
      </c>
      <c r="HM223" s="53">
        <v>-7.5</v>
      </c>
      <c r="HN223" s="53">
        <v>1.8</v>
      </c>
      <c r="HO223" s="53">
        <v>4.7</v>
      </c>
      <c r="HP223" s="53">
        <v>10.5</v>
      </c>
      <c r="HQ223" s="53">
        <v>14</v>
      </c>
      <c r="HR223" s="53">
        <v>29.4</v>
      </c>
      <c r="HS223" s="53">
        <v>22</v>
      </c>
      <c r="HT223" s="53">
        <v>24.8</v>
      </c>
      <c r="HU223" s="53">
        <v>23.7</v>
      </c>
      <c r="HV223" s="53">
        <v>27.9</v>
      </c>
      <c r="HW223" s="53">
        <v>23.5</v>
      </c>
      <c r="HX223" s="53">
        <v>30.3</v>
      </c>
      <c r="HY223" s="53">
        <v>24.8</v>
      </c>
      <c r="HZ223" s="53">
        <v>30.4</v>
      </c>
      <c r="IA223" s="53">
        <v>30.3</v>
      </c>
      <c r="IB223" s="53">
        <v>22.6</v>
      </c>
      <c r="IC223" s="53">
        <v>23.3</v>
      </c>
      <c r="ID223" s="53">
        <v>21.3</v>
      </c>
      <c r="IE223" s="53">
        <v>22.8</v>
      </c>
      <c r="IF223" s="53">
        <v>16.5</v>
      </c>
      <c r="IG223" s="53">
        <v>19.100000000000001</v>
      </c>
      <c r="IH223" s="53">
        <v>14.2</v>
      </c>
      <c r="II223" s="53">
        <v>14.6</v>
      </c>
      <c r="IJ223" s="53">
        <v>19.100000000000001</v>
      </c>
      <c r="IK223" s="53">
        <v>21.7</v>
      </c>
      <c r="IL223" s="53">
        <v>9.3000000000000007</v>
      </c>
      <c r="IM223" s="53">
        <v>16.8</v>
      </c>
      <c r="IN223" s="53">
        <v>27.4</v>
      </c>
      <c r="IO223" s="53">
        <v>19</v>
      </c>
      <c r="IP223" s="53">
        <v>10</v>
      </c>
      <c r="IQ223" s="53">
        <v>13.6</v>
      </c>
      <c r="IR223" s="53">
        <v>26.1</v>
      </c>
      <c r="IS223" s="53">
        <v>8.6</v>
      </c>
      <c r="IT223" s="53">
        <v>9.5</v>
      </c>
      <c r="IU223" s="53">
        <v>6</v>
      </c>
      <c r="IV223" s="53">
        <v>7.7</v>
      </c>
      <c r="IW223" s="53">
        <v>4.2</v>
      </c>
      <c r="IX223" s="53">
        <v>2.6</v>
      </c>
      <c r="IY223" s="53">
        <v>-1.6</v>
      </c>
      <c r="IZ223" s="53">
        <v>0.9</v>
      </c>
      <c r="JA223" s="53">
        <v>4</v>
      </c>
      <c r="JB223" s="53">
        <v>2.2999999999999998</v>
      </c>
      <c r="JC223" s="53">
        <v>-1</v>
      </c>
      <c r="JD223" s="53">
        <v>11</v>
      </c>
      <c r="JE223" s="53">
        <v>-1.3</v>
      </c>
      <c r="JF223" s="53">
        <v>3</v>
      </c>
      <c r="JG223" s="53">
        <v>4.5</v>
      </c>
      <c r="JH223" s="53">
        <v>8.5</v>
      </c>
      <c r="JI223" s="53">
        <v>0</v>
      </c>
      <c r="JJ223" s="53">
        <v>-2.2999999999999998</v>
      </c>
      <c r="JK223" s="53">
        <v>3.8</v>
      </c>
      <c r="JL223" s="53">
        <v>4.0999999999999996</v>
      </c>
      <c r="JM223" s="53">
        <v>0.5</v>
      </c>
      <c r="JN223" s="53">
        <v>4.8</v>
      </c>
      <c r="JO223" s="53">
        <v>-6</v>
      </c>
      <c r="JP223" s="53">
        <v>5.7</v>
      </c>
      <c r="JQ223" s="53">
        <v>7.1</v>
      </c>
      <c r="JR223" s="53">
        <v>10.9</v>
      </c>
      <c r="JS223" s="53">
        <v>5.2</v>
      </c>
      <c r="JT223" s="53">
        <v>1.9</v>
      </c>
      <c r="JU223" s="53">
        <v>7.5</v>
      </c>
      <c r="JV223" s="53">
        <v>0.9</v>
      </c>
      <c r="JW223" s="53">
        <v>2.1</v>
      </c>
      <c r="JX223" s="53">
        <v>2.5</v>
      </c>
      <c r="JY223" s="53">
        <v>4.9000000000000004</v>
      </c>
      <c r="JZ223" s="53">
        <v>5.6</v>
      </c>
      <c r="KA223" s="53">
        <v>-2.2000000000000002</v>
      </c>
      <c r="KB223" s="53">
        <v>-8.1</v>
      </c>
      <c r="KC223" s="53">
        <v>-4.9000000000000004</v>
      </c>
      <c r="KD223" s="53">
        <v>-16.2</v>
      </c>
      <c r="KE223" s="53">
        <v>-9.4</v>
      </c>
      <c r="KF223" s="53">
        <v>-6.9</v>
      </c>
      <c r="KG223" s="53">
        <v>-15.1</v>
      </c>
      <c r="KH223" s="53">
        <v>-12.7</v>
      </c>
      <c r="KI223" s="53">
        <v>-5.9</v>
      </c>
      <c r="KJ223" s="53">
        <v>-15.4</v>
      </c>
      <c r="KK223" s="53">
        <v>-15.8</v>
      </c>
      <c r="KL223" s="53">
        <v>-21.4</v>
      </c>
      <c r="KM223" s="53">
        <v>-16.7</v>
      </c>
      <c r="KN223" s="53">
        <v>-15.7</v>
      </c>
      <c r="KO223" s="53">
        <v>-4.9000000000000004</v>
      </c>
      <c r="KP223" s="53">
        <v>-4.3</v>
      </c>
      <c r="KQ223" s="53">
        <v>-9.3000000000000007</v>
      </c>
      <c r="KR223" s="53">
        <v>-58.8</v>
      </c>
      <c r="KS223" s="53">
        <v>-67.3</v>
      </c>
      <c r="KT223" s="53">
        <v>-63.7</v>
      </c>
      <c r="KU223" s="53">
        <v>-54.7</v>
      </c>
      <c r="KV223" s="53">
        <v>-45</v>
      </c>
      <c r="KW223" s="53">
        <v>-36.700000000000003</v>
      </c>
      <c r="KX223" s="53">
        <v>-49.5</v>
      </c>
      <c r="KY223" s="53">
        <v>-40</v>
      </c>
      <c r="KZ223" s="53">
        <v>-39.4</v>
      </c>
      <c r="LA223" s="53">
        <v>-34.666670000000003</v>
      </c>
      <c r="LB223" s="53">
        <v>-31.66667</v>
      </c>
      <c r="LC223" s="53">
        <v>-4.3333329999999997</v>
      </c>
      <c r="LD223" s="53" t="s">
        <v>234</v>
      </c>
      <c r="LE223" s="53" t="s">
        <v>234</v>
      </c>
      <c r="LF223" s="53" t="s">
        <v>234</v>
      </c>
      <c r="LG223" s="53" t="s">
        <v>234</v>
      </c>
      <c r="LH223" s="53" t="s">
        <v>234</v>
      </c>
      <c r="LI223" s="53" t="s">
        <v>234</v>
      </c>
      <c r="LJ223" s="53" t="s">
        <v>234</v>
      </c>
      <c r="LK223" s="53" t="s">
        <v>234</v>
      </c>
      <c r="LL223" s="53" t="s">
        <v>234</v>
      </c>
      <c r="LM223" s="53" t="s">
        <v>234</v>
      </c>
      <c r="LN223" s="53" t="s">
        <v>234</v>
      </c>
      <c r="LO223" s="53" t="s">
        <v>234</v>
      </c>
    </row>
    <row r="224" spans="1:327" ht="14" x14ac:dyDescent="0.2">
      <c r="A224" s="156"/>
      <c r="B224" s="170"/>
      <c r="C224" s="171"/>
      <c r="D224" s="164"/>
      <c r="E224" s="48" t="s">
        <v>181</v>
      </c>
      <c r="F224" s="52"/>
      <c r="G224" s="47" t="s">
        <v>171</v>
      </c>
      <c r="H224" s="50">
        <v>24.2</v>
      </c>
      <c r="I224" s="50">
        <v>24.5</v>
      </c>
      <c r="J224" s="50">
        <v>19.100000000000001</v>
      </c>
      <c r="K224" s="50">
        <v>18.899999999999999</v>
      </c>
      <c r="L224" s="50">
        <v>19.399999999999999</v>
      </c>
      <c r="M224" s="50">
        <v>16.5</v>
      </c>
      <c r="N224" s="50">
        <v>10.8</v>
      </c>
      <c r="O224" s="50">
        <v>8.6999999999999993</v>
      </c>
      <c r="P224" s="50">
        <v>13.3</v>
      </c>
      <c r="Q224" s="50">
        <v>11.8</v>
      </c>
      <c r="R224" s="50">
        <v>11.3</v>
      </c>
      <c r="S224" s="50">
        <v>12.4</v>
      </c>
      <c r="T224" s="50">
        <v>14.2</v>
      </c>
      <c r="U224" s="50">
        <v>16.399999999999999</v>
      </c>
      <c r="V224" s="50">
        <v>18.600000000000001</v>
      </c>
      <c r="W224" s="50">
        <v>21.7</v>
      </c>
      <c r="X224" s="50">
        <v>22.7</v>
      </c>
      <c r="Y224" s="50">
        <v>19.3</v>
      </c>
      <c r="Z224" s="50">
        <v>21.7</v>
      </c>
      <c r="AA224" s="50">
        <v>23.8</v>
      </c>
      <c r="AB224" s="50">
        <v>24.7</v>
      </c>
      <c r="AC224" s="50">
        <v>28.3</v>
      </c>
      <c r="AD224" s="50">
        <v>25.4</v>
      </c>
      <c r="AE224" s="50">
        <v>23.8</v>
      </c>
      <c r="AF224" s="50">
        <v>26.5</v>
      </c>
      <c r="AG224" s="50">
        <v>26.5</v>
      </c>
      <c r="AH224" s="50">
        <v>25.4</v>
      </c>
      <c r="AI224" s="50">
        <v>27.7</v>
      </c>
      <c r="AJ224" s="50">
        <v>28.1</v>
      </c>
      <c r="AK224" s="50">
        <v>29.2</v>
      </c>
      <c r="AL224" s="50">
        <v>31.8</v>
      </c>
      <c r="AM224" s="50">
        <v>32.6</v>
      </c>
      <c r="AN224" s="50">
        <v>31.8</v>
      </c>
      <c r="AO224" s="50">
        <v>32.9</v>
      </c>
      <c r="AP224" s="50">
        <v>35</v>
      </c>
      <c r="AQ224" s="50">
        <v>32.4</v>
      </c>
      <c r="AR224" s="50">
        <v>34.6</v>
      </c>
      <c r="AS224" s="50">
        <v>33.299999999999997</v>
      </c>
      <c r="AT224" s="50">
        <v>30.8</v>
      </c>
      <c r="AU224" s="50">
        <v>32.5</v>
      </c>
      <c r="AV224" s="50">
        <v>32</v>
      </c>
      <c r="AW224" s="50">
        <v>27.7</v>
      </c>
      <c r="AX224" s="50">
        <v>28.8</v>
      </c>
      <c r="AY224" s="50">
        <v>27.9</v>
      </c>
      <c r="AZ224" s="50">
        <v>24</v>
      </c>
      <c r="BA224" s="50">
        <v>25.5</v>
      </c>
      <c r="BB224" s="50">
        <v>24.8</v>
      </c>
      <c r="BC224" s="50">
        <v>22.4</v>
      </c>
      <c r="BD224" s="50">
        <v>22</v>
      </c>
      <c r="BE224" s="50">
        <v>24.2</v>
      </c>
      <c r="BF224" s="50">
        <v>29.1</v>
      </c>
      <c r="BG224" s="50">
        <v>28.3</v>
      </c>
      <c r="BH224" s="50">
        <v>27.9</v>
      </c>
      <c r="BI224" s="50">
        <v>30.2</v>
      </c>
      <c r="BJ224" s="50">
        <v>32.1</v>
      </c>
      <c r="BK224" s="50">
        <v>33.200000000000003</v>
      </c>
      <c r="BL224" s="50">
        <v>32.299999999999997</v>
      </c>
      <c r="BM224" s="50">
        <v>31.7</v>
      </c>
      <c r="BN224" s="50">
        <v>30.2</v>
      </c>
      <c r="BO224" s="50">
        <v>32.5</v>
      </c>
      <c r="BP224" s="50">
        <v>31.8</v>
      </c>
      <c r="BQ224" s="50">
        <v>29</v>
      </c>
      <c r="BR224" s="50">
        <v>30.7</v>
      </c>
      <c r="BS224" s="50">
        <v>24.5</v>
      </c>
      <c r="BT224" s="50">
        <v>24.5</v>
      </c>
      <c r="BU224" s="50">
        <v>27.9</v>
      </c>
      <c r="BV224" s="50">
        <v>21.9</v>
      </c>
      <c r="BW224" s="50">
        <v>19.399999999999999</v>
      </c>
      <c r="BX224" s="50">
        <v>23.1</v>
      </c>
      <c r="BY224" s="50">
        <v>17.2</v>
      </c>
      <c r="BZ224" s="50">
        <v>19.100000000000001</v>
      </c>
      <c r="CA224" s="50">
        <v>18.5</v>
      </c>
      <c r="CB224" s="50">
        <v>13.5</v>
      </c>
      <c r="CC224" s="50">
        <v>9.1</v>
      </c>
      <c r="CD224" s="50">
        <v>0.3</v>
      </c>
      <c r="CE224" s="50">
        <v>-9.3000000000000007</v>
      </c>
      <c r="CF224" s="50">
        <v>-8</v>
      </c>
      <c r="CG224" s="50">
        <v>1.8</v>
      </c>
      <c r="CH224" s="50">
        <v>0.1</v>
      </c>
      <c r="CI224" s="50">
        <v>3.1</v>
      </c>
      <c r="CJ224" s="50">
        <v>7</v>
      </c>
      <c r="CK224" s="50">
        <v>4.7</v>
      </c>
      <c r="CL224" s="50">
        <v>2.2000000000000002</v>
      </c>
      <c r="CM224" s="50">
        <v>0.6</v>
      </c>
      <c r="CN224" s="50">
        <v>-5.4</v>
      </c>
      <c r="CO224" s="50">
        <v>-2.7</v>
      </c>
      <c r="CP224" s="50">
        <v>-5.7</v>
      </c>
      <c r="CQ224" s="50">
        <v>-5.5</v>
      </c>
      <c r="CR224" s="50">
        <v>-6</v>
      </c>
      <c r="CS224" s="50">
        <v>-4.4000000000000004</v>
      </c>
      <c r="CT224" s="50">
        <v>-5.7</v>
      </c>
      <c r="CU224" s="50">
        <v>-8</v>
      </c>
      <c r="CV224" s="50">
        <v>-3</v>
      </c>
      <c r="CW224" s="50">
        <v>-3.8</v>
      </c>
      <c r="CX224" s="50">
        <v>-1.6</v>
      </c>
      <c r="CY224" s="50">
        <v>1.6</v>
      </c>
      <c r="CZ224" s="50">
        <v>3.3</v>
      </c>
      <c r="DA224" s="50">
        <v>4.5</v>
      </c>
      <c r="DB224" s="50">
        <v>7.2</v>
      </c>
      <c r="DC224" s="50">
        <v>7</v>
      </c>
      <c r="DD224" s="50">
        <v>9</v>
      </c>
      <c r="DE224" s="50">
        <v>7</v>
      </c>
      <c r="DF224" s="50">
        <v>8.9</v>
      </c>
      <c r="DG224" s="50">
        <v>5.2</v>
      </c>
      <c r="DH224" s="50">
        <v>7.5</v>
      </c>
      <c r="DI224" s="50">
        <v>7.3</v>
      </c>
      <c r="DJ224" s="50">
        <v>8.5</v>
      </c>
      <c r="DK224" s="50">
        <v>10.199999999999999</v>
      </c>
      <c r="DL224" s="50">
        <v>7.6</v>
      </c>
      <c r="DM224" s="50">
        <v>10</v>
      </c>
      <c r="DN224" s="50">
        <v>10.7</v>
      </c>
      <c r="DO224" s="50">
        <v>10.9</v>
      </c>
      <c r="DP224" s="50">
        <v>7.5</v>
      </c>
      <c r="DQ224" s="50">
        <v>10.199999999999999</v>
      </c>
      <c r="DR224" s="50">
        <v>5.7</v>
      </c>
      <c r="DS224" s="50">
        <v>6.2</v>
      </c>
      <c r="DT224" s="50">
        <v>7.8</v>
      </c>
      <c r="DU224" s="50">
        <v>9.3000000000000007</v>
      </c>
      <c r="DV224" s="50">
        <v>8.3000000000000007</v>
      </c>
      <c r="DW224" s="50">
        <v>9.4</v>
      </c>
      <c r="DX224" s="50">
        <v>9.6</v>
      </c>
      <c r="DY224" s="50">
        <v>9.6999999999999993</v>
      </c>
      <c r="DZ224" s="50">
        <v>12.9</v>
      </c>
      <c r="EA224" s="50">
        <v>13.7</v>
      </c>
      <c r="EB224" s="50">
        <v>12.9</v>
      </c>
      <c r="EC224" s="50">
        <v>14</v>
      </c>
      <c r="ED224" s="50">
        <v>11</v>
      </c>
      <c r="EE224" s="50">
        <v>13.4</v>
      </c>
      <c r="EF224" s="50">
        <v>16.100000000000001</v>
      </c>
      <c r="EG224" s="50">
        <v>17.8</v>
      </c>
      <c r="EH224" s="50">
        <v>16.899999999999999</v>
      </c>
      <c r="EI224" s="50">
        <v>16.600000000000001</v>
      </c>
      <c r="EJ224" s="50">
        <v>18.7</v>
      </c>
      <c r="EK224" s="50">
        <v>16.3</v>
      </c>
      <c r="EL224" s="50">
        <v>18.2</v>
      </c>
      <c r="EM224" s="50">
        <v>17.600000000000001</v>
      </c>
      <c r="EN224" s="50">
        <v>18.3</v>
      </c>
      <c r="EO224" s="50">
        <v>17.100000000000001</v>
      </c>
      <c r="EP224" s="50">
        <v>16.5</v>
      </c>
      <c r="EQ224" s="50">
        <v>18.7</v>
      </c>
      <c r="ER224" s="50">
        <v>19.899999999999999</v>
      </c>
      <c r="ES224" s="50">
        <v>18.399999999999999</v>
      </c>
      <c r="ET224" s="50">
        <v>18.3</v>
      </c>
      <c r="EU224" s="50">
        <v>18.2</v>
      </c>
      <c r="EV224" s="50">
        <v>18.899999999999999</v>
      </c>
      <c r="EW224" s="50">
        <v>16.2</v>
      </c>
      <c r="EX224" s="50">
        <v>15.1</v>
      </c>
      <c r="EY224" s="50">
        <v>12.7</v>
      </c>
      <c r="EZ224" s="50">
        <v>11.3</v>
      </c>
      <c r="FA224" s="50">
        <v>10.6</v>
      </c>
      <c r="FB224" s="50">
        <v>9.9</v>
      </c>
      <c r="FC224" s="50">
        <v>8.4</v>
      </c>
      <c r="FD224" s="50">
        <v>6.8</v>
      </c>
      <c r="FE224" s="50">
        <v>8.1</v>
      </c>
      <c r="FF224" s="50">
        <v>6</v>
      </c>
      <c r="FG224" s="50">
        <v>3</v>
      </c>
      <c r="FH224" s="50">
        <v>-1</v>
      </c>
      <c r="FI224" s="50">
        <v>-1.5</v>
      </c>
      <c r="FJ224" s="50">
        <v>-7</v>
      </c>
      <c r="FK224" s="50">
        <v>-10.5</v>
      </c>
      <c r="FL224" s="50">
        <v>-16.8</v>
      </c>
      <c r="FM224" s="50">
        <v>-19.5</v>
      </c>
      <c r="FN224" s="50">
        <v>-20.9</v>
      </c>
      <c r="FO224" s="50">
        <v>-25</v>
      </c>
      <c r="FP224" s="50">
        <v>-24.6</v>
      </c>
      <c r="FQ224" s="50">
        <v>-22.3</v>
      </c>
      <c r="FR224" s="50">
        <v>-19.8</v>
      </c>
      <c r="FS224" s="50">
        <v>-17.399999999999999</v>
      </c>
      <c r="FT224" s="50">
        <v>-11.4</v>
      </c>
      <c r="FU224" s="50">
        <v>-8.9</v>
      </c>
      <c r="FV224" s="50">
        <v>-7.9</v>
      </c>
      <c r="FW224" s="50">
        <v>-5.5</v>
      </c>
      <c r="FX224" s="50">
        <v>-3.2</v>
      </c>
      <c r="FY224" s="50">
        <v>-1.5</v>
      </c>
      <c r="FZ224" s="50">
        <v>0.6</v>
      </c>
      <c r="GA224" s="50">
        <v>1.8</v>
      </c>
      <c r="GB224" s="50">
        <v>6</v>
      </c>
      <c r="GC224" s="50">
        <v>3.1</v>
      </c>
      <c r="GD224" s="50">
        <v>3.5</v>
      </c>
      <c r="GE224" s="50">
        <v>5.9</v>
      </c>
      <c r="GF224" s="50">
        <v>5.5</v>
      </c>
      <c r="GG224" s="50">
        <v>7.3</v>
      </c>
      <c r="GH224" s="50">
        <v>8.1999999999999993</v>
      </c>
      <c r="GI224" s="50">
        <v>9.3000000000000007</v>
      </c>
      <c r="GJ224" s="50">
        <v>9.5</v>
      </c>
      <c r="GK224" s="50">
        <v>9.3000000000000007</v>
      </c>
      <c r="GL224" s="50">
        <v>11.7</v>
      </c>
      <c r="GM224" s="50">
        <v>11</v>
      </c>
      <c r="GN224" s="50">
        <v>10.199999999999999</v>
      </c>
      <c r="GO224" s="50">
        <v>9.6999999999999993</v>
      </c>
      <c r="GP224" s="50">
        <v>9.9</v>
      </c>
      <c r="GQ224" s="50">
        <v>8.8000000000000007</v>
      </c>
      <c r="GR224" s="50">
        <v>5.5</v>
      </c>
      <c r="GS224" s="50">
        <v>1.2</v>
      </c>
      <c r="GT224" s="50">
        <v>1.4</v>
      </c>
      <c r="GU224" s="50">
        <v>0.2</v>
      </c>
      <c r="GV224" s="50">
        <v>-1.6</v>
      </c>
      <c r="GW224" s="50">
        <v>-1.8</v>
      </c>
      <c r="GX224" s="50">
        <v>-0.7</v>
      </c>
      <c r="GY224" s="50">
        <v>1.3</v>
      </c>
      <c r="GZ224" s="50">
        <v>-1.1000000000000001</v>
      </c>
      <c r="HA224" s="50">
        <v>-3.5</v>
      </c>
      <c r="HB224" s="50">
        <v>-5.4</v>
      </c>
      <c r="HC224" s="50">
        <v>-6.7</v>
      </c>
      <c r="HD224" s="50">
        <v>-8.6</v>
      </c>
      <c r="HE224" s="50">
        <v>-10.5</v>
      </c>
      <c r="HF224" s="50">
        <v>-9.4</v>
      </c>
      <c r="HG224" s="50">
        <v>-9.1999999999999993</v>
      </c>
      <c r="HH224" s="50">
        <v>-7.6</v>
      </c>
      <c r="HI224" s="50">
        <v>-5.9</v>
      </c>
      <c r="HJ224" s="50">
        <v>-6.8</v>
      </c>
      <c r="HK224" s="50">
        <v>-5.5</v>
      </c>
      <c r="HL224" s="50">
        <v>-9.6999999999999993</v>
      </c>
      <c r="HM224" s="50">
        <v>-8.3000000000000007</v>
      </c>
      <c r="HN224" s="50">
        <v>-6.7</v>
      </c>
      <c r="HO224" s="50">
        <v>-5.5</v>
      </c>
      <c r="HP224" s="50">
        <v>-3.5</v>
      </c>
      <c r="HQ224" s="50">
        <v>-1.3</v>
      </c>
      <c r="HR224" s="50">
        <v>-0.9</v>
      </c>
      <c r="HS224" s="50">
        <v>1.6</v>
      </c>
      <c r="HT224" s="50">
        <v>2.8</v>
      </c>
      <c r="HU224" s="50">
        <v>4.2</v>
      </c>
      <c r="HV224" s="50">
        <v>3.7</v>
      </c>
      <c r="HW224" s="50">
        <v>6.2</v>
      </c>
      <c r="HX224" s="50">
        <v>5.9</v>
      </c>
      <c r="HY224" s="50">
        <v>5.5</v>
      </c>
      <c r="HZ224" s="50">
        <v>6.2</v>
      </c>
      <c r="IA224" s="50">
        <v>6.1</v>
      </c>
      <c r="IB224" s="50">
        <v>5.6</v>
      </c>
      <c r="IC224" s="50">
        <v>5.6</v>
      </c>
      <c r="ID224" s="50">
        <v>5.2</v>
      </c>
      <c r="IE224" s="50">
        <v>5.4</v>
      </c>
      <c r="IF224" s="50">
        <v>7.1</v>
      </c>
      <c r="IG224" s="50">
        <v>6.5</v>
      </c>
      <c r="IH224" s="50">
        <v>6.2</v>
      </c>
      <c r="II224" s="50">
        <v>6.8</v>
      </c>
      <c r="IJ224" s="50">
        <v>7.9</v>
      </c>
      <c r="IK224" s="50">
        <v>8.3000000000000007</v>
      </c>
      <c r="IL224" s="50">
        <v>8.8000000000000007</v>
      </c>
      <c r="IM224" s="50">
        <v>9.6</v>
      </c>
      <c r="IN224" s="50">
        <v>11</v>
      </c>
      <c r="IO224" s="50">
        <v>12.5</v>
      </c>
      <c r="IP224" s="50">
        <v>12.7</v>
      </c>
      <c r="IQ224" s="50">
        <v>13.3</v>
      </c>
      <c r="IR224" s="50">
        <v>13.2</v>
      </c>
      <c r="IS224" s="50">
        <v>12.4</v>
      </c>
      <c r="IT224" s="50">
        <v>11.3</v>
      </c>
      <c r="IU224" s="50">
        <v>10</v>
      </c>
      <c r="IV224" s="50">
        <v>11.7</v>
      </c>
      <c r="IW224" s="50">
        <v>12.2</v>
      </c>
      <c r="IX224" s="50">
        <v>11.2</v>
      </c>
      <c r="IY224" s="50">
        <v>11.3</v>
      </c>
      <c r="IZ224" s="50">
        <v>10.1</v>
      </c>
      <c r="JA224" s="50">
        <v>10</v>
      </c>
      <c r="JB224" s="50">
        <v>12.1</v>
      </c>
      <c r="JC224" s="50">
        <v>12</v>
      </c>
      <c r="JD224" s="50">
        <v>13.1</v>
      </c>
      <c r="JE224" s="50">
        <v>13.1</v>
      </c>
      <c r="JF224" s="50">
        <v>14</v>
      </c>
      <c r="JG224" s="50">
        <v>12.9</v>
      </c>
      <c r="JH224" s="50">
        <v>14.4</v>
      </c>
      <c r="JI224" s="50">
        <v>13.2</v>
      </c>
      <c r="JJ224" s="50">
        <v>13.5</v>
      </c>
      <c r="JK224" s="50">
        <v>14.6</v>
      </c>
      <c r="JL224" s="50">
        <v>15</v>
      </c>
      <c r="JM224" s="50">
        <v>15.5</v>
      </c>
      <c r="JN224" s="50">
        <v>16.2</v>
      </c>
      <c r="JO224" s="50">
        <v>16.3</v>
      </c>
      <c r="JP224" s="50">
        <v>17.3</v>
      </c>
      <c r="JQ224" s="50">
        <v>16.3</v>
      </c>
      <c r="JR224" s="50">
        <v>17.600000000000001</v>
      </c>
      <c r="JS224" s="50">
        <v>16.7</v>
      </c>
      <c r="JT224" s="50">
        <v>15.5</v>
      </c>
      <c r="JU224" s="50">
        <v>15</v>
      </c>
      <c r="JV224" s="50">
        <v>15.1</v>
      </c>
      <c r="JW224" s="50">
        <v>15.9</v>
      </c>
      <c r="JX224" s="50">
        <v>14.9</v>
      </c>
      <c r="JY224" s="50">
        <v>15.3</v>
      </c>
      <c r="JZ224" s="50">
        <v>14.1</v>
      </c>
      <c r="KA224" s="50">
        <v>14.1</v>
      </c>
      <c r="KB224" s="50">
        <v>12.3</v>
      </c>
      <c r="KC224" s="50">
        <v>11.2</v>
      </c>
      <c r="KD224" s="50">
        <v>12.3</v>
      </c>
      <c r="KE224" s="50">
        <v>11.6</v>
      </c>
      <c r="KF224" s="50">
        <v>11.9</v>
      </c>
      <c r="KG224" s="50">
        <v>12.2</v>
      </c>
      <c r="KH224" s="50">
        <v>11.1</v>
      </c>
      <c r="KI224" s="50">
        <v>10.6</v>
      </c>
      <c r="KJ224" s="50">
        <v>9.1</v>
      </c>
      <c r="KK224" s="50">
        <v>9.5</v>
      </c>
      <c r="KL224" s="50">
        <v>9.1</v>
      </c>
      <c r="KM224" s="50">
        <v>9.3000000000000007</v>
      </c>
      <c r="KN224" s="50">
        <v>11.4</v>
      </c>
      <c r="KO224" s="50">
        <v>11.1</v>
      </c>
      <c r="KP224" s="50">
        <v>11.2</v>
      </c>
      <c r="KQ224" s="50">
        <v>-2.4</v>
      </c>
      <c r="KR224" s="50">
        <v>-38.6</v>
      </c>
      <c r="KS224" s="50">
        <v>-43.5</v>
      </c>
      <c r="KT224" s="50">
        <v>-35.4</v>
      </c>
      <c r="KU224" s="50">
        <v>-26</v>
      </c>
      <c r="KV224" s="50">
        <v>-17</v>
      </c>
      <c r="KW224" s="50">
        <v>-10.9</v>
      </c>
      <c r="KX224" s="50">
        <v>-11.9</v>
      </c>
      <c r="KY224" s="50">
        <v>-16.899999999999999</v>
      </c>
      <c r="KZ224" s="50">
        <v>-17.100000000000001</v>
      </c>
      <c r="LA224" s="50">
        <v>-17.7</v>
      </c>
      <c r="LB224" s="50">
        <v>-17</v>
      </c>
      <c r="LC224" s="50">
        <v>-9.5</v>
      </c>
      <c r="LD224" s="50">
        <v>2.2000000000000002</v>
      </c>
      <c r="LE224" s="50">
        <v>11.4</v>
      </c>
      <c r="LF224" s="50">
        <v>17.899999999999999</v>
      </c>
      <c r="LG224" s="50">
        <v>18.899999999999999</v>
      </c>
      <c r="LH224" s="50">
        <v>16.8</v>
      </c>
      <c r="LI224" s="50">
        <v>15.1</v>
      </c>
      <c r="LJ224" s="50">
        <v>18</v>
      </c>
      <c r="LK224" s="50">
        <v>18.2</v>
      </c>
      <c r="LL224" s="50">
        <v>10.9</v>
      </c>
      <c r="LM224" s="50">
        <v>9.1</v>
      </c>
      <c r="LN224" s="50">
        <v>12.9</v>
      </c>
      <c r="LO224" s="50">
        <v>14.4</v>
      </c>
    </row>
    <row r="225" spans="1:327" ht="14" x14ac:dyDescent="0.2">
      <c r="A225" s="154" t="s">
        <v>587</v>
      </c>
      <c r="B225" s="163" t="s">
        <v>583</v>
      </c>
      <c r="C225" s="163" t="s">
        <v>588</v>
      </c>
      <c r="D225" s="164"/>
      <c r="E225" s="48" t="s">
        <v>9</v>
      </c>
      <c r="F225" s="52"/>
      <c r="G225" s="47" t="s">
        <v>171</v>
      </c>
      <c r="H225" s="53">
        <v>-3.3</v>
      </c>
      <c r="I225" s="53">
        <v>-8.6999999999999993</v>
      </c>
      <c r="J225" s="53">
        <v>-11.6</v>
      </c>
      <c r="K225" s="53">
        <v>-11.8</v>
      </c>
      <c r="L225" s="53">
        <v>-13.9</v>
      </c>
      <c r="M225" s="53">
        <v>-11.5</v>
      </c>
      <c r="N225" s="53">
        <v>-12</v>
      </c>
      <c r="O225" s="53">
        <v>-12.7</v>
      </c>
      <c r="P225" s="53">
        <v>-14.8</v>
      </c>
      <c r="Q225" s="53">
        <v>-14.9</v>
      </c>
      <c r="R225" s="53">
        <v>-14.4</v>
      </c>
      <c r="S225" s="53">
        <v>-13.5</v>
      </c>
      <c r="T225" s="53">
        <v>-13.8</v>
      </c>
      <c r="U225" s="53">
        <v>-14</v>
      </c>
      <c r="V225" s="53">
        <v>-13.9</v>
      </c>
      <c r="W225" s="53">
        <v>-13.5</v>
      </c>
      <c r="X225" s="53">
        <v>-11.7</v>
      </c>
      <c r="Y225" s="53">
        <v>-11.5</v>
      </c>
      <c r="Z225" s="53">
        <v>-11.2</v>
      </c>
      <c r="AA225" s="53">
        <v>-12.4</v>
      </c>
      <c r="AB225" s="53">
        <v>-12.8</v>
      </c>
      <c r="AC225" s="53">
        <v>-12.2</v>
      </c>
      <c r="AD225" s="53">
        <v>-7.2</v>
      </c>
      <c r="AE225" s="53">
        <v>-6.2</v>
      </c>
      <c r="AF225" s="53">
        <v>-5.7</v>
      </c>
      <c r="AG225" s="53">
        <v>-5.0999999999999996</v>
      </c>
      <c r="AH225" s="53">
        <v>-4.9000000000000004</v>
      </c>
      <c r="AI225" s="53">
        <v>-4.4000000000000004</v>
      </c>
      <c r="AJ225" s="53">
        <v>-4.5999999999999996</v>
      </c>
      <c r="AK225" s="53">
        <v>-7.1</v>
      </c>
      <c r="AL225" s="53">
        <v>-6.5</v>
      </c>
      <c r="AM225" s="53">
        <v>-4.9000000000000004</v>
      </c>
      <c r="AN225" s="53">
        <v>-5.9</v>
      </c>
      <c r="AO225" s="53">
        <v>-5</v>
      </c>
      <c r="AP225" s="53">
        <v>-6.7</v>
      </c>
      <c r="AQ225" s="53">
        <v>-3.7</v>
      </c>
      <c r="AR225" s="53">
        <v>-3.5</v>
      </c>
      <c r="AS225" s="53">
        <v>-2.4</v>
      </c>
      <c r="AT225" s="53">
        <v>-1.8</v>
      </c>
      <c r="AU225" s="53">
        <v>-2.1</v>
      </c>
      <c r="AV225" s="53">
        <v>-2.8</v>
      </c>
      <c r="AW225" s="53">
        <v>-2</v>
      </c>
      <c r="AX225" s="53">
        <v>-2.6</v>
      </c>
      <c r="AY225" s="53">
        <v>-4.0999999999999996</v>
      </c>
      <c r="AZ225" s="53">
        <v>-4.5</v>
      </c>
      <c r="BA225" s="53">
        <v>-4.9000000000000004</v>
      </c>
      <c r="BB225" s="53">
        <v>-5.3</v>
      </c>
      <c r="BC225" s="53">
        <v>-3.7</v>
      </c>
      <c r="BD225" s="53">
        <v>-3.7</v>
      </c>
      <c r="BE225" s="53">
        <v>-2.5</v>
      </c>
      <c r="BF225" s="53">
        <v>-1.4</v>
      </c>
      <c r="BG225" s="53">
        <v>0</v>
      </c>
      <c r="BH225" s="53">
        <v>-0.2</v>
      </c>
      <c r="BI225" s="53">
        <v>-0.3</v>
      </c>
      <c r="BJ225" s="53">
        <v>-1.2</v>
      </c>
      <c r="BK225" s="53">
        <v>-0.5</v>
      </c>
      <c r="BL225" s="53">
        <v>0.9</v>
      </c>
      <c r="BM225" s="53">
        <v>0.6</v>
      </c>
      <c r="BN225" s="53">
        <v>-0.6</v>
      </c>
      <c r="BO225" s="53">
        <v>0.1</v>
      </c>
      <c r="BP225" s="53">
        <v>-2</v>
      </c>
      <c r="BQ225" s="53">
        <v>-3.9</v>
      </c>
      <c r="BR225" s="53">
        <v>-1.4</v>
      </c>
      <c r="BS225" s="53">
        <v>-0.9</v>
      </c>
      <c r="BT225" s="53">
        <v>1.2</v>
      </c>
      <c r="BU225" s="53">
        <v>2.4</v>
      </c>
      <c r="BV225" s="53">
        <v>1</v>
      </c>
      <c r="BW225" s="53">
        <v>-0.2</v>
      </c>
      <c r="BX225" s="53">
        <v>-0.5</v>
      </c>
      <c r="BY225" s="53">
        <v>-3.3</v>
      </c>
      <c r="BZ225" s="53">
        <v>-4.0999999999999996</v>
      </c>
      <c r="CA225" s="53">
        <v>-5.0999999999999996</v>
      </c>
      <c r="CB225" s="53">
        <v>-6.2</v>
      </c>
      <c r="CC225" s="53">
        <v>-7.5</v>
      </c>
      <c r="CD225" s="53">
        <v>-7</v>
      </c>
      <c r="CE225" s="53">
        <v>-5.8</v>
      </c>
      <c r="CF225" s="53">
        <v>-5.3</v>
      </c>
      <c r="CG225" s="53">
        <v>-5</v>
      </c>
      <c r="CH225" s="53">
        <v>-4.7</v>
      </c>
      <c r="CI225" s="53">
        <v>-4.3</v>
      </c>
      <c r="CJ225" s="53">
        <v>-5.3</v>
      </c>
      <c r="CK225" s="53">
        <v>-2</v>
      </c>
      <c r="CL225" s="53">
        <v>-2.9</v>
      </c>
      <c r="CM225" s="53">
        <v>-4.5999999999999996</v>
      </c>
      <c r="CN225" s="53">
        <v>-4.9000000000000004</v>
      </c>
      <c r="CO225" s="53">
        <v>-5.5</v>
      </c>
      <c r="CP225" s="53">
        <v>-5.3</v>
      </c>
      <c r="CQ225" s="53">
        <v>-5.5</v>
      </c>
      <c r="CR225" s="53">
        <v>-5.4</v>
      </c>
      <c r="CS225" s="53">
        <v>-7.2</v>
      </c>
      <c r="CT225" s="53">
        <v>-8.9</v>
      </c>
      <c r="CU225" s="53">
        <v>-10.9</v>
      </c>
      <c r="CV225" s="53">
        <v>-9.6999999999999993</v>
      </c>
      <c r="CW225" s="53">
        <v>-9.8000000000000007</v>
      </c>
      <c r="CX225" s="53">
        <v>-9.6999999999999993</v>
      </c>
      <c r="CY225" s="53">
        <v>-9.9</v>
      </c>
      <c r="CZ225" s="53">
        <v>-9.6</v>
      </c>
      <c r="DA225" s="53">
        <v>-9.5</v>
      </c>
      <c r="DB225" s="53">
        <v>-10</v>
      </c>
      <c r="DC225" s="53">
        <v>-10.3</v>
      </c>
      <c r="DD225" s="53">
        <v>-10.3</v>
      </c>
      <c r="DE225" s="53">
        <v>-8</v>
      </c>
      <c r="DF225" s="53">
        <v>-7.9</v>
      </c>
      <c r="DG225" s="53">
        <v>-7.4</v>
      </c>
      <c r="DH225" s="53">
        <v>-9.4</v>
      </c>
      <c r="DI225" s="53">
        <v>-8.3000000000000007</v>
      </c>
      <c r="DJ225" s="53">
        <v>-8.4</v>
      </c>
      <c r="DK225" s="53">
        <v>-8</v>
      </c>
      <c r="DL225" s="53">
        <v>-6.9</v>
      </c>
      <c r="DM225" s="53">
        <v>-5.7</v>
      </c>
      <c r="DN225" s="53">
        <v>-6</v>
      </c>
      <c r="DO225" s="53">
        <v>-7.7</v>
      </c>
      <c r="DP225" s="53">
        <v>-7.7</v>
      </c>
      <c r="DQ225" s="53">
        <v>-8.9</v>
      </c>
      <c r="DR225" s="53">
        <v>-7.9</v>
      </c>
      <c r="DS225" s="53">
        <v>-7.1</v>
      </c>
      <c r="DT225" s="53">
        <v>-8.8000000000000007</v>
      </c>
      <c r="DU225" s="53">
        <v>-12</v>
      </c>
      <c r="DV225" s="53">
        <v>-8.8000000000000007</v>
      </c>
      <c r="DW225" s="53">
        <v>-10.9</v>
      </c>
      <c r="DX225" s="53">
        <v>-8.9</v>
      </c>
      <c r="DY225" s="53">
        <v>-6.8</v>
      </c>
      <c r="DZ225" s="53">
        <v>-12</v>
      </c>
      <c r="EA225" s="53">
        <v>-13.4</v>
      </c>
      <c r="EB225" s="53">
        <v>-11.8</v>
      </c>
      <c r="EC225" s="53">
        <v>-10.6</v>
      </c>
      <c r="ED225" s="53">
        <v>-10.6</v>
      </c>
      <c r="EE225" s="53">
        <v>-11.2</v>
      </c>
      <c r="EF225" s="53">
        <v>-7.5</v>
      </c>
      <c r="EG225" s="53">
        <v>-11</v>
      </c>
      <c r="EH225" s="53">
        <v>-12</v>
      </c>
      <c r="EI225" s="53">
        <v>-9</v>
      </c>
      <c r="EJ225" s="53">
        <v>-9.1</v>
      </c>
      <c r="EK225" s="53">
        <v>-9.1999999999999993</v>
      </c>
      <c r="EL225" s="53">
        <v>-6.8</v>
      </c>
      <c r="EM225" s="53">
        <v>-6.8</v>
      </c>
      <c r="EN225" s="53">
        <v>-7.8</v>
      </c>
      <c r="EO225" s="53">
        <v>-7.9</v>
      </c>
      <c r="EP225" s="53">
        <v>-6.8</v>
      </c>
      <c r="EQ225" s="53">
        <v>-6.4</v>
      </c>
      <c r="ER225" s="53">
        <v>-5.6</v>
      </c>
      <c r="ES225" s="53">
        <v>-1</v>
      </c>
      <c r="ET225" s="53">
        <v>-1.2</v>
      </c>
      <c r="EU225" s="53">
        <v>-2.1</v>
      </c>
      <c r="EV225" s="53">
        <v>-4</v>
      </c>
      <c r="EW225" s="53">
        <v>-5.9</v>
      </c>
      <c r="EX225" s="53">
        <v>-6.2</v>
      </c>
      <c r="EY225" s="53">
        <v>-9</v>
      </c>
      <c r="EZ225" s="53">
        <v>-9.4</v>
      </c>
      <c r="FA225" s="53">
        <v>-13.8</v>
      </c>
      <c r="FB225" s="53">
        <v>-13.3</v>
      </c>
      <c r="FC225" s="53">
        <v>-14</v>
      </c>
      <c r="FD225" s="53">
        <v>-15.3</v>
      </c>
      <c r="FE225" s="53">
        <v>-16.7</v>
      </c>
      <c r="FF225" s="53">
        <v>-20.3</v>
      </c>
      <c r="FG225" s="53">
        <v>-20.399999999999999</v>
      </c>
      <c r="FH225" s="53">
        <v>-19.5</v>
      </c>
      <c r="FI225" s="53">
        <v>-18.899999999999999</v>
      </c>
      <c r="FJ225" s="53">
        <v>-20.5</v>
      </c>
      <c r="FK225" s="53">
        <v>-16.8</v>
      </c>
      <c r="FL225" s="53">
        <v>-19.399999999999999</v>
      </c>
      <c r="FM225" s="53">
        <v>-18.600000000000001</v>
      </c>
      <c r="FN225" s="53">
        <v>-19.899999999999999</v>
      </c>
      <c r="FO225" s="53">
        <v>-20.5</v>
      </c>
      <c r="FP225" s="53">
        <v>-17.2</v>
      </c>
      <c r="FQ225" s="53">
        <v>-16.3</v>
      </c>
      <c r="FR225" s="53">
        <v>-14.8</v>
      </c>
      <c r="FS225" s="53">
        <v>-14.5</v>
      </c>
      <c r="FT225" s="53">
        <v>-16.600000000000001</v>
      </c>
      <c r="FU225" s="53">
        <v>-13.1</v>
      </c>
      <c r="FV225" s="53">
        <v>-11</v>
      </c>
      <c r="FW225" s="53">
        <v>-8.6</v>
      </c>
      <c r="FX225" s="53">
        <v>-9.1999999999999993</v>
      </c>
      <c r="FY225" s="53">
        <v>-7.4</v>
      </c>
      <c r="FZ225" s="53">
        <v>-9.1999999999999993</v>
      </c>
      <c r="GA225" s="53">
        <v>-10.4</v>
      </c>
      <c r="GB225" s="53">
        <v>-11.4</v>
      </c>
      <c r="GC225" s="53">
        <v>-13.3</v>
      </c>
      <c r="GD225" s="53">
        <v>-14.1</v>
      </c>
      <c r="GE225" s="53">
        <v>-14.1</v>
      </c>
      <c r="GF225" s="53">
        <v>-12.4</v>
      </c>
      <c r="GG225" s="53">
        <v>-13.9</v>
      </c>
      <c r="GH225" s="53">
        <v>-12.8</v>
      </c>
      <c r="GI225" s="53">
        <v>-10.5</v>
      </c>
      <c r="GJ225" s="53">
        <v>-13</v>
      </c>
      <c r="GK225" s="53">
        <v>-14.1</v>
      </c>
      <c r="GL225" s="53">
        <v>-14.1</v>
      </c>
      <c r="GM225" s="53">
        <v>-14.4</v>
      </c>
      <c r="GN225" s="53">
        <v>-16.2</v>
      </c>
      <c r="GO225" s="53">
        <v>-14.8</v>
      </c>
      <c r="GP225" s="53">
        <v>-15</v>
      </c>
      <c r="GQ225" s="53">
        <v>-14.8</v>
      </c>
      <c r="GR225" s="53">
        <v>-18.3</v>
      </c>
      <c r="GS225" s="53">
        <v>-19.100000000000001</v>
      </c>
      <c r="GT225" s="53">
        <v>-17.3</v>
      </c>
      <c r="GU225" s="53">
        <v>-20.8</v>
      </c>
      <c r="GV225" s="53">
        <v>-20.9</v>
      </c>
      <c r="GW225" s="53">
        <v>-19.5</v>
      </c>
      <c r="GX225" s="53">
        <v>-17.3</v>
      </c>
      <c r="GY225" s="53">
        <v>-13.4</v>
      </c>
      <c r="GZ225" s="53">
        <v>-14.2</v>
      </c>
      <c r="HA225" s="53">
        <v>-11.9</v>
      </c>
      <c r="HB225" s="53">
        <v>-12.1</v>
      </c>
      <c r="HC225" s="53">
        <v>-15.5</v>
      </c>
      <c r="HD225" s="53">
        <v>-14.9</v>
      </c>
      <c r="HE225" s="53">
        <v>-18.100000000000001</v>
      </c>
      <c r="HF225" s="53">
        <v>-19.399999999999999</v>
      </c>
      <c r="HG225" s="53">
        <v>-19.399999999999999</v>
      </c>
      <c r="HH225" s="53">
        <v>-18.399999999999999</v>
      </c>
      <c r="HI225" s="53">
        <v>-19.2</v>
      </c>
      <c r="HJ225" s="53">
        <v>-18.899999999999999</v>
      </c>
      <c r="HK225" s="53">
        <v>-19.899999999999999</v>
      </c>
      <c r="HL225" s="53">
        <v>-19.8</v>
      </c>
      <c r="HM225" s="53">
        <v>-22.3</v>
      </c>
      <c r="HN225" s="53">
        <v>-21.8</v>
      </c>
      <c r="HO225" s="53">
        <v>-19.399999999999999</v>
      </c>
      <c r="HP225" s="53">
        <v>-16.2</v>
      </c>
      <c r="HQ225" s="53">
        <v>-15.1</v>
      </c>
      <c r="HR225" s="53">
        <v>-15.4</v>
      </c>
      <c r="HS225" s="53">
        <v>-18.7</v>
      </c>
      <c r="HT225" s="53">
        <v>-16.8</v>
      </c>
      <c r="HU225" s="53">
        <v>-16</v>
      </c>
      <c r="HV225" s="53">
        <v>-16.100000000000001</v>
      </c>
      <c r="HW225" s="53">
        <v>-15.4</v>
      </c>
      <c r="HX225" s="53">
        <v>-16.3</v>
      </c>
      <c r="HY225" s="53">
        <v>-16.600000000000001</v>
      </c>
      <c r="HZ225" s="53">
        <v>-17.3</v>
      </c>
      <c r="IA225" s="53">
        <v>-16.2</v>
      </c>
      <c r="IB225" s="53">
        <v>-16.100000000000001</v>
      </c>
      <c r="IC225" s="53">
        <v>-16.899999999999999</v>
      </c>
      <c r="ID225" s="53">
        <v>-17.100000000000001</v>
      </c>
      <c r="IE225" s="53">
        <v>-15.9</v>
      </c>
      <c r="IF225" s="53">
        <v>-14.2</v>
      </c>
      <c r="IG225" s="53">
        <v>-13.4</v>
      </c>
      <c r="IH225" s="53">
        <v>-11.7</v>
      </c>
      <c r="II225" s="53">
        <v>-11.6</v>
      </c>
      <c r="IJ225" s="53">
        <v>-10.7</v>
      </c>
      <c r="IK225" s="53">
        <v>-11.9</v>
      </c>
      <c r="IL225" s="53">
        <v>-11.2</v>
      </c>
      <c r="IM225" s="53">
        <v>-12.5</v>
      </c>
      <c r="IN225" s="53">
        <v>-11.1</v>
      </c>
      <c r="IO225" s="53">
        <v>-9.6999999999999993</v>
      </c>
      <c r="IP225" s="53">
        <v>-9.8000000000000007</v>
      </c>
      <c r="IQ225" s="53">
        <v>-8.6</v>
      </c>
      <c r="IR225" s="53">
        <v>-9.3000000000000007</v>
      </c>
      <c r="IS225" s="53">
        <v>-8.1999999999999993</v>
      </c>
      <c r="IT225" s="53">
        <v>-10.7</v>
      </c>
      <c r="IU225" s="53">
        <v>-12.2</v>
      </c>
      <c r="IV225" s="53">
        <v>-12</v>
      </c>
      <c r="IW225" s="53">
        <v>-9.1999999999999993</v>
      </c>
      <c r="IX225" s="53">
        <v>-10.8</v>
      </c>
      <c r="IY225" s="53">
        <v>-10.8</v>
      </c>
      <c r="IZ225" s="53">
        <v>-11</v>
      </c>
      <c r="JA225" s="53">
        <v>-9.6999999999999993</v>
      </c>
      <c r="JB225" s="53">
        <v>-9.6999999999999993</v>
      </c>
      <c r="JC225" s="53">
        <v>-8.1</v>
      </c>
      <c r="JD225" s="53">
        <v>-7.7</v>
      </c>
      <c r="JE225" s="53">
        <v>-8.1999999999999993</v>
      </c>
      <c r="JF225" s="53">
        <v>-8.8000000000000007</v>
      </c>
      <c r="JG225" s="53">
        <v>-8.9</v>
      </c>
      <c r="JH225" s="53">
        <v>-8</v>
      </c>
      <c r="JI225" s="53">
        <v>-6.9</v>
      </c>
      <c r="JJ225" s="53">
        <v>-1.8</v>
      </c>
      <c r="JK225" s="53">
        <v>-3.6</v>
      </c>
      <c r="JL225" s="53">
        <v>-5.5</v>
      </c>
      <c r="JM225" s="53">
        <v>-6.7</v>
      </c>
      <c r="JN225" s="53">
        <v>-6.9</v>
      </c>
      <c r="JO225" s="53">
        <v>-4.4000000000000004</v>
      </c>
      <c r="JP225" s="53">
        <v>-3.9</v>
      </c>
      <c r="JQ225" s="53">
        <v>-4.7</v>
      </c>
      <c r="JR225" s="53">
        <v>-6.8</v>
      </c>
      <c r="JS225" s="53">
        <v>-6.3</v>
      </c>
      <c r="JT225" s="53">
        <v>-7.5</v>
      </c>
      <c r="JU225" s="53">
        <v>-8.1</v>
      </c>
      <c r="JV225" s="53">
        <v>-9.6999999999999993</v>
      </c>
      <c r="JW225" s="53">
        <v>-8.8000000000000007</v>
      </c>
      <c r="JX225" s="53">
        <v>-9.6</v>
      </c>
      <c r="JY225" s="53">
        <v>-12.6</v>
      </c>
      <c r="JZ225" s="53">
        <v>-10.9</v>
      </c>
      <c r="KA225" s="53">
        <v>-13.9</v>
      </c>
      <c r="KB225" s="53">
        <v>-17.5</v>
      </c>
      <c r="KC225" s="53">
        <v>-13.8</v>
      </c>
      <c r="KD225" s="53">
        <v>-11.6</v>
      </c>
      <c r="KE225" s="53">
        <v>-10.8</v>
      </c>
      <c r="KF225" s="53">
        <v>-11.1</v>
      </c>
      <c r="KG225" s="53">
        <v>-9.5</v>
      </c>
      <c r="KH225" s="53">
        <v>-9.3000000000000007</v>
      </c>
      <c r="KI225" s="53">
        <v>-7.3</v>
      </c>
      <c r="KJ225" s="53">
        <v>-7.7</v>
      </c>
      <c r="KK225" s="53">
        <v>-5.6</v>
      </c>
      <c r="KL225" s="53">
        <v>-6.3</v>
      </c>
      <c r="KM225" s="53">
        <v>-6</v>
      </c>
      <c r="KN225" s="53">
        <v>-8.8000000000000007</v>
      </c>
      <c r="KO225" s="53">
        <v>-9</v>
      </c>
      <c r="KP225" s="53">
        <v>-7.3</v>
      </c>
      <c r="KQ225" s="53">
        <v>-11.4</v>
      </c>
      <c r="KR225" s="53">
        <v>-19</v>
      </c>
      <c r="KS225" s="53">
        <v>-16.7</v>
      </c>
      <c r="KT225" s="53">
        <v>-12.9</v>
      </c>
      <c r="KU225" s="53">
        <v>-12.5</v>
      </c>
      <c r="KV225" s="53">
        <v>-12.4</v>
      </c>
      <c r="KW225" s="53">
        <v>-10.9</v>
      </c>
      <c r="KX225" s="53">
        <v>-13.4</v>
      </c>
      <c r="KY225" s="53">
        <v>-17.899999999999999</v>
      </c>
      <c r="KZ225" s="53">
        <v>-11.2</v>
      </c>
      <c r="LA225" s="53">
        <v>-14.5</v>
      </c>
      <c r="LB225" s="53">
        <v>-15.1</v>
      </c>
      <c r="LC225" s="53">
        <v>-10.5</v>
      </c>
      <c r="LD225" s="53">
        <v>-8.1999999999999993</v>
      </c>
      <c r="LE225" s="53">
        <v>-5.8</v>
      </c>
      <c r="LF225" s="53">
        <v>-2.5</v>
      </c>
      <c r="LG225" s="53">
        <v>-4.9000000000000004</v>
      </c>
      <c r="LH225" s="53">
        <v>-6.8</v>
      </c>
      <c r="LI225" s="53">
        <v>-3.4</v>
      </c>
      <c r="LJ225" s="53">
        <v>-5.8</v>
      </c>
      <c r="LK225" s="53">
        <v>-5.4</v>
      </c>
      <c r="LL225" s="53">
        <v>-6.8</v>
      </c>
      <c r="LM225" s="53">
        <v>-7.9</v>
      </c>
      <c r="LN225" s="53">
        <v>-7.3</v>
      </c>
      <c r="LO225" s="53">
        <v>-17.899999999999999</v>
      </c>
    </row>
    <row r="226" spans="1:327" ht="14" x14ac:dyDescent="0.2">
      <c r="A226" s="155"/>
      <c r="B226" s="164"/>
      <c r="C226" s="164"/>
      <c r="D226" s="164"/>
      <c r="E226" s="51" t="s">
        <v>172</v>
      </c>
      <c r="F226" s="52"/>
      <c r="G226" s="47" t="s">
        <v>171</v>
      </c>
      <c r="H226" s="50">
        <v>-9.6999999999999993</v>
      </c>
      <c r="I226" s="50">
        <v>-10.3</v>
      </c>
      <c r="J226" s="50">
        <v>-10.5</v>
      </c>
      <c r="K226" s="50">
        <v>-10.5</v>
      </c>
      <c r="L226" s="50">
        <v>-11.8</v>
      </c>
      <c r="M226" s="50">
        <v>-14.3</v>
      </c>
      <c r="N226" s="50">
        <v>-16</v>
      </c>
      <c r="O226" s="50">
        <v>-14.4</v>
      </c>
      <c r="P226" s="50">
        <v>-16.600000000000001</v>
      </c>
      <c r="Q226" s="50">
        <v>-18.3</v>
      </c>
      <c r="R226" s="50">
        <v>-19.7</v>
      </c>
      <c r="S226" s="50">
        <v>-19.600000000000001</v>
      </c>
      <c r="T226" s="50">
        <v>-18.899999999999999</v>
      </c>
      <c r="U226" s="50">
        <v>-18.7</v>
      </c>
      <c r="V226" s="50">
        <v>-18.899999999999999</v>
      </c>
      <c r="W226" s="50">
        <v>-18.399999999999999</v>
      </c>
      <c r="X226" s="50">
        <v>-18.5</v>
      </c>
      <c r="Y226" s="50">
        <v>-16.100000000000001</v>
      </c>
      <c r="Z226" s="50">
        <v>-18</v>
      </c>
      <c r="AA226" s="50">
        <v>-17.5</v>
      </c>
      <c r="AB226" s="50">
        <v>-17.5</v>
      </c>
      <c r="AC226" s="50">
        <v>-16.7</v>
      </c>
      <c r="AD226" s="50">
        <v>-18.8</v>
      </c>
      <c r="AE226" s="50">
        <v>-18.899999999999999</v>
      </c>
      <c r="AF226" s="50">
        <v>-17.8</v>
      </c>
      <c r="AG226" s="50">
        <v>-17.2</v>
      </c>
      <c r="AH226" s="50">
        <v>-14.9</v>
      </c>
      <c r="AI226" s="50">
        <v>-14.5</v>
      </c>
      <c r="AJ226" s="50">
        <v>-13.2</v>
      </c>
      <c r="AK226" s="50">
        <v>-12.3</v>
      </c>
      <c r="AL226" s="50">
        <v>-11.6</v>
      </c>
      <c r="AM226" s="50">
        <v>-10.199999999999999</v>
      </c>
      <c r="AN226" s="50">
        <v>-10.8</v>
      </c>
      <c r="AO226" s="50">
        <v>-10.9</v>
      </c>
      <c r="AP226" s="50">
        <v>-9.6</v>
      </c>
      <c r="AQ226" s="50">
        <v>-5.9</v>
      </c>
      <c r="AR226" s="50">
        <v>-7.2</v>
      </c>
      <c r="AS226" s="50">
        <v>-7.1</v>
      </c>
      <c r="AT226" s="50">
        <v>-5.0999999999999996</v>
      </c>
      <c r="AU226" s="50">
        <v>-4</v>
      </c>
      <c r="AV226" s="50">
        <v>-4.2</v>
      </c>
      <c r="AW226" s="50">
        <v>-3.7</v>
      </c>
      <c r="AX226" s="50">
        <v>-1.5</v>
      </c>
      <c r="AY226" s="50">
        <v>-4.7</v>
      </c>
      <c r="AZ226" s="50">
        <v>-6.2</v>
      </c>
      <c r="BA226" s="50">
        <v>-7.1</v>
      </c>
      <c r="BB226" s="50">
        <v>-7.8</v>
      </c>
      <c r="BC226" s="50">
        <v>-8.1</v>
      </c>
      <c r="BD226" s="50">
        <v>-8.6</v>
      </c>
      <c r="BE226" s="50">
        <v>-9</v>
      </c>
      <c r="BF226" s="50">
        <v>-8.6999999999999993</v>
      </c>
      <c r="BG226" s="50">
        <v>-8.1999999999999993</v>
      </c>
      <c r="BH226" s="50">
        <v>-6.4</v>
      </c>
      <c r="BI226" s="50">
        <v>-5.9</v>
      </c>
      <c r="BJ226" s="50">
        <v>-3.8</v>
      </c>
      <c r="BK226" s="50">
        <v>-4.3</v>
      </c>
      <c r="BL226" s="50">
        <v>-4.8</v>
      </c>
      <c r="BM226" s="50">
        <v>-1.7</v>
      </c>
      <c r="BN226" s="50">
        <v>-5.0999999999999996</v>
      </c>
      <c r="BO226" s="50">
        <v>-4.5</v>
      </c>
      <c r="BP226" s="50">
        <v>-3.4</v>
      </c>
      <c r="BQ226" s="50">
        <v>-6.4</v>
      </c>
      <c r="BR226" s="50">
        <v>-8.6</v>
      </c>
      <c r="BS226" s="50">
        <v>-6.4</v>
      </c>
      <c r="BT226" s="50">
        <v>-6</v>
      </c>
      <c r="BU226" s="50">
        <v>-4.7</v>
      </c>
      <c r="BV226" s="50">
        <v>-5.4</v>
      </c>
      <c r="BW226" s="50">
        <v>-4.9000000000000004</v>
      </c>
      <c r="BX226" s="50">
        <v>-4.7</v>
      </c>
      <c r="BY226" s="50">
        <v>-7</v>
      </c>
      <c r="BZ226" s="50">
        <v>-8.5</v>
      </c>
      <c r="CA226" s="50">
        <v>-10.4</v>
      </c>
      <c r="CB226" s="50">
        <v>-11.9</v>
      </c>
      <c r="CC226" s="50">
        <v>-10.9</v>
      </c>
      <c r="CD226" s="50">
        <v>-11.6</v>
      </c>
      <c r="CE226" s="50">
        <v>-13.8</v>
      </c>
      <c r="CF226" s="50">
        <v>-14.1</v>
      </c>
      <c r="CG226" s="50">
        <v>-15.4</v>
      </c>
      <c r="CH226" s="50">
        <v>-16.100000000000001</v>
      </c>
      <c r="CI226" s="50">
        <v>-15.8</v>
      </c>
      <c r="CJ226" s="50">
        <v>-15.9</v>
      </c>
      <c r="CK226" s="50">
        <v>-16.5</v>
      </c>
      <c r="CL226" s="50">
        <v>-15.6</v>
      </c>
      <c r="CM226" s="50">
        <v>-15.3</v>
      </c>
      <c r="CN226" s="50">
        <v>-16.5</v>
      </c>
      <c r="CO226" s="50">
        <v>-15.1</v>
      </c>
      <c r="CP226" s="50">
        <v>-17.7</v>
      </c>
      <c r="CQ226" s="50">
        <v>-23.6</v>
      </c>
      <c r="CR226" s="50">
        <v>-24.9</v>
      </c>
      <c r="CS226" s="50">
        <v>-23.4</v>
      </c>
      <c r="CT226" s="50">
        <v>-24.6</v>
      </c>
      <c r="CU226" s="50">
        <v>-24.4</v>
      </c>
      <c r="CV226" s="50">
        <v>-22.5</v>
      </c>
      <c r="CW226" s="50">
        <v>-22.4</v>
      </c>
      <c r="CX226" s="50">
        <v>-19</v>
      </c>
      <c r="CY226" s="50">
        <v>-17.7</v>
      </c>
      <c r="CZ226" s="50">
        <v>-19</v>
      </c>
      <c r="DA226" s="50">
        <v>-19</v>
      </c>
      <c r="DB226" s="50">
        <v>-18.3</v>
      </c>
      <c r="DC226" s="50">
        <v>-15.3</v>
      </c>
      <c r="DD226" s="50">
        <v>-16.399999999999999</v>
      </c>
      <c r="DE226" s="50">
        <v>-18.600000000000001</v>
      </c>
      <c r="DF226" s="50">
        <v>-15.7</v>
      </c>
      <c r="DG226" s="50">
        <v>-17.2</v>
      </c>
      <c r="DH226" s="50">
        <v>-17.600000000000001</v>
      </c>
      <c r="DI226" s="50">
        <v>-18.5</v>
      </c>
      <c r="DJ226" s="50">
        <v>-16.7</v>
      </c>
      <c r="DK226" s="50">
        <v>-18.899999999999999</v>
      </c>
      <c r="DL226" s="50">
        <v>-17.8</v>
      </c>
      <c r="DM226" s="50">
        <v>-16.2</v>
      </c>
      <c r="DN226" s="50">
        <v>-17.100000000000001</v>
      </c>
      <c r="DO226" s="50">
        <v>-16.3</v>
      </c>
      <c r="DP226" s="50">
        <v>-15</v>
      </c>
      <c r="DQ226" s="50">
        <v>-12.8</v>
      </c>
      <c r="DR226" s="50">
        <v>-13.7</v>
      </c>
      <c r="DS226" s="50">
        <v>-14.7</v>
      </c>
      <c r="DT226" s="50">
        <v>-15</v>
      </c>
      <c r="DU226" s="50">
        <v>-14.7</v>
      </c>
      <c r="DV226" s="50">
        <v>-15.2</v>
      </c>
      <c r="DW226" s="50">
        <v>-16.899999999999999</v>
      </c>
      <c r="DX226" s="50">
        <v>-14.8</v>
      </c>
      <c r="DY226" s="50">
        <v>-15</v>
      </c>
      <c r="DZ226" s="50">
        <v>-13.3</v>
      </c>
      <c r="EA226" s="50">
        <v>-12.5</v>
      </c>
      <c r="EB226" s="50">
        <v>-10.8</v>
      </c>
      <c r="EC226" s="50">
        <v>-7.8</v>
      </c>
      <c r="ED226" s="50">
        <v>-8.3000000000000007</v>
      </c>
      <c r="EE226" s="50">
        <v>-8.5</v>
      </c>
      <c r="EF226" s="50">
        <v>-8.1</v>
      </c>
      <c r="EG226" s="50">
        <v>-5.9</v>
      </c>
      <c r="EH226" s="50">
        <v>-7.2</v>
      </c>
      <c r="EI226" s="50">
        <v>-8.5</v>
      </c>
      <c r="EJ226" s="50">
        <v>-8.6</v>
      </c>
      <c r="EK226" s="50">
        <v>-9.4</v>
      </c>
      <c r="EL226" s="50">
        <v>-10.199999999999999</v>
      </c>
      <c r="EM226" s="50">
        <v>-8.6999999999999993</v>
      </c>
      <c r="EN226" s="50">
        <v>-7.4</v>
      </c>
      <c r="EO226" s="50">
        <v>-8.4</v>
      </c>
      <c r="EP226" s="50">
        <v>-6.5</v>
      </c>
      <c r="EQ226" s="50">
        <v>-5.2</v>
      </c>
      <c r="ER226" s="50">
        <v>-3.1</v>
      </c>
      <c r="ES226" s="50">
        <v>-1.3</v>
      </c>
      <c r="ET226" s="50">
        <v>-1.5</v>
      </c>
      <c r="EU226" s="50">
        <v>-1.2</v>
      </c>
      <c r="EV226" s="50">
        <v>-3.4</v>
      </c>
      <c r="EW226" s="50">
        <v>-5</v>
      </c>
      <c r="EX226" s="50">
        <v>-4.3</v>
      </c>
      <c r="EY226" s="50">
        <v>-6.5</v>
      </c>
      <c r="EZ226" s="50">
        <v>-6.6</v>
      </c>
      <c r="FA226" s="50">
        <v>-8</v>
      </c>
      <c r="FB226" s="50">
        <v>-9.3000000000000007</v>
      </c>
      <c r="FC226" s="50">
        <v>-9.1999999999999993</v>
      </c>
      <c r="FD226" s="50">
        <v>-8.6999999999999993</v>
      </c>
      <c r="FE226" s="50">
        <v>-11.7</v>
      </c>
      <c r="FF226" s="50">
        <v>-13</v>
      </c>
      <c r="FG226" s="50">
        <v>-15.5</v>
      </c>
      <c r="FH226" s="50">
        <v>-15.9</v>
      </c>
      <c r="FI226" s="50">
        <v>-14.5</v>
      </c>
      <c r="FJ226" s="50">
        <v>-16.8</v>
      </c>
      <c r="FK226" s="50">
        <v>-16.3</v>
      </c>
      <c r="FL226" s="50">
        <v>-20</v>
      </c>
      <c r="FM226" s="50">
        <v>-21.2</v>
      </c>
      <c r="FN226" s="50">
        <v>-21.8</v>
      </c>
      <c r="FO226" s="50">
        <v>-23.3</v>
      </c>
      <c r="FP226" s="50">
        <v>-22.8</v>
      </c>
      <c r="FQ226" s="50">
        <v>-23</v>
      </c>
      <c r="FR226" s="50">
        <v>-21</v>
      </c>
      <c r="FS226" s="50">
        <v>-17.2</v>
      </c>
      <c r="FT226" s="50">
        <v>-13.7</v>
      </c>
      <c r="FU226" s="50">
        <v>-11.7</v>
      </c>
      <c r="FV226" s="50">
        <v>-9.1999999999999993</v>
      </c>
      <c r="FW226" s="50">
        <v>-10.3</v>
      </c>
      <c r="FX226" s="50">
        <v>-8.5</v>
      </c>
      <c r="FY226" s="50">
        <v>-10.8</v>
      </c>
      <c r="FZ226" s="50">
        <v>-10.5</v>
      </c>
      <c r="GA226" s="50">
        <v>-8.4</v>
      </c>
      <c r="GB226" s="50">
        <v>-6.2</v>
      </c>
      <c r="GC226" s="50">
        <v>-10.199999999999999</v>
      </c>
      <c r="GD226" s="50">
        <v>-9</v>
      </c>
      <c r="GE226" s="50">
        <v>-4.0999999999999996</v>
      </c>
      <c r="GF226" s="50">
        <v>-1.8</v>
      </c>
      <c r="GG226" s="50">
        <v>-0.6</v>
      </c>
      <c r="GH226" s="50">
        <v>0</v>
      </c>
      <c r="GI226" s="50">
        <v>3.1</v>
      </c>
      <c r="GJ226" s="50">
        <v>2.8</v>
      </c>
      <c r="GK226" s="50">
        <v>2.9</v>
      </c>
      <c r="GL226" s="50">
        <v>3.6</v>
      </c>
      <c r="GM226" s="50">
        <v>2.5</v>
      </c>
      <c r="GN226" s="50">
        <v>0</v>
      </c>
      <c r="GO226" s="50">
        <v>0.4</v>
      </c>
      <c r="GP226" s="50">
        <v>1.5</v>
      </c>
      <c r="GQ226" s="50">
        <v>0.3</v>
      </c>
      <c r="GR226" s="50">
        <v>-3.7</v>
      </c>
      <c r="GS226" s="50">
        <v>-4.3</v>
      </c>
      <c r="GT226" s="50">
        <v>-5.8</v>
      </c>
      <c r="GU226" s="50">
        <v>-5.7</v>
      </c>
      <c r="GV226" s="50">
        <v>-4.0999999999999996</v>
      </c>
      <c r="GW226" s="50">
        <v>-3.3</v>
      </c>
      <c r="GX226" s="50">
        <v>-3.6</v>
      </c>
      <c r="GY226" s="50">
        <v>-3.5</v>
      </c>
      <c r="GZ226" s="50">
        <v>-4.5</v>
      </c>
      <c r="HA226" s="50">
        <v>-3.8</v>
      </c>
      <c r="HB226" s="50">
        <v>-4</v>
      </c>
      <c r="HC226" s="50">
        <v>-6.5</v>
      </c>
      <c r="HD226" s="50">
        <v>-7.5</v>
      </c>
      <c r="HE226" s="50">
        <v>-9.5</v>
      </c>
      <c r="HF226" s="50">
        <v>-8.8000000000000007</v>
      </c>
      <c r="HG226" s="50">
        <v>-8</v>
      </c>
      <c r="HH226" s="50">
        <v>-8.4</v>
      </c>
      <c r="HI226" s="50">
        <v>-6.5</v>
      </c>
      <c r="HJ226" s="50">
        <v>-5.6</v>
      </c>
      <c r="HK226" s="50">
        <v>-5.2</v>
      </c>
      <c r="HL226" s="50">
        <v>-5.9</v>
      </c>
      <c r="HM226" s="50">
        <v>-4.5</v>
      </c>
      <c r="HN226" s="50">
        <v>-4.7</v>
      </c>
      <c r="HO226" s="50">
        <v>-4.5</v>
      </c>
      <c r="HP226" s="50">
        <v>-4</v>
      </c>
      <c r="HQ226" s="50">
        <v>-3.6</v>
      </c>
      <c r="HR226" s="50">
        <v>-2.7</v>
      </c>
      <c r="HS226" s="50">
        <v>-2.1</v>
      </c>
      <c r="HT226" s="50">
        <v>-1.4</v>
      </c>
      <c r="HU226" s="50">
        <v>-0.2</v>
      </c>
      <c r="HV226" s="50">
        <v>0</v>
      </c>
      <c r="HW226" s="50">
        <v>-0.1</v>
      </c>
      <c r="HX226" s="50">
        <v>-0.2</v>
      </c>
      <c r="HY226" s="50">
        <v>1.3</v>
      </c>
      <c r="HZ226" s="50">
        <v>1.1000000000000001</v>
      </c>
      <c r="IA226" s="50">
        <v>0.6</v>
      </c>
      <c r="IB226" s="50">
        <v>-0.5</v>
      </c>
      <c r="IC226" s="50">
        <v>-1.7</v>
      </c>
      <c r="ID226" s="50">
        <v>-0.6</v>
      </c>
      <c r="IE226" s="50">
        <v>-1.7</v>
      </c>
      <c r="IF226" s="50">
        <v>-1.2</v>
      </c>
      <c r="IG226" s="50">
        <v>-0.9</v>
      </c>
      <c r="IH226" s="50">
        <v>-0.7</v>
      </c>
      <c r="II226" s="50">
        <v>0.4</v>
      </c>
      <c r="IJ226" s="50">
        <v>0.5</v>
      </c>
      <c r="IK226" s="50">
        <v>0.3</v>
      </c>
      <c r="IL226" s="50">
        <v>-0.5</v>
      </c>
      <c r="IM226" s="50">
        <v>-0.9</v>
      </c>
      <c r="IN226" s="50">
        <v>0.2</v>
      </c>
      <c r="IO226" s="50">
        <v>-1.1000000000000001</v>
      </c>
      <c r="IP226" s="50">
        <v>-2.6</v>
      </c>
      <c r="IQ226" s="50">
        <v>-2.9</v>
      </c>
      <c r="IR226" s="50">
        <v>-1.7</v>
      </c>
      <c r="IS226" s="50">
        <v>-2.9</v>
      </c>
      <c r="IT226" s="50">
        <v>-3.4</v>
      </c>
      <c r="IU226" s="50">
        <v>-3.8</v>
      </c>
      <c r="IV226" s="50">
        <v>-2.9</v>
      </c>
      <c r="IW226" s="50">
        <v>-2.9</v>
      </c>
      <c r="IX226" s="50">
        <v>-2</v>
      </c>
      <c r="IY226" s="50">
        <v>-2.2999999999999998</v>
      </c>
      <c r="IZ226" s="50">
        <v>-1.1000000000000001</v>
      </c>
      <c r="JA226" s="50">
        <v>-0.9</v>
      </c>
      <c r="JB226" s="50">
        <v>-0.6</v>
      </c>
      <c r="JC226" s="50">
        <v>0.1</v>
      </c>
      <c r="JD226" s="50">
        <v>-0.1</v>
      </c>
      <c r="JE226" s="50">
        <v>-0.5</v>
      </c>
      <c r="JF226" s="50">
        <v>-2.2000000000000002</v>
      </c>
      <c r="JG226" s="50">
        <v>-1.2</v>
      </c>
      <c r="JH226" s="50">
        <v>-0.5</v>
      </c>
      <c r="JI226" s="50">
        <v>0.3</v>
      </c>
      <c r="JJ226" s="50">
        <v>1.1000000000000001</v>
      </c>
      <c r="JK226" s="50">
        <v>1.5</v>
      </c>
      <c r="JL226" s="50">
        <v>1.4</v>
      </c>
      <c r="JM226" s="50">
        <v>2.1</v>
      </c>
      <c r="JN226" s="50">
        <v>3.2</v>
      </c>
      <c r="JO226" s="50">
        <v>2.9</v>
      </c>
      <c r="JP226" s="50">
        <v>2.2000000000000002</v>
      </c>
      <c r="JQ226" s="50">
        <v>2.8</v>
      </c>
      <c r="JR226" s="50">
        <v>3.1</v>
      </c>
      <c r="JS226" s="50">
        <v>2.2000000000000002</v>
      </c>
      <c r="JT226" s="50">
        <v>1.3</v>
      </c>
      <c r="JU226" s="50">
        <v>0.9</v>
      </c>
      <c r="JV226" s="50">
        <v>0.4</v>
      </c>
      <c r="JW226" s="50">
        <v>-0.6</v>
      </c>
      <c r="JX226" s="50">
        <v>0.7</v>
      </c>
      <c r="JY226" s="50">
        <v>1.2</v>
      </c>
      <c r="JZ226" s="50">
        <v>0.9</v>
      </c>
      <c r="KA226" s="50">
        <v>0.8</v>
      </c>
      <c r="KB226" s="50">
        <v>-0.4</v>
      </c>
      <c r="KC226" s="50">
        <v>-0.4</v>
      </c>
      <c r="KD226" s="50">
        <v>-0.2</v>
      </c>
      <c r="KE226" s="50">
        <v>-0.1</v>
      </c>
      <c r="KF226" s="50">
        <v>-0.7</v>
      </c>
      <c r="KG226" s="50">
        <v>-1.4</v>
      </c>
      <c r="KH226" s="50">
        <v>-3.1</v>
      </c>
      <c r="KI226" s="50">
        <v>-2.9</v>
      </c>
      <c r="KJ226" s="50">
        <v>-3.9</v>
      </c>
      <c r="KK226" s="50">
        <v>-2.4</v>
      </c>
      <c r="KL226" s="50">
        <v>-4.0999999999999996</v>
      </c>
      <c r="KM226" s="50">
        <v>-2</v>
      </c>
      <c r="KN226" s="50">
        <v>-3.7</v>
      </c>
      <c r="KO226" s="50">
        <v>-3.6</v>
      </c>
      <c r="KP226" s="50">
        <v>-2.6</v>
      </c>
      <c r="KQ226" s="50">
        <v>-7.6</v>
      </c>
      <c r="KR226" s="50">
        <v>-16.3</v>
      </c>
      <c r="KS226" s="50">
        <v>-14.8</v>
      </c>
      <c r="KT226" s="50">
        <v>-10.8</v>
      </c>
      <c r="KU226" s="50">
        <v>-10.3</v>
      </c>
      <c r="KV226" s="50">
        <v>-8.5</v>
      </c>
      <c r="KW226" s="50">
        <v>-8.3000000000000007</v>
      </c>
      <c r="KX226" s="50">
        <v>-9.5</v>
      </c>
      <c r="KY226" s="50">
        <v>-11.6</v>
      </c>
      <c r="KZ226" s="50">
        <v>-10.5</v>
      </c>
      <c r="LA226" s="50">
        <v>-14</v>
      </c>
      <c r="LB226" s="50">
        <v>-12</v>
      </c>
      <c r="LC226" s="50">
        <v>-8.1999999999999993</v>
      </c>
      <c r="LD226" s="50">
        <v>-7.9</v>
      </c>
      <c r="LE226" s="50">
        <v>-4.3</v>
      </c>
      <c r="LF226" s="50">
        <v>-1.2</v>
      </c>
      <c r="LG226" s="50">
        <v>-2</v>
      </c>
      <c r="LH226" s="50">
        <v>-3.5</v>
      </c>
      <c r="LI226" s="50">
        <v>-1.1000000000000001</v>
      </c>
      <c r="LJ226" s="50">
        <v>-1.5</v>
      </c>
      <c r="LK226" s="50">
        <v>-3.9</v>
      </c>
      <c r="LL226" s="50">
        <v>-5.8</v>
      </c>
      <c r="LM226" s="50">
        <v>-4.2</v>
      </c>
      <c r="LN226" s="50">
        <v>-5.6</v>
      </c>
      <c r="LO226" s="50">
        <v>-12.7</v>
      </c>
    </row>
    <row r="227" spans="1:327" ht="14" x14ac:dyDescent="0.2">
      <c r="A227" s="155"/>
      <c r="B227" s="164"/>
      <c r="C227" s="164"/>
      <c r="D227" s="164"/>
      <c r="E227" s="48" t="s">
        <v>173</v>
      </c>
      <c r="F227" s="52"/>
      <c r="G227" s="47" t="s">
        <v>171</v>
      </c>
      <c r="H227" s="53">
        <v>-8.1999999999999993</v>
      </c>
      <c r="I227" s="53">
        <v>-6.1</v>
      </c>
      <c r="J227" s="53">
        <v>-6.1</v>
      </c>
      <c r="K227" s="53">
        <v>-6.1</v>
      </c>
      <c r="L227" s="53">
        <v>-8.1</v>
      </c>
      <c r="M227" s="53">
        <v>-9.5</v>
      </c>
      <c r="N227" s="53">
        <v>-9.6</v>
      </c>
      <c r="O227" s="53">
        <v>-9.3000000000000007</v>
      </c>
      <c r="P227" s="53">
        <v>-10.7</v>
      </c>
      <c r="Q227" s="53">
        <v>-8.5</v>
      </c>
      <c r="R227" s="53">
        <v>-7</v>
      </c>
      <c r="S227" s="53">
        <v>-9.1999999999999993</v>
      </c>
      <c r="T227" s="53">
        <v>-9.4</v>
      </c>
      <c r="U227" s="53">
        <v>-8.9</v>
      </c>
      <c r="V227" s="53">
        <v>-10.8</v>
      </c>
      <c r="W227" s="53">
        <v>-11</v>
      </c>
      <c r="X227" s="53">
        <v>-10.5</v>
      </c>
      <c r="Y227" s="53">
        <v>-10.199999999999999</v>
      </c>
      <c r="Z227" s="53">
        <v>-10.6</v>
      </c>
      <c r="AA227" s="53">
        <v>-11</v>
      </c>
      <c r="AB227" s="53">
        <v>-13</v>
      </c>
      <c r="AC227" s="53">
        <v>-13.8</v>
      </c>
      <c r="AD227" s="53">
        <v>-15.8</v>
      </c>
      <c r="AE227" s="53">
        <v>-12.7</v>
      </c>
      <c r="AF227" s="53">
        <v>-10.8</v>
      </c>
      <c r="AG227" s="53">
        <v>-7.4</v>
      </c>
      <c r="AH227" s="53">
        <v>-9.5</v>
      </c>
      <c r="AI227" s="53">
        <v>-6.1</v>
      </c>
      <c r="AJ227" s="53">
        <v>-8.3000000000000007</v>
      </c>
      <c r="AK227" s="53">
        <v>-7.3</v>
      </c>
      <c r="AL227" s="53">
        <v>-7.3</v>
      </c>
      <c r="AM227" s="53">
        <v>-6.2</v>
      </c>
      <c r="AN227" s="53">
        <v>-6.4</v>
      </c>
      <c r="AO227" s="53">
        <v>-7.5</v>
      </c>
      <c r="AP227" s="53">
        <v>-8.1999999999999993</v>
      </c>
      <c r="AQ227" s="53">
        <v>-8.5</v>
      </c>
      <c r="AR227" s="53">
        <v>-9.9</v>
      </c>
      <c r="AS227" s="53">
        <v>-8.1999999999999993</v>
      </c>
      <c r="AT227" s="53">
        <v>-4.9000000000000004</v>
      </c>
      <c r="AU227" s="53">
        <v>-4.4000000000000004</v>
      </c>
      <c r="AV227" s="53">
        <v>-4.4000000000000004</v>
      </c>
      <c r="AW227" s="53">
        <v>-4.0999999999999996</v>
      </c>
      <c r="AX227" s="53">
        <v>-5.0999999999999996</v>
      </c>
      <c r="AY227" s="53">
        <v>-5.5</v>
      </c>
      <c r="AZ227" s="53">
        <v>-7.7</v>
      </c>
      <c r="BA227" s="53">
        <v>-10</v>
      </c>
      <c r="BB227" s="53">
        <v>-7</v>
      </c>
      <c r="BC227" s="53">
        <v>-8</v>
      </c>
      <c r="BD227" s="53">
        <v>-8.1</v>
      </c>
      <c r="BE227" s="53">
        <v>-8.6999999999999993</v>
      </c>
      <c r="BF227" s="53">
        <v>-5.7</v>
      </c>
      <c r="BG227" s="53">
        <v>-6.5</v>
      </c>
      <c r="BH227" s="53">
        <v>-5.3</v>
      </c>
      <c r="BI227" s="53">
        <v>-4.2</v>
      </c>
      <c r="BJ227" s="53">
        <v>-4.9000000000000004</v>
      </c>
      <c r="BK227" s="53">
        <v>-4.4000000000000004</v>
      </c>
      <c r="BL227" s="53">
        <v>-3.8</v>
      </c>
      <c r="BM227" s="53">
        <v>-6</v>
      </c>
      <c r="BN227" s="53">
        <v>-5.5</v>
      </c>
      <c r="BO227" s="53">
        <v>-5.0999999999999996</v>
      </c>
      <c r="BP227" s="53">
        <v>-4.2</v>
      </c>
      <c r="BQ227" s="53">
        <v>-7.7</v>
      </c>
      <c r="BR227" s="53">
        <v>-3.7</v>
      </c>
      <c r="BS227" s="53">
        <v>-6.2</v>
      </c>
      <c r="BT227" s="53">
        <v>-4.7</v>
      </c>
      <c r="BU227" s="53">
        <v>-6.6</v>
      </c>
      <c r="BV227" s="53">
        <v>-6.1</v>
      </c>
      <c r="BW227" s="53">
        <v>-4.5999999999999996</v>
      </c>
      <c r="BX227" s="53">
        <v>-4.5999999999999996</v>
      </c>
      <c r="BY227" s="53">
        <v>-2.6</v>
      </c>
      <c r="BZ227" s="53">
        <v>-1.6</v>
      </c>
      <c r="CA227" s="53">
        <v>-1</v>
      </c>
      <c r="CB227" s="53">
        <v>-1.5</v>
      </c>
      <c r="CC227" s="53">
        <v>-2.7</v>
      </c>
      <c r="CD227" s="53">
        <v>-4.2</v>
      </c>
      <c r="CE227" s="53">
        <v>-6.9</v>
      </c>
      <c r="CF227" s="53">
        <v>-4.5999999999999996</v>
      </c>
      <c r="CG227" s="53">
        <v>-5.2</v>
      </c>
      <c r="CH227" s="53">
        <v>-4.2</v>
      </c>
      <c r="CI227" s="53">
        <v>-3.7</v>
      </c>
      <c r="CJ227" s="53">
        <v>-5.4</v>
      </c>
      <c r="CK227" s="53">
        <v>-5.9</v>
      </c>
      <c r="CL227" s="53">
        <v>-7.6</v>
      </c>
      <c r="CM227" s="53">
        <v>-7.7</v>
      </c>
      <c r="CN227" s="53">
        <v>-8.6999999999999993</v>
      </c>
      <c r="CO227" s="53">
        <v>-9.1999999999999993</v>
      </c>
      <c r="CP227" s="53">
        <v>-10.3</v>
      </c>
      <c r="CQ227" s="53">
        <v>-9.3000000000000007</v>
      </c>
      <c r="CR227" s="53">
        <v>-12.6</v>
      </c>
      <c r="CS227" s="53">
        <v>-14.3</v>
      </c>
      <c r="CT227" s="53">
        <v>-12.9</v>
      </c>
      <c r="CU227" s="53">
        <v>-14.1</v>
      </c>
      <c r="CV227" s="53">
        <v>-13.5</v>
      </c>
      <c r="CW227" s="53">
        <v>-13.7</v>
      </c>
      <c r="CX227" s="53">
        <v>-12.6</v>
      </c>
      <c r="CY227" s="53">
        <v>-13.8</v>
      </c>
      <c r="CZ227" s="53">
        <v>-14.5</v>
      </c>
      <c r="DA227" s="53">
        <v>-12.6</v>
      </c>
      <c r="DB227" s="53">
        <v>-13.2</v>
      </c>
      <c r="DC227" s="53">
        <v>-12.7</v>
      </c>
      <c r="DD227" s="53">
        <v>-13.7</v>
      </c>
      <c r="DE227" s="53">
        <v>-14.6</v>
      </c>
      <c r="DF227" s="53">
        <v>-15.7</v>
      </c>
      <c r="DG227" s="53">
        <v>-14.3</v>
      </c>
      <c r="DH227" s="53">
        <v>-14.2</v>
      </c>
      <c r="DI227" s="53">
        <v>-15</v>
      </c>
      <c r="DJ227" s="53">
        <v>-13.8</v>
      </c>
      <c r="DK227" s="53">
        <v>-14.7</v>
      </c>
      <c r="DL227" s="53">
        <v>-14.2</v>
      </c>
      <c r="DM227" s="53">
        <v>-13.2</v>
      </c>
      <c r="DN227" s="53">
        <v>-12.1</v>
      </c>
      <c r="DO227" s="53">
        <v>-11.4</v>
      </c>
      <c r="DP227" s="53">
        <v>-11.8</v>
      </c>
      <c r="DQ227" s="53">
        <v>-12.5</v>
      </c>
      <c r="DR227" s="53">
        <v>-11.3</v>
      </c>
      <c r="DS227" s="53">
        <v>-11.5</v>
      </c>
      <c r="DT227" s="53">
        <v>-10.7</v>
      </c>
      <c r="DU227" s="53">
        <v>-12.9</v>
      </c>
      <c r="DV227" s="53">
        <v>-15.8</v>
      </c>
      <c r="DW227" s="53">
        <v>-15</v>
      </c>
      <c r="DX227" s="53">
        <v>-14.6</v>
      </c>
      <c r="DY227" s="53">
        <v>-14.8</v>
      </c>
      <c r="DZ227" s="53">
        <v>-13.4</v>
      </c>
      <c r="EA227" s="53">
        <v>-13.3</v>
      </c>
      <c r="EB227" s="53">
        <v>-12.1</v>
      </c>
      <c r="EC227" s="53">
        <v>-13.8</v>
      </c>
      <c r="ED227" s="53">
        <v>-13</v>
      </c>
      <c r="EE227" s="53">
        <v>-11.2</v>
      </c>
      <c r="EF227" s="53">
        <v>-11.5</v>
      </c>
      <c r="EG227" s="53">
        <v>-9.5</v>
      </c>
      <c r="EH227" s="53">
        <v>-12.1</v>
      </c>
      <c r="EI227" s="53">
        <v>-10</v>
      </c>
      <c r="EJ227" s="53">
        <v>-10.7</v>
      </c>
      <c r="EK227" s="53">
        <v>-8</v>
      </c>
      <c r="EL227" s="53">
        <v>-11.8</v>
      </c>
      <c r="EM227" s="53">
        <v>-11.3</v>
      </c>
      <c r="EN227" s="53">
        <v>-7.6</v>
      </c>
      <c r="EO227" s="53">
        <v>-10.5</v>
      </c>
      <c r="EP227" s="53">
        <v>-10.6</v>
      </c>
      <c r="EQ227" s="53">
        <v>-10.1</v>
      </c>
      <c r="ER227" s="53">
        <v>-11.9</v>
      </c>
      <c r="ES227" s="53">
        <v>-11.9</v>
      </c>
      <c r="ET227" s="53">
        <v>-13.9</v>
      </c>
      <c r="EU227" s="53">
        <v>-13.5</v>
      </c>
      <c r="EV227" s="53">
        <v>-14.2</v>
      </c>
      <c r="EW227" s="53">
        <v>-14.6</v>
      </c>
      <c r="EX227" s="53">
        <v>-15</v>
      </c>
      <c r="EY227" s="53">
        <v>-16.100000000000001</v>
      </c>
      <c r="EZ227" s="53">
        <v>-17.2</v>
      </c>
      <c r="FA227" s="53">
        <v>-17.600000000000001</v>
      </c>
      <c r="FB227" s="53">
        <v>-17.600000000000001</v>
      </c>
      <c r="FC227" s="53">
        <v>-19</v>
      </c>
      <c r="FD227" s="53">
        <v>-18</v>
      </c>
      <c r="FE227" s="53">
        <v>-15</v>
      </c>
      <c r="FF227" s="53">
        <v>-16.3</v>
      </c>
      <c r="FG227" s="53">
        <v>-21.1</v>
      </c>
      <c r="FH227" s="53">
        <v>-18.3</v>
      </c>
      <c r="FI227" s="53">
        <v>-16.3</v>
      </c>
      <c r="FJ227" s="53">
        <v>-15.7</v>
      </c>
      <c r="FK227" s="53">
        <v>-17.100000000000001</v>
      </c>
      <c r="FL227" s="53">
        <v>-18.3</v>
      </c>
      <c r="FM227" s="53">
        <v>-16.600000000000001</v>
      </c>
      <c r="FN227" s="53">
        <v>-16.399999999999999</v>
      </c>
      <c r="FO227" s="53">
        <v>-17.8</v>
      </c>
      <c r="FP227" s="53">
        <v>-15.8</v>
      </c>
      <c r="FQ227" s="53">
        <v>-16</v>
      </c>
      <c r="FR227" s="53">
        <v>-13.6</v>
      </c>
      <c r="FS227" s="53">
        <v>-12.3</v>
      </c>
      <c r="FT227" s="53">
        <v>-11.7</v>
      </c>
      <c r="FU227" s="53">
        <v>-12.3</v>
      </c>
      <c r="FV227" s="53">
        <v>-11.4</v>
      </c>
      <c r="FW227" s="53">
        <v>-8.6999999999999993</v>
      </c>
      <c r="FX227" s="53">
        <v>-10.1</v>
      </c>
      <c r="FY227" s="53">
        <v>-10.6</v>
      </c>
      <c r="FZ227" s="53">
        <v>-14</v>
      </c>
      <c r="GA227" s="53">
        <v>-14.3</v>
      </c>
      <c r="GB227" s="53">
        <v>-13.6</v>
      </c>
      <c r="GC227" s="53">
        <v>-17.100000000000001</v>
      </c>
      <c r="GD227" s="53">
        <v>-17.3</v>
      </c>
      <c r="GE227" s="53">
        <v>-17.7</v>
      </c>
      <c r="GF227" s="53">
        <v>-17.600000000000001</v>
      </c>
      <c r="GG227" s="53">
        <v>-18.2</v>
      </c>
      <c r="GH227" s="53">
        <v>-19.7</v>
      </c>
      <c r="GI227" s="53">
        <v>-19.600000000000001</v>
      </c>
      <c r="GJ227" s="53">
        <v>-17.600000000000001</v>
      </c>
      <c r="GK227" s="53">
        <v>-19.7</v>
      </c>
      <c r="GL227" s="53">
        <v>-19.3</v>
      </c>
      <c r="GM227" s="53">
        <v>-20.100000000000001</v>
      </c>
      <c r="GN227" s="53">
        <v>-22.1</v>
      </c>
      <c r="GO227" s="53">
        <v>-23.5</v>
      </c>
      <c r="GP227" s="53">
        <v>-19.8</v>
      </c>
      <c r="GQ227" s="53">
        <v>-21.1</v>
      </c>
      <c r="GR227" s="53">
        <v>-22.7</v>
      </c>
      <c r="GS227" s="53">
        <v>-24.2</v>
      </c>
      <c r="GT227" s="53">
        <v>-26.8</v>
      </c>
      <c r="GU227" s="53">
        <v>-23.2</v>
      </c>
      <c r="GV227" s="53">
        <v>-26.5</v>
      </c>
      <c r="GW227" s="53">
        <v>-27</v>
      </c>
      <c r="GX227" s="53">
        <v>-24.1</v>
      </c>
      <c r="GY227" s="53">
        <v>-21.9</v>
      </c>
      <c r="GZ227" s="53">
        <v>-28.6</v>
      </c>
      <c r="HA227" s="53">
        <v>-29.7</v>
      </c>
      <c r="HB227" s="53">
        <v>-30.2</v>
      </c>
      <c r="HC227" s="53">
        <v>-28</v>
      </c>
      <c r="HD227" s="53">
        <v>-26.7</v>
      </c>
      <c r="HE227" s="53">
        <v>-29.2</v>
      </c>
      <c r="HF227" s="53">
        <v>-27.8</v>
      </c>
      <c r="HG227" s="53">
        <v>-30.7</v>
      </c>
      <c r="HH227" s="53">
        <v>-31.6</v>
      </c>
      <c r="HI227" s="53">
        <v>-29.4</v>
      </c>
      <c r="HJ227" s="53">
        <v>-28.4</v>
      </c>
      <c r="HK227" s="53">
        <v>-29.7</v>
      </c>
      <c r="HL227" s="53">
        <v>-25.6</v>
      </c>
      <c r="HM227" s="53">
        <v>-26</v>
      </c>
      <c r="HN227" s="53">
        <v>-22.9</v>
      </c>
      <c r="HO227" s="53">
        <v>-23.8</v>
      </c>
      <c r="HP227" s="53">
        <v>-24.7</v>
      </c>
      <c r="HQ227" s="53">
        <v>-21.9</v>
      </c>
      <c r="HR227" s="53">
        <v>-25.4</v>
      </c>
      <c r="HS227" s="53">
        <v>-24.1</v>
      </c>
      <c r="HT227" s="53">
        <v>-24</v>
      </c>
      <c r="HU227" s="53">
        <v>-23.6</v>
      </c>
      <c r="HV227" s="53">
        <v>-23.2</v>
      </c>
      <c r="HW227" s="53">
        <v>-20.399999999999999</v>
      </c>
      <c r="HX227" s="53">
        <v>-17</v>
      </c>
      <c r="HY227" s="53">
        <v>-13.5</v>
      </c>
      <c r="HZ227" s="53">
        <v>-16</v>
      </c>
      <c r="IA227" s="53">
        <v>-18.3</v>
      </c>
      <c r="IB227" s="53">
        <v>-20.9</v>
      </c>
      <c r="IC227" s="53">
        <v>-19.899999999999999</v>
      </c>
      <c r="ID227" s="53">
        <v>-19.399999999999999</v>
      </c>
      <c r="IE227" s="53">
        <v>-20.7</v>
      </c>
      <c r="IF227" s="53">
        <v>-21.8</v>
      </c>
      <c r="IG227" s="53">
        <v>-20</v>
      </c>
      <c r="IH227" s="53">
        <v>-15.4</v>
      </c>
      <c r="II227" s="53">
        <v>-14.8</v>
      </c>
      <c r="IJ227" s="53">
        <v>-15.5</v>
      </c>
      <c r="IK227" s="53">
        <v>-15.8</v>
      </c>
      <c r="IL227" s="53">
        <v>-15.6</v>
      </c>
      <c r="IM227" s="53">
        <v>-17.2</v>
      </c>
      <c r="IN227" s="53">
        <v>-15</v>
      </c>
      <c r="IO227" s="53">
        <v>-12.4</v>
      </c>
      <c r="IP227" s="53">
        <v>-9.3000000000000007</v>
      </c>
      <c r="IQ227" s="53">
        <v>-8.1999999999999993</v>
      </c>
      <c r="IR227" s="53">
        <v>-8.6999999999999993</v>
      </c>
      <c r="IS227" s="53">
        <v>-8.4</v>
      </c>
      <c r="IT227" s="53">
        <v>-10.3</v>
      </c>
      <c r="IU227" s="53">
        <v>-12.1</v>
      </c>
      <c r="IV227" s="53">
        <v>-11.6</v>
      </c>
      <c r="IW227" s="53">
        <v>-13.6</v>
      </c>
      <c r="IX227" s="53">
        <v>-13.6</v>
      </c>
      <c r="IY227" s="53">
        <v>-11.1</v>
      </c>
      <c r="IZ227" s="53">
        <v>-14.1</v>
      </c>
      <c r="JA227" s="53">
        <v>-16.8</v>
      </c>
      <c r="JB227" s="53">
        <v>-15.3</v>
      </c>
      <c r="JC227" s="53">
        <v>-15.5</v>
      </c>
      <c r="JD227" s="53">
        <v>-14.5</v>
      </c>
      <c r="JE227" s="53">
        <v>-13.7</v>
      </c>
      <c r="JF227" s="53">
        <v>-16.899999999999999</v>
      </c>
      <c r="JG227" s="53">
        <v>-15.9</v>
      </c>
      <c r="JH227" s="53">
        <v>-17.5</v>
      </c>
      <c r="JI227" s="53">
        <v>-17.5</v>
      </c>
      <c r="JJ227" s="53">
        <v>-19.3</v>
      </c>
      <c r="JK227" s="53">
        <v>-17.600000000000001</v>
      </c>
      <c r="JL227" s="53">
        <v>-14.1</v>
      </c>
      <c r="JM227" s="53">
        <v>-12.1</v>
      </c>
      <c r="JN227" s="53">
        <v>-10.9</v>
      </c>
      <c r="JO227" s="53">
        <v>-11.5</v>
      </c>
      <c r="JP227" s="53">
        <v>-8.9</v>
      </c>
      <c r="JQ227" s="53">
        <v>-10</v>
      </c>
      <c r="JR227" s="53">
        <v>-10.5</v>
      </c>
      <c r="JS227" s="53">
        <v>-10.9</v>
      </c>
      <c r="JT227" s="53">
        <v>-9</v>
      </c>
      <c r="JU227" s="53">
        <v>-11.5</v>
      </c>
      <c r="JV227" s="53">
        <v>-8.6999999999999993</v>
      </c>
      <c r="JW227" s="53">
        <v>-7.5</v>
      </c>
      <c r="JX227" s="53">
        <v>-8.3000000000000007</v>
      </c>
      <c r="JY227" s="53">
        <v>-8.3000000000000007</v>
      </c>
      <c r="JZ227" s="53">
        <v>-8.1</v>
      </c>
      <c r="KA227" s="53">
        <v>-9.4</v>
      </c>
      <c r="KB227" s="53">
        <v>-9.1999999999999993</v>
      </c>
      <c r="KC227" s="53">
        <v>-9.1</v>
      </c>
      <c r="KD227" s="53">
        <v>-10.8</v>
      </c>
      <c r="KE227" s="53">
        <v>-12.1</v>
      </c>
      <c r="KF227" s="53">
        <v>-12.4</v>
      </c>
      <c r="KG227" s="53">
        <v>-10.9</v>
      </c>
      <c r="KH227" s="53">
        <v>-12.7</v>
      </c>
      <c r="KI227" s="53">
        <v>-10.7</v>
      </c>
      <c r="KJ227" s="53">
        <v>-12.7</v>
      </c>
      <c r="KK227" s="53">
        <v>-13.7</v>
      </c>
      <c r="KL227" s="53">
        <v>-13.7</v>
      </c>
      <c r="KM227" s="53">
        <v>-15.5</v>
      </c>
      <c r="KN227" s="53">
        <v>-13.3</v>
      </c>
      <c r="KO227" s="53">
        <v>-12</v>
      </c>
      <c r="KP227" s="53">
        <v>-12.9</v>
      </c>
      <c r="KQ227" s="53">
        <v>-20.9</v>
      </c>
      <c r="KR227" s="53" t="s">
        <v>234</v>
      </c>
      <c r="KS227" s="53">
        <v>-20.6</v>
      </c>
      <c r="KT227" s="53">
        <v>-14.2</v>
      </c>
      <c r="KU227" s="53">
        <v>-16.3</v>
      </c>
      <c r="KV227" s="53">
        <v>-15.3</v>
      </c>
      <c r="KW227" s="53">
        <v>-14.2</v>
      </c>
      <c r="KX227" s="53">
        <v>-17.3</v>
      </c>
      <c r="KY227" s="53">
        <v>-19.8</v>
      </c>
      <c r="KZ227" s="53">
        <v>-15.9</v>
      </c>
      <c r="LA227" s="53">
        <v>-15.5</v>
      </c>
      <c r="LB227" s="53">
        <v>-13.6</v>
      </c>
      <c r="LC227" s="53">
        <v>-11.5</v>
      </c>
      <c r="LD227" s="53">
        <v>-10.1</v>
      </c>
      <c r="LE227" s="53">
        <v>-4.5</v>
      </c>
      <c r="LF227" s="53">
        <v>-3.2</v>
      </c>
      <c r="LG227" s="53">
        <v>-3</v>
      </c>
      <c r="LH227" s="53">
        <v>-4.3</v>
      </c>
      <c r="LI227" s="53">
        <v>-4.7</v>
      </c>
      <c r="LJ227" s="53">
        <v>-3.5</v>
      </c>
      <c r="LK227" s="53">
        <v>-4.2</v>
      </c>
      <c r="LL227" s="53">
        <v>-5.4</v>
      </c>
      <c r="LM227" s="53">
        <v>-9.1</v>
      </c>
      <c r="LN227" s="53">
        <v>-9.6999999999999993</v>
      </c>
      <c r="LO227" s="53">
        <v>-18.899999999999999</v>
      </c>
    </row>
    <row r="228" spans="1:327" ht="14" x14ac:dyDescent="0.2">
      <c r="A228" s="155"/>
      <c r="B228" s="164"/>
      <c r="C228" s="164"/>
      <c r="D228" s="164"/>
      <c r="E228" s="48" t="s">
        <v>174</v>
      </c>
      <c r="F228" s="52"/>
      <c r="G228" s="47" t="s">
        <v>171</v>
      </c>
      <c r="H228" s="50">
        <v>42.666670000000003</v>
      </c>
      <c r="I228" s="50">
        <v>43.333329999999997</v>
      </c>
      <c r="J228" s="50">
        <v>44</v>
      </c>
      <c r="K228" s="50">
        <v>44.333329999999997</v>
      </c>
      <c r="L228" s="50">
        <v>44.666670000000003</v>
      </c>
      <c r="M228" s="50">
        <v>45</v>
      </c>
      <c r="N228" s="50">
        <v>45.333329999999997</v>
      </c>
      <c r="O228" s="50">
        <v>45.666670000000003</v>
      </c>
      <c r="P228" s="50">
        <v>46</v>
      </c>
      <c r="Q228" s="50">
        <v>45.666670000000003</v>
      </c>
      <c r="R228" s="50">
        <v>45.333329999999997</v>
      </c>
      <c r="S228" s="50">
        <v>45</v>
      </c>
      <c r="T228" s="50">
        <v>44.666670000000003</v>
      </c>
      <c r="U228" s="50">
        <v>44.333329999999997</v>
      </c>
      <c r="V228" s="50">
        <v>44</v>
      </c>
      <c r="W228" s="50">
        <v>42</v>
      </c>
      <c r="X228" s="50">
        <v>40</v>
      </c>
      <c r="Y228" s="50">
        <v>38</v>
      </c>
      <c r="Z228" s="50">
        <v>39.333329999999997</v>
      </c>
      <c r="AA228" s="50">
        <v>40.666670000000003</v>
      </c>
      <c r="AB228" s="50">
        <v>42</v>
      </c>
      <c r="AC228" s="50">
        <v>42.333329999999997</v>
      </c>
      <c r="AD228" s="50">
        <v>42.666670000000003</v>
      </c>
      <c r="AE228" s="50">
        <v>43</v>
      </c>
      <c r="AF228" s="50">
        <v>41</v>
      </c>
      <c r="AG228" s="50">
        <v>39</v>
      </c>
      <c r="AH228" s="50">
        <v>37</v>
      </c>
      <c r="AI228" s="50">
        <v>37</v>
      </c>
      <c r="AJ228" s="50">
        <v>37</v>
      </c>
      <c r="AK228" s="50">
        <v>37</v>
      </c>
      <c r="AL228" s="50">
        <v>36.666670000000003</v>
      </c>
      <c r="AM228" s="50">
        <v>36.333329999999997</v>
      </c>
      <c r="AN228" s="50">
        <v>36</v>
      </c>
      <c r="AO228" s="50">
        <v>35.666670000000003</v>
      </c>
      <c r="AP228" s="50">
        <v>35.333329999999997</v>
      </c>
      <c r="AQ228" s="50">
        <v>35</v>
      </c>
      <c r="AR228" s="50">
        <v>35.333329999999997</v>
      </c>
      <c r="AS228" s="50">
        <v>35.666670000000003</v>
      </c>
      <c r="AT228" s="50">
        <v>36</v>
      </c>
      <c r="AU228" s="50">
        <v>37</v>
      </c>
      <c r="AV228" s="50">
        <v>38</v>
      </c>
      <c r="AW228" s="50">
        <v>39</v>
      </c>
      <c r="AX228" s="50">
        <v>39</v>
      </c>
      <c r="AY228" s="50">
        <v>39</v>
      </c>
      <c r="AZ228" s="50">
        <v>39</v>
      </c>
      <c r="BA228" s="50">
        <v>39.333329999999997</v>
      </c>
      <c r="BB228" s="50">
        <v>39.666670000000003</v>
      </c>
      <c r="BC228" s="50">
        <v>40</v>
      </c>
      <c r="BD228" s="50">
        <v>40.333329999999997</v>
      </c>
      <c r="BE228" s="50">
        <v>40.666670000000003</v>
      </c>
      <c r="BF228" s="50">
        <v>41</v>
      </c>
      <c r="BG228" s="50">
        <v>41.333329999999997</v>
      </c>
      <c r="BH228" s="50">
        <v>41.666670000000003</v>
      </c>
      <c r="BI228" s="50">
        <v>42</v>
      </c>
      <c r="BJ228" s="50">
        <v>42.333329999999997</v>
      </c>
      <c r="BK228" s="50">
        <v>42.666670000000003</v>
      </c>
      <c r="BL228" s="50">
        <v>43</v>
      </c>
      <c r="BM228" s="50">
        <v>43.333329999999997</v>
      </c>
      <c r="BN228" s="50">
        <v>43.666670000000003</v>
      </c>
      <c r="BO228" s="50">
        <v>44</v>
      </c>
      <c r="BP228" s="50">
        <v>43.666670000000003</v>
      </c>
      <c r="BQ228" s="50">
        <v>43.333329999999997</v>
      </c>
      <c r="BR228" s="50">
        <v>43</v>
      </c>
      <c r="BS228" s="50">
        <v>41.666670000000003</v>
      </c>
      <c r="BT228" s="50">
        <v>40.333329999999997</v>
      </c>
      <c r="BU228" s="50">
        <v>39</v>
      </c>
      <c r="BV228" s="50">
        <v>39</v>
      </c>
      <c r="BW228" s="50">
        <v>39</v>
      </c>
      <c r="BX228" s="50">
        <v>39</v>
      </c>
      <c r="BY228" s="50">
        <v>37.333329999999997</v>
      </c>
      <c r="BZ228" s="50">
        <v>35.666670000000003</v>
      </c>
      <c r="CA228" s="50">
        <v>34</v>
      </c>
      <c r="CB228" s="50">
        <v>34</v>
      </c>
      <c r="CC228" s="50">
        <v>34</v>
      </c>
      <c r="CD228" s="50">
        <v>34</v>
      </c>
      <c r="CE228" s="50">
        <v>34.666670000000003</v>
      </c>
      <c r="CF228" s="50">
        <v>35.333329999999997</v>
      </c>
      <c r="CG228" s="50">
        <v>36</v>
      </c>
      <c r="CH228" s="50">
        <v>36.666670000000003</v>
      </c>
      <c r="CI228" s="50">
        <v>37.333329999999997</v>
      </c>
      <c r="CJ228" s="50">
        <v>38</v>
      </c>
      <c r="CK228" s="50">
        <v>37.666670000000003</v>
      </c>
      <c r="CL228" s="50">
        <v>37.333329999999997</v>
      </c>
      <c r="CM228" s="50">
        <v>37</v>
      </c>
      <c r="CN228" s="50">
        <v>36.666670000000003</v>
      </c>
      <c r="CO228" s="50">
        <v>36.333329999999997</v>
      </c>
      <c r="CP228" s="50">
        <v>36</v>
      </c>
      <c r="CQ228" s="50">
        <v>35.666670000000003</v>
      </c>
      <c r="CR228" s="50">
        <v>35.333329999999997</v>
      </c>
      <c r="CS228" s="50">
        <v>35</v>
      </c>
      <c r="CT228" s="50">
        <v>35.333329999999997</v>
      </c>
      <c r="CU228" s="50">
        <v>35.666670000000003</v>
      </c>
      <c r="CV228" s="50">
        <v>36</v>
      </c>
      <c r="CW228" s="50">
        <v>37.333329999999997</v>
      </c>
      <c r="CX228" s="50">
        <v>38.666670000000003</v>
      </c>
      <c r="CY228" s="50">
        <v>40</v>
      </c>
      <c r="CZ228" s="50">
        <v>40</v>
      </c>
      <c r="DA228" s="50">
        <v>40</v>
      </c>
      <c r="DB228" s="50">
        <v>40</v>
      </c>
      <c r="DC228" s="50">
        <v>41</v>
      </c>
      <c r="DD228" s="50">
        <v>42</v>
      </c>
      <c r="DE228" s="50">
        <v>43</v>
      </c>
      <c r="DF228" s="50">
        <v>43</v>
      </c>
      <c r="DG228" s="50">
        <v>42.7</v>
      </c>
      <c r="DH228" s="50">
        <v>45.1</v>
      </c>
      <c r="DI228" s="50">
        <v>47.3</v>
      </c>
      <c r="DJ228" s="50">
        <v>44.3</v>
      </c>
      <c r="DK228" s="50">
        <v>48.7</v>
      </c>
      <c r="DL228" s="50">
        <v>49.1</v>
      </c>
      <c r="DM228" s="50">
        <v>46.2</v>
      </c>
      <c r="DN228" s="50">
        <v>48.3</v>
      </c>
      <c r="DO228" s="50">
        <v>48.3</v>
      </c>
      <c r="DP228" s="50">
        <v>45</v>
      </c>
      <c r="DQ228" s="50">
        <v>47.7</v>
      </c>
      <c r="DR228" s="50">
        <v>47.7</v>
      </c>
      <c r="DS228" s="50">
        <v>44.7</v>
      </c>
      <c r="DT228" s="50">
        <v>47.1</v>
      </c>
      <c r="DU228" s="50">
        <v>47.3</v>
      </c>
      <c r="DV228" s="50">
        <v>46.1</v>
      </c>
      <c r="DW228" s="50">
        <v>48.2</v>
      </c>
      <c r="DX228" s="50">
        <v>48.4</v>
      </c>
      <c r="DY228" s="50">
        <v>45.6</v>
      </c>
      <c r="DZ228" s="50">
        <v>48.1</v>
      </c>
      <c r="EA228" s="50">
        <v>48.6</v>
      </c>
      <c r="EB228" s="50">
        <v>47.4</v>
      </c>
      <c r="EC228" s="50">
        <v>50</v>
      </c>
      <c r="ED228" s="50">
        <v>50.1</v>
      </c>
      <c r="EE228" s="50">
        <v>47.7</v>
      </c>
      <c r="EF228" s="50">
        <v>49.5</v>
      </c>
      <c r="EG228" s="50">
        <v>48.9</v>
      </c>
      <c r="EH228" s="50">
        <v>46.6</v>
      </c>
      <c r="EI228" s="50">
        <v>48.4</v>
      </c>
      <c r="EJ228" s="50">
        <v>47.5</v>
      </c>
      <c r="EK228" s="50">
        <v>46</v>
      </c>
      <c r="EL228" s="50">
        <v>48.3</v>
      </c>
      <c r="EM228" s="50">
        <v>49.1</v>
      </c>
      <c r="EN228" s="50">
        <v>47</v>
      </c>
      <c r="EO228" s="50">
        <v>49</v>
      </c>
      <c r="EP228" s="50">
        <v>49</v>
      </c>
      <c r="EQ228" s="50">
        <v>46.7</v>
      </c>
      <c r="ER228" s="50">
        <v>47</v>
      </c>
      <c r="ES228" s="50">
        <v>46.3</v>
      </c>
      <c r="ET228" s="50">
        <v>44.3</v>
      </c>
      <c r="EU228" s="50">
        <v>44.1</v>
      </c>
      <c r="EV228" s="50">
        <v>43.9</v>
      </c>
      <c r="EW228" s="50">
        <v>43.5</v>
      </c>
      <c r="EX228" s="50">
        <v>42.7</v>
      </c>
      <c r="EY228" s="50">
        <v>40.299999999999997</v>
      </c>
      <c r="EZ228" s="50">
        <v>39.200000000000003</v>
      </c>
      <c r="FA228" s="50">
        <v>38.5</v>
      </c>
      <c r="FB228" s="50">
        <v>37.5</v>
      </c>
      <c r="FC228" s="50">
        <v>36.9</v>
      </c>
      <c r="FD228" s="50">
        <v>34.799999999999997</v>
      </c>
      <c r="FE228" s="50">
        <v>33</v>
      </c>
      <c r="FF228" s="50">
        <v>31.8</v>
      </c>
      <c r="FG228" s="50">
        <v>30.7</v>
      </c>
      <c r="FH228" s="50">
        <v>29.6</v>
      </c>
      <c r="FI228" s="50">
        <v>30.7</v>
      </c>
      <c r="FJ228" s="50">
        <v>29.2</v>
      </c>
      <c r="FK228" s="50">
        <v>28.8</v>
      </c>
      <c r="FL228" s="50">
        <v>27.6</v>
      </c>
      <c r="FM228" s="50">
        <v>27.5</v>
      </c>
      <c r="FN228" s="50">
        <v>27.7</v>
      </c>
      <c r="FO228" s="50">
        <v>29.4</v>
      </c>
      <c r="FP228" s="50">
        <v>32.1</v>
      </c>
      <c r="FQ228" s="50">
        <v>34.9</v>
      </c>
      <c r="FR228" s="50">
        <v>36.5</v>
      </c>
      <c r="FS228" s="50">
        <v>38.6</v>
      </c>
      <c r="FT228" s="50">
        <v>39.4</v>
      </c>
      <c r="FU228" s="50">
        <v>39.799999999999997</v>
      </c>
      <c r="FV228" s="50">
        <v>40.200000000000003</v>
      </c>
      <c r="FW228" s="50">
        <v>40.200000000000003</v>
      </c>
      <c r="FX228" s="50">
        <v>38.9</v>
      </c>
      <c r="FY228" s="50">
        <v>40.1</v>
      </c>
      <c r="FZ228" s="50">
        <v>40.700000000000003</v>
      </c>
      <c r="GA228" s="50">
        <v>41.4</v>
      </c>
      <c r="GB228" s="50">
        <v>41.9</v>
      </c>
      <c r="GC228" s="50">
        <v>42</v>
      </c>
      <c r="GD228" s="50">
        <v>42.3</v>
      </c>
      <c r="GE228" s="50">
        <v>42.3</v>
      </c>
      <c r="GF228" s="50">
        <v>41.7</v>
      </c>
      <c r="GG228" s="50">
        <v>40.700000000000003</v>
      </c>
      <c r="GH228" s="50">
        <v>40.799999999999997</v>
      </c>
      <c r="GI228" s="50">
        <v>41.3</v>
      </c>
      <c r="GJ228" s="50">
        <v>41.5</v>
      </c>
      <c r="GK228" s="50">
        <v>41.7</v>
      </c>
      <c r="GL228" s="50">
        <v>41.2</v>
      </c>
      <c r="GM228" s="50">
        <v>38.5</v>
      </c>
      <c r="GN228" s="50">
        <v>33.200000000000003</v>
      </c>
      <c r="GO228" s="50">
        <v>34.200000000000003</v>
      </c>
      <c r="GP228" s="50">
        <v>35.200000000000003</v>
      </c>
      <c r="GQ228" s="50">
        <v>36.799999999999997</v>
      </c>
      <c r="GR228" s="50">
        <v>36.9</v>
      </c>
      <c r="GS228" s="50">
        <v>38.200000000000003</v>
      </c>
      <c r="GT228" s="50">
        <v>38.700000000000003</v>
      </c>
      <c r="GU228" s="50">
        <v>38.6</v>
      </c>
      <c r="GV228" s="50">
        <v>39.200000000000003</v>
      </c>
      <c r="GW228" s="50">
        <v>39.9</v>
      </c>
      <c r="GX228" s="50">
        <v>39.799999999999997</v>
      </c>
      <c r="GY228" s="50">
        <v>40</v>
      </c>
      <c r="GZ228" s="50">
        <v>39.799999999999997</v>
      </c>
      <c r="HA228" s="50">
        <v>40.200000000000003</v>
      </c>
      <c r="HB228" s="50">
        <v>40</v>
      </c>
      <c r="HC228" s="50">
        <v>39.799999999999997</v>
      </c>
      <c r="HD228" s="50">
        <v>40.299999999999997</v>
      </c>
      <c r="HE228" s="50">
        <v>40.200000000000003</v>
      </c>
      <c r="HF228" s="50">
        <v>40</v>
      </c>
      <c r="HG228" s="50">
        <v>40.1</v>
      </c>
      <c r="HH228" s="50">
        <v>39.9</v>
      </c>
      <c r="HI228" s="50">
        <v>43.2</v>
      </c>
      <c r="HJ228" s="50">
        <v>44.2</v>
      </c>
      <c r="HK228" s="50">
        <v>44.8</v>
      </c>
      <c r="HL228" s="50">
        <v>44.8</v>
      </c>
      <c r="HM228" s="50">
        <v>45.1</v>
      </c>
      <c r="HN228" s="50">
        <v>43.8</v>
      </c>
      <c r="HO228" s="50">
        <v>43.3</v>
      </c>
      <c r="HP228" s="50">
        <v>42.7</v>
      </c>
      <c r="HQ228" s="50">
        <v>45.6</v>
      </c>
      <c r="HR228" s="50">
        <v>41.9</v>
      </c>
      <c r="HS228" s="50">
        <v>43</v>
      </c>
      <c r="HT228" s="50">
        <v>41.5</v>
      </c>
      <c r="HU228" s="50">
        <v>40.200000000000003</v>
      </c>
      <c r="HV228" s="50">
        <v>38.6</v>
      </c>
      <c r="HW228" s="50">
        <v>37.200000000000003</v>
      </c>
      <c r="HX228" s="50">
        <v>37.4</v>
      </c>
      <c r="HY228" s="50">
        <v>39</v>
      </c>
      <c r="HZ228" s="50">
        <v>40.4</v>
      </c>
      <c r="IA228" s="50">
        <v>41.4</v>
      </c>
      <c r="IB228" s="50">
        <v>40.6</v>
      </c>
      <c r="IC228" s="50">
        <v>40.200000000000003</v>
      </c>
      <c r="ID228" s="50">
        <v>39.4</v>
      </c>
      <c r="IE228" s="50">
        <v>38.200000000000003</v>
      </c>
      <c r="IF228" s="50">
        <v>39</v>
      </c>
      <c r="IG228" s="50">
        <v>39.1</v>
      </c>
      <c r="IH228" s="50">
        <v>40.799999999999997</v>
      </c>
      <c r="II228" s="50">
        <v>41.3</v>
      </c>
      <c r="IJ228" s="50">
        <v>41.9</v>
      </c>
      <c r="IK228" s="50">
        <v>41.4</v>
      </c>
      <c r="IL228" s="50">
        <v>41.6</v>
      </c>
      <c r="IM228" s="50">
        <v>40.9</v>
      </c>
      <c r="IN228" s="50">
        <v>41.6</v>
      </c>
      <c r="IO228" s="50">
        <v>41</v>
      </c>
      <c r="IP228" s="50">
        <v>41.7</v>
      </c>
      <c r="IQ228" s="50">
        <v>42.4</v>
      </c>
      <c r="IR228" s="50">
        <v>42.3</v>
      </c>
      <c r="IS228" s="50">
        <v>42</v>
      </c>
      <c r="IT228" s="50">
        <v>40</v>
      </c>
      <c r="IU228" s="50">
        <v>41.2</v>
      </c>
      <c r="IV228" s="50">
        <v>41.1</v>
      </c>
      <c r="IW228" s="50">
        <v>41.1</v>
      </c>
      <c r="IX228" s="50">
        <v>41.8</v>
      </c>
      <c r="IY228" s="50">
        <v>41.6</v>
      </c>
      <c r="IZ228" s="50">
        <v>42.2</v>
      </c>
      <c r="JA228" s="50">
        <v>43.1</v>
      </c>
      <c r="JB228" s="50">
        <v>42.4</v>
      </c>
      <c r="JC228" s="50">
        <v>40.799999999999997</v>
      </c>
      <c r="JD228" s="50">
        <v>42.7</v>
      </c>
      <c r="JE228" s="50">
        <v>42.8</v>
      </c>
      <c r="JF228" s="50">
        <v>43</v>
      </c>
      <c r="JG228" s="50">
        <v>43.8</v>
      </c>
      <c r="JH228" s="50">
        <v>43.6</v>
      </c>
      <c r="JI228" s="50">
        <v>43.7</v>
      </c>
      <c r="JJ228" s="50">
        <v>43.3</v>
      </c>
      <c r="JK228" s="50">
        <v>44</v>
      </c>
      <c r="JL228" s="50">
        <v>43.6</v>
      </c>
      <c r="JM228" s="50">
        <v>44.2</v>
      </c>
      <c r="JN228" s="50">
        <v>44.5</v>
      </c>
      <c r="JO228" s="50">
        <v>44.4</v>
      </c>
      <c r="JP228" s="50">
        <v>44.2</v>
      </c>
      <c r="JQ228" s="50">
        <v>44.4</v>
      </c>
      <c r="JR228" s="50">
        <v>44.1</v>
      </c>
      <c r="JS228" s="50">
        <v>44.1</v>
      </c>
      <c r="JT228" s="50">
        <v>43.9</v>
      </c>
      <c r="JU228" s="50">
        <v>44.1</v>
      </c>
      <c r="JV228" s="50">
        <v>43.7</v>
      </c>
      <c r="JW228" s="50">
        <v>43.8</v>
      </c>
      <c r="JX228" s="50">
        <v>43.7</v>
      </c>
      <c r="JY228" s="50">
        <v>43.5</v>
      </c>
      <c r="JZ228" s="50">
        <v>43</v>
      </c>
      <c r="KA228" s="50">
        <v>42.4</v>
      </c>
      <c r="KB228" s="50">
        <v>42.3</v>
      </c>
      <c r="KC228" s="50">
        <v>41.6</v>
      </c>
      <c r="KD228" s="50">
        <v>41.3</v>
      </c>
      <c r="KE228" s="50">
        <v>40.4</v>
      </c>
      <c r="KF228" s="50">
        <v>40.6</v>
      </c>
      <c r="KG228" s="50">
        <v>39.9</v>
      </c>
      <c r="KH228" s="50">
        <v>38.6</v>
      </c>
      <c r="KI228" s="50">
        <v>38</v>
      </c>
      <c r="KJ228" s="50">
        <v>37.700000000000003</v>
      </c>
      <c r="KK228" s="50">
        <v>35.700000000000003</v>
      </c>
      <c r="KL228" s="50">
        <v>36</v>
      </c>
      <c r="KM228" s="50">
        <v>38.1</v>
      </c>
      <c r="KN228" s="50">
        <v>38.6</v>
      </c>
      <c r="KO228" s="50">
        <v>39</v>
      </c>
      <c r="KP228" s="50">
        <v>38.200000000000003</v>
      </c>
      <c r="KQ228" s="50">
        <v>31.1</v>
      </c>
      <c r="KR228" s="50">
        <v>22.1</v>
      </c>
      <c r="KS228" s="50">
        <v>24.8</v>
      </c>
      <c r="KT228" s="50">
        <v>28.3</v>
      </c>
      <c r="KU228" s="50">
        <v>29.6</v>
      </c>
      <c r="KV228" s="50">
        <v>29.9</v>
      </c>
      <c r="KW228" s="50">
        <v>32.5</v>
      </c>
      <c r="KX228" s="50">
        <v>32.799999999999997</v>
      </c>
      <c r="KY228" s="50">
        <v>32.799999999999997</v>
      </c>
      <c r="KZ228" s="50">
        <v>31.3</v>
      </c>
      <c r="LA228" s="50">
        <v>29.8</v>
      </c>
      <c r="LB228" s="50">
        <v>33.700000000000003</v>
      </c>
      <c r="LC228" s="50">
        <v>36.299999999999997</v>
      </c>
      <c r="LD228" s="50">
        <v>35.700000000000003</v>
      </c>
      <c r="LE228" s="50">
        <v>35.1</v>
      </c>
      <c r="LF228" s="50">
        <v>37.4</v>
      </c>
      <c r="LG228" s="50">
        <v>37.6</v>
      </c>
      <c r="LH228" s="50">
        <v>37.200000000000003</v>
      </c>
      <c r="LI228" s="50">
        <v>37.700000000000003</v>
      </c>
      <c r="LJ228" s="50">
        <v>38.4</v>
      </c>
      <c r="LK228" s="50">
        <v>38.299999999999997</v>
      </c>
      <c r="LL228" s="50">
        <v>38.299999999999997</v>
      </c>
      <c r="LM228" s="50">
        <v>36.5</v>
      </c>
      <c r="LN228" s="50">
        <v>35.200000000000003</v>
      </c>
      <c r="LO228" s="50">
        <v>32.799999999999997</v>
      </c>
    </row>
    <row r="229" spans="1:327" ht="14" x14ac:dyDescent="0.2">
      <c r="A229" s="155"/>
      <c r="B229" s="164"/>
      <c r="C229" s="164"/>
      <c r="D229" s="164"/>
      <c r="E229" s="48" t="s">
        <v>175</v>
      </c>
      <c r="F229" s="52"/>
      <c r="G229" s="47" t="s">
        <v>171</v>
      </c>
      <c r="H229" s="53">
        <v>0.4</v>
      </c>
      <c r="I229" s="53">
        <v>-1.3</v>
      </c>
      <c r="J229" s="53">
        <v>2.1</v>
      </c>
      <c r="K229" s="53">
        <v>1.5</v>
      </c>
      <c r="L229" s="53">
        <v>-0.6</v>
      </c>
      <c r="M229" s="53">
        <v>-0.9</v>
      </c>
      <c r="N229" s="53">
        <v>-1.4</v>
      </c>
      <c r="O229" s="53">
        <v>-5.5</v>
      </c>
      <c r="P229" s="53">
        <v>-4.4000000000000004</v>
      </c>
      <c r="Q229" s="53">
        <v>-2.4</v>
      </c>
      <c r="R229" s="53">
        <v>-3.2</v>
      </c>
      <c r="S229" s="53">
        <v>-1.2</v>
      </c>
      <c r="T229" s="53">
        <v>-2.4</v>
      </c>
      <c r="U229" s="53">
        <v>-2.4</v>
      </c>
      <c r="V229" s="53">
        <v>2</v>
      </c>
      <c r="W229" s="53">
        <v>-0.4</v>
      </c>
      <c r="X229" s="53">
        <v>0.5</v>
      </c>
      <c r="Y229" s="53">
        <v>3.9</v>
      </c>
      <c r="Z229" s="53">
        <v>4.3</v>
      </c>
      <c r="AA229" s="53">
        <v>3.7</v>
      </c>
      <c r="AB229" s="53">
        <v>6.5</v>
      </c>
      <c r="AC229" s="53">
        <v>4.0999999999999996</v>
      </c>
      <c r="AD229" s="53">
        <v>4.4000000000000004</v>
      </c>
      <c r="AE229" s="53">
        <v>6</v>
      </c>
      <c r="AF229" s="53">
        <v>4.3</v>
      </c>
      <c r="AG229" s="53">
        <v>5.6</v>
      </c>
      <c r="AH229" s="53">
        <v>5.2</v>
      </c>
      <c r="AI229" s="53">
        <v>4.7</v>
      </c>
      <c r="AJ229" s="53">
        <v>7.5</v>
      </c>
      <c r="AK229" s="53">
        <v>7.9</v>
      </c>
      <c r="AL229" s="53">
        <v>6.2</v>
      </c>
      <c r="AM229" s="53">
        <v>9.5</v>
      </c>
      <c r="AN229" s="53">
        <v>6.8</v>
      </c>
      <c r="AO229" s="53">
        <v>8.9</v>
      </c>
      <c r="AP229" s="53">
        <v>7.5</v>
      </c>
      <c r="AQ229" s="53">
        <v>8.8000000000000007</v>
      </c>
      <c r="AR229" s="53">
        <v>5.8</v>
      </c>
      <c r="AS229" s="53">
        <v>1.5</v>
      </c>
      <c r="AT229" s="53">
        <v>-1.9</v>
      </c>
      <c r="AU229" s="53">
        <v>0.3</v>
      </c>
      <c r="AV229" s="53">
        <v>2.1</v>
      </c>
      <c r="AW229" s="53">
        <v>0.2</v>
      </c>
      <c r="AX229" s="53">
        <v>-0.5</v>
      </c>
      <c r="AY229" s="53">
        <v>-1.9</v>
      </c>
      <c r="AZ229" s="53">
        <v>0.3</v>
      </c>
      <c r="BA229" s="53">
        <v>-0.3</v>
      </c>
      <c r="BB229" s="53">
        <v>1.1000000000000001</v>
      </c>
      <c r="BC229" s="53">
        <v>0.9</v>
      </c>
      <c r="BD229" s="53">
        <v>2.7</v>
      </c>
      <c r="BE229" s="53">
        <v>4.5</v>
      </c>
      <c r="BF229" s="53">
        <v>8.3000000000000007</v>
      </c>
      <c r="BG229" s="53">
        <v>5.9</v>
      </c>
      <c r="BH229" s="53">
        <v>8</v>
      </c>
      <c r="BI229" s="53">
        <v>9</v>
      </c>
      <c r="BJ229" s="53">
        <v>8.5</v>
      </c>
      <c r="BK229" s="53">
        <v>9.4</v>
      </c>
      <c r="BL229" s="53">
        <v>9.6</v>
      </c>
      <c r="BM229" s="53">
        <v>7.9</v>
      </c>
      <c r="BN229" s="53">
        <v>9.4</v>
      </c>
      <c r="BO229" s="53">
        <v>7</v>
      </c>
      <c r="BP229" s="53">
        <v>7.6</v>
      </c>
      <c r="BQ229" s="53">
        <v>7</v>
      </c>
      <c r="BR229" s="53">
        <v>8.6999999999999993</v>
      </c>
      <c r="BS229" s="53">
        <v>7.9</v>
      </c>
      <c r="BT229" s="53">
        <v>7.3</v>
      </c>
      <c r="BU229" s="53">
        <v>4.3</v>
      </c>
      <c r="BV229" s="53">
        <v>2.6</v>
      </c>
      <c r="BW229" s="53">
        <v>0.5</v>
      </c>
      <c r="BX229" s="53">
        <v>-1.2</v>
      </c>
      <c r="BY229" s="53">
        <v>-0.4</v>
      </c>
      <c r="BZ229" s="53">
        <v>-4.8</v>
      </c>
      <c r="CA229" s="53">
        <v>-4.2</v>
      </c>
      <c r="CB229" s="53">
        <v>-5.6</v>
      </c>
      <c r="CC229" s="53">
        <v>-4.8</v>
      </c>
      <c r="CD229" s="53">
        <v>-8</v>
      </c>
      <c r="CE229" s="53">
        <v>-6</v>
      </c>
      <c r="CF229" s="53">
        <v>-3.7</v>
      </c>
      <c r="CG229" s="53">
        <v>1.7</v>
      </c>
      <c r="CH229" s="53">
        <v>0.5</v>
      </c>
      <c r="CI229" s="53">
        <v>0.7</v>
      </c>
      <c r="CJ229" s="53">
        <v>-2.2999999999999998</v>
      </c>
      <c r="CK229" s="53">
        <v>-3.6</v>
      </c>
      <c r="CL229" s="53">
        <v>-5.3</v>
      </c>
      <c r="CM229" s="53">
        <v>-6.6</v>
      </c>
      <c r="CN229" s="53">
        <v>-8.4</v>
      </c>
      <c r="CO229" s="53">
        <v>-10.8</v>
      </c>
      <c r="CP229" s="53">
        <v>-11.2</v>
      </c>
      <c r="CQ229" s="53">
        <v>-10.6</v>
      </c>
      <c r="CR229" s="53">
        <v>-11.8</v>
      </c>
      <c r="CS229" s="53">
        <v>-17.600000000000001</v>
      </c>
      <c r="CT229" s="53">
        <v>-17.100000000000001</v>
      </c>
      <c r="CU229" s="53">
        <v>-17.399999999999999</v>
      </c>
      <c r="CV229" s="53">
        <v>-16.399999999999999</v>
      </c>
      <c r="CW229" s="53">
        <v>-14.6</v>
      </c>
      <c r="CX229" s="53">
        <v>-15.1</v>
      </c>
      <c r="CY229" s="53">
        <v>-17.100000000000001</v>
      </c>
      <c r="CZ229" s="53">
        <v>-14</v>
      </c>
      <c r="DA229" s="53">
        <v>-12.9</v>
      </c>
      <c r="DB229" s="53">
        <v>-14.6</v>
      </c>
      <c r="DC229" s="53">
        <v>-13.6</v>
      </c>
      <c r="DD229" s="53">
        <v>-12.5</v>
      </c>
      <c r="DE229" s="53">
        <v>-15.4</v>
      </c>
      <c r="DF229" s="53">
        <v>-8.1</v>
      </c>
      <c r="DG229" s="53">
        <v>-9.6999999999999993</v>
      </c>
      <c r="DH229" s="53">
        <v>-9.5</v>
      </c>
      <c r="DI229" s="53">
        <v>-9.4</v>
      </c>
      <c r="DJ229" s="53">
        <v>-9.1999999999999993</v>
      </c>
      <c r="DK229" s="53">
        <v>-5.3</v>
      </c>
      <c r="DL229" s="53">
        <v>-6.4</v>
      </c>
      <c r="DM229" s="53">
        <v>-7.6</v>
      </c>
      <c r="DN229" s="53">
        <v>-9.5</v>
      </c>
      <c r="DO229" s="53">
        <v>-10.6</v>
      </c>
      <c r="DP229" s="53">
        <v>-13.8</v>
      </c>
      <c r="DQ229" s="53">
        <v>-11.3</v>
      </c>
      <c r="DR229" s="53">
        <v>-9.9</v>
      </c>
      <c r="DS229" s="53">
        <v>-10.8</v>
      </c>
      <c r="DT229" s="53">
        <v>-7</v>
      </c>
      <c r="DU229" s="53">
        <v>-11.8</v>
      </c>
      <c r="DV229" s="53">
        <v>-11.1</v>
      </c>
      <c r="DW229" s="53">
        <v>-8.6</v>
      </c>
      <c r="DX229" s="53">
        <v>-12.6</v>
      </c>
      <c r="DY229" s="53">
        <v>-12.6</v>
      </c>
      <c r="DZ229" s="53">
        <v>-9.6</v>
      </c>
      <c r="EA229" s="53">
        <v>-8.3000000000000007</v>
      </c>
      <c r="EB229" s="53">
        <v>-7.5</v>
      </c>
      <c r="EC229" s="53">
        <v>-5.8</v>
      </c>
      <c r="ED229" s="53">
        <v>-6.7</v>
      </c>
      <c r="EE229" s="53">
        <v>-3.8</v>
      </c>
      <c r="EF229" s="53">
        <v>-2.6</v>
      </c>
      <c r="EG229" s="53">
        <v>-3.3</v>
      </c>
      <c r="EH229" s="53">
        <v>1.2</v>
      </c>
      <c r="EI229" s="53">
        <v>0.2</v>
      </c>
      <c r="EJ229" s="53">
        <v>1.2</v>
      </c>
      <c r="EK229" s="53">
        <v>2.9</v>
      </c>
      <c r="EL229" s="53">
        <v>3</v>
      </c>
      <c r="EM229" s="53">
        <v>1.4</v>
      </c>
      <c r="EN229" s="53">
        <v>3.6</v>
      </c>
      <c r="EO229" s="53">
        <v>5.3</v>
      </c>
      <c r="EP229" s="53">
        <v>3.3</v>
      </c>
      <c r="EQ229" s="53">
        <v>2.8</v>
      </c>
      <c r="ER229" s="53">
        <v>4</v>
      </c>
      <c r="ES229" s="53">
        <v>3.9</v>
      </c>
      <c r="ET229" s="53">
        <v>5.8</v>
      </c>
      <c r="EU229" s="53">
        <v>4.2</v>
      </c>
      <c r="EV229" s="53">
        <v>5.3</v>
      </c>
      <c r="EW229" s="53">
        <v>-2.2000000000000002</v>
      </c>
      <c r="EX229" s="53">
        <v>-0.7</v>
      </c>
      <c r="EY229" s="53">
        <v>-1.5</v>
      </c>
      <c r="EZ229" s="53">
        <v>-3.4</v>
      </c>
      <c r="FA229" s="53">
        <v>-4.8</v>
      </c>
      <c r="FB229" s="53">
        <v>-8.1</v>
      </c>
      <c r="FC229" s="53">
        <v>-6.6</v>
      </c>
      <c r="FD229" s="53">
        <v>-11.2</v>
      </c>
      <c r="FE229" s="53">
        <v>-11</v>
      </c>
      <c r="FF229" s="53">
        <v>-11.6</v>
      </c>
      <c r="FG229" s="53">
        <v>-19.3</v>
      </c>
      <c r="FH229" s="53">
        <v>-14.5</v>
      </c>
      <c r="FI229" s="53">
        <v>-11.4</v>
      </c>
      <c r="FJ229" s="53">
        <v>-14.3</v>
      </c>
      <c r="FK229" s="53">
        <v>-14.3</v>
      </c>
      <c r="FL229" s="53">
        <v>-15.1</v>
      </c>
      <c r="FM229" s="53">
        <v>-15.1</v>
      </c>
      <c r="FN229" s="53">
        <v>-15.2</v>
      </c>
      <c r="FO229" s="53">
        <v>-18.3</v>
      </c>
      <c r="FP229" s="53">
        <v>-15.1</v>
      </c>
      <c r="FQ229" s="53">
        <v>-10</v>
      </c>
      <c r="FR229" s="53">
        <v>-11.6</v>
      </c>
      <c r="FS229" s="53">
        <v>-10</v>
      </c>
      <c r="FT229" s="53">
        <v>-7.2</v>
      </c>
      <c r="FU229" s="53">
        <v>-4.9000000000000004</v>
      </c>
      <c r="FV229" s="53">
        <v>-6.6</v>
      </c>
      <c r="FW229" s="53">
        <v>-2.9</v>
      </c>
      <c r="FX229" s="53">
        <v>-1.9</v>
      </c>
      <c r="FY229" s="53">
        <v>0.1</v>
      </c>
      <c r="FZ229" s="53">
        <v>-1.5</v>
      </c>
      <c r="GA229" s="53">
        <v>-1.1000000000000001</v>
      </c>
      <c r="GB229" s="53">
        <v>-6.9</v>
      </c>
      <c r="GC229" s="53">
        <v>-6.1</v>
      </c>
      <c r="GD229" s="53">
        <v>-6.3</v>
      </c>
      <c r="GE229" s="53">
        <v>-4.9000000000000004</v>
      </c>
      <c r="GF229" s="53">
        <v>-4.5999999999999996</v>
      </c>
      <c r="GG229" s="53">
        <v>-5.7</v>
      </c>
      <c r="GH229" s="53">
        <v>-4.3</v>
      </c>
      <c r="GI229" s="53">
        <v>-4.5</v>
      </c>
      <c r="GJ229" s="53">
        <v>-8.4</v>
      </c>
      <c r="GK229" s="53">
        <v>-4.0999999999999996</v>
      </c>
      <c r="GL229" s="53">
        <v>-2.8</v>
      </c>
      <c r="GM229" s="53">
        <v>-3.4</v>
      </c>
      <c r="GN229" s="53">
        <v>-3.4</v>
      </c>
      <c r="GO229" s="53">
        <v>-5.9</v>
      </c>
      <c r="GP229" s="53">
        <v>-7.7</v>
      </c>
      <c r="GQ229" s="53">
        <v>-4.7</v>
      </c>
      <c r="GR229" s="53">
        <v>-12.6</v>
      </c>
      <c r="GS229" s="53">
        <v>-17</v>
      </c>
      <c r="GT229" s="53">
        <v>-21.1</v>
      </c>
      <c r="GU229" s="53">
        <v>-19.100000000000001</v>
      </c>
      <c r="GV229" s="53">
        <v>-22.4</v>
      </c>
      <c r="GW229" s="53">
        <v>-23.9</v>
      </c>
      <c r="GX229" s="53">
        <v>-21</v>
      </c>
      <c r="GY229" s="53">
        <v>-22.7</v>
      </c>
      <c r="GZ229" s="53">
        <v>-17.899999999999999</v>
      </c>
      <c r="HA229" s="53">
        <v>-22.6</v>
      </c>
      <c r="HB229" s="53">
        <v>-24.7</v>
      </c>
      <c r="HC229" s="53">
        <v>-17.3</v>
      </c>
      <c r="HD229" s="53">
        <v>-19.2</v>
      </c>
      <c r="HE229" s="53">
        <v>-16.600000000000001</v>
      </c>
      <c r="HF229" s="53">
        <v>-15.7</v>
      </c>
      <c r="HG229" s="53">
        <v>-24</v>
      </c>
      <c r="HH229" s="53">
        <v>-22.7</v>
      </c>
      <c r="HI229" s="53">
        <v>-19.8</v>
      </c>
      <c r="HJ229" s="53">
        <v>-27.2</v>
      </c>
      <c r="HK229" s="53">
        <v>-23.4</v>
      </c>
      <c r="HL229" s="53">
        <v>-19</v>
      </c>
      <c r="HM229" s="53">
        <v>-17</v>
      </c>
      <c r="HN229" s="53">
        <v>-18.600000000000001</v>
      </c>
      <c r="HO229" s="53">
        <v>-21.2</v>
      </c>
      <c r="HP229" s="53">
        <v>-18.2</v>
      </c>
      <c r="HQ229" s="53">
        <v>-17.100000000000001</v>
      </c>
      <c r="HR229" s="53">
        <v>-12.7</v>
      </c>
      <c r="HS229" s="53">
        <v>-7.5</v>
      </c>
      <c r="HT229" s="53">
        <v>-5.6</v>
      </c>
      <c r="HU229" s="53">
        <v>-5.3</v>
      </c>
      <c r="HV229" s="53">
        <v>-2.6</v>
      </c>
      <c r="HW229" s="53">
        <v>-0.3</v>
      </c>
      <c r="HX229" s="53">
        <v>-2.8</v>
      </c>
      <c r="HY229" s="53">
        <v>-1.7</v>
      </c>
      <c r="HZ229" s="53">
        <v>0.2</v>
      </c>
      <c r="IA229" s="53">
        <v>-1.7</v>
      </c>
      <c r="IB229" s="53">
        <v>-3.9</v>
      </c>
      <c r="IC229" s="53">
        <v>-3.9</v>
      </c>
      <c r="ID229" s="53">
        <v>-1.7</v>
      </c>
      <c r="IE229" s="53">
        <v>-3.6</v>
      </c>
      <c r="IF229" s="53">
        <v>-3.2</v>
      </c>
      <c r="IG229" s="53">
        <v>-3.7</v>
      </c>
      <c r="IH229" s="53">
        <v>-4</v>
      </c>
      <c r="II229" s="53">
        <v>-1</v>
      </c>
      <c r="IJ229" s="53">
        <v>-3.3</v>
      </c>
      <c r="IK229" s="53">
        <v>-1.7</v>
      </c>
      <c r="IL229" s="53">
        <v>0.5</v>
      </c>
      <c r="IM229" s="53">
        <v>-1.2</v>
      </c>
      <c r="IN229" s="53">
        <v>0.3</v>
      </c>
      <c r="IO229" s="53">
        <v>0.5</v>
      </c>
      <c r="IP229" s="53">
        <v>-0.7</v>
      </c>
      <c r="IQ229" s="53">
        <v>1</v>
      </c>
      <c r="IR229" s="53">
        <v>0.9</v>
      </c>
      <c r="IS229" s="53">
        <v>-1.3</v>
      </c>
      <c r="IT229" s="53">
        <v>-3.2</v>
      </c>
      <c r="IU229" s="53">
        <v>-5.4</v>
      </c>
      <c r="IV229" s="53">
        <v>-4.7</v>
      </c>
      <c r="IW229" s="53">
        <v>-5</v>
      </c>
      <c r="IX229" s="53">
        <v>-1.5</v>
      </c>
      <c r="IY229" s="53">
        <v>-4</v>
      </c>
      <c r="IZ229" s="53">
        <v>-4</v>
      </c>
      <c r="JA229" s="53">
        <v>-0.9</v>
      </c>
      <c r="JB229" s="53">
        <v>1.8</v>
      </c>
      <c r="JC229" s="53">
        <v>1.6</v>
      </c>
      <c r="JD229" s="53">
        <v>2.2000000000000002</v>
      </c>
      <c r="JE229" s="53">
        <v>1.6</v>
      </c>
      <c r="JF229" s="53">
        <v>3.9</v>
      </c>
      <c r="JG229" s="53">
        <v>3.8</v>
      </c>
      <c r="JH229" s="53">
        <v>4.2</v>
      </c>
      <c r="JI229" s="53">
        <v>1.1000000000000001</v>
      </c>
      <c r="JJ229" s="53">
        <v>2.4</v>
      </c>
      <c r="JK229" s="53">
        <v>4.8</v>
      </c>
      <c r="JL229" s="53">
        <v>5.0999999999999996</v>
      </c>
      <c r="JM229" s="53">
        <v>3.5</v>
      </c>
      <c r="JN229" s="53">
        <v>5</v>
      </c>
      <c r="JO229" s="53">
        <v>3.2</v>
      </c>
      <c r="JP229" s="53">
        <v>4.8</v>
      </c>
      <c r="JQ229" s="53">
        <v>4</v>
      </c>
      <c r="JR229" s="53">
        <v>3.6</v>
      </c>
      <c r="JS229" s="53">
        <v>4.0999999999999996</v>
      </c>
      <c r="JT229" s="53">
        <v>3.8</v>
      </c>
      <c r="JU229" s="53">
        <v>2.4</v>
      </c>
      <c r="JV229" s="53">
        <v>2.5</v>
      </c>
      <c r="JW229" s="53">
        <v>4</v>
      </c>
      <c r="JX229" s="53">
        <v>2</v>
      </c>
      <c r="JY229" s="53">
        <v>2</v>
      </c>
      <c r="JZ229" s="53">
        <v>-0.8</v>
      </c>
      <c r="KA229" s="53">
        <v>-1.8</v>
      </c>
      <c r="KB229" s="53">
        <v>-3.8</v>
      </c>
      <c r="KC229" s="53">
        <v>-8.1</v>
      </c>
      <c r="KD229" s="53">
        <v>-6.3</v>
      </c>
      <c r="KE229" s="53">
        <v>-8.3000000000000007</v>
      </c>
      <c r="KF229" s="53">
        <v>-7.9</v>
      </c>
      <c r="KG229" s="53">
        <v>-7.8</v>
      </c>
      <c r="KH229" s="53">
        <v>-7.1</v>
      </c>
      <c r="KI229" s="53">
        <v>-7</v>
      </c>
      <c r="KJ229" s="53">
        <v>-7.8</v>
      </c>
      <c r="KK229" s="53">
        <v>-8.4</v>
      </c>
      <c r="KL229" s="53">
        <v>-7.3</v>
      </c>
      <c r="KM229" s="53">
        <v>-7.4</v>
      </c>
      <c r="KN229" s="53">
        <v>-7.2</v>
      </c>
      <c r="KO229" s="53">
        <v>-8.1</v>
      </c>
      <c r="KP229" s="53">
        <v>-5</v>
      </c>
      <c r="KQ229" s="53">
        <v>-7.9</v>
      </c>
      <c r="KR229" s="53">
        <v>-22.6</v>
      </c>
      <c r="KS229" s="53">
        <v>-18.3</v>
      </c>
      <c r="KT229" s="53">
        <v>-15.8</v>
      </c>
      <c r="KU229" s="53">
        <v>-15.1</v>
      </c>
      <c r="KV229" s="53">
        <v>-14.8</v>
      </c>
      <c r="KW229" s="53">
        <v>-13.8</v>
      </c>
      <c r="KX229" s="53">
        <v>-16.7</v>
      </c>
      <c r="KY229" s="53">
        <v>-12.1</v>
      </c>
      <c r="KZ229" s="53">
        <v>-7.9</v>
      </c>
      <c r="LA229" s="53">
        <v>-7.1</v>
      </c>
      <c r="LB229" s="53">
        <v>-7.9</v>
      </c>
      <c r="LC229" s="53">
        <v>-4.0999999999999996</v>
      </c>
      <c r="LD229" s="53">
        <v>0.8</v>
      </c>
      <c r="LE229" s="53">
        <v>3</v>
      </c>
      <c r="LF229" s="53">
        <v>5.6</v>
      </c>
      <c r="LG229" s="53">
        <v>-0.2</v>
      </c>
      <c r="LH229" s="53">
        <v>-0.6</v>
      </c>
      <c r="LI229" s="53">
        <v>0.6</v>
      </c>
      <c r="LJ229" s="53">
        <v>-4.7</v>
      </c>
      <c r="LK229" s="53">
        <v>-11</v>
      </c>
      <c r="LL229" s="53">
        <v>-10.4</v>
      </c>
      <c r="LM229" s="53">
        <v>-9.6</v>
      </c>
      <c r="LN229" s="53">
        <v>-13.2</v>
      </c>
      <c r="LO229" s="53">
        <v>-21</v>
      </c>
    </row>
    <row r="230" spans="1:327" ht="14" x14ac:dyDescent="0.2">
      <c r="A230" s="155"/>
      <c r="B230" s="164"/>
      <c r="C230" s="164"/>
      <c r="D230" s="164"/>
      <c r="E230" s="48" t="s">
        <v>176</v>
      </c>
      <c r="F230" s="52"/>
      <c r="G230" s="47" t="s">
        <v>171</v>
      </c>
      <c r="H230" s="50">
        <v>-12.7</v>
      </c>
      <c r="I230" s="50">
        <v>-13.3</v>
      </c>
      <c r="J230" s="50">
        <v>-14.1</v>
      </c>
      <c r="K230" s="50">
        <v>-12.8</v>
      </c>
      <c r="L230" s="50">
        <v>-12.4</v>
      </c>
      <c r="M230" s="50">
        <v>-8.1</v>
      </c>
      <c r="N230" s="50">
        <v>-10.9</v>
      </c>
      <c r="O230" s="50">
        <v>-8.9</v>
      </c>
      <c r="P230" s="50">
        <v>-11.3</v>
      </c>
      <c r="Q230" s="50">
        <v>-12.6</v>
      </c>
      <c r="R230" s="50">
        <v>-11.2</v>
      </c>
      <c r="S230" s="50">
        <v>-14.3</v>
      </c>
      <c r="T230" s="50">
        <v>-11.5</v>
      </c>
      <c r="U230" s="50">
        <v>-14.6</v>
      </c>
      <c r="V230" s="50">
        <v>-10.4</v>
      </c>
      <c r="W230" s="50">
        <v>-11</v>
      </c>
      <c r="X230" s="50">
        <v>-8.6999999999999993</v>
      </c>
      <c r="Y230" s="50">
        <v>-4.7</v>
      </c>
      <c r="Z230" s="50">
        <v>-7.9</v>
      </c>
      <c r="AA230" s="50">
        <v>-6.8</v>
      </c>
      <c r="AB230" s="50">
        <v>-6.9</v>
      </c>
      <c r="AC230" s="50">
        <v>-7.8</v>
      </c>
      <c r="AD230" s="50">
        <v>-2.7</v>
      </c>
      <c r="AE230" s="50">
        <v>-3.4</v>
      </c>
      <c r="AF230" s="50">
        <v>-1.1000000000000001</v>
      </c>
      <c r="AG230" s="50">
        <v>-4.4000000000000004</v>
      </c>
      <c r="AH230" s="50">
        <v>-3.2</v>
      </c>
      <c r="AI230" s="50">
        <v>-2.6</v>
      </c>
      <c r="AJ230" s="50">
        <v>-3.2</v>
      </c>
      <c r="AK230" s="50">
        <v>-2.6</v>
      </c>
      <c r="AL230" s="50">
        <v>-1.8</v>
      </c>
      <c r="AM230" s="50">
        <v>-1.3</v>
      </c>
      <c r="AN230" s="50">
        <v>-2.1</v>
      </c>
      <c r="AO230" s="50">
        <v>-1.6</v>
      </c>
      <c r="AP230" s="50">
        <v>-1.6</v>
      </c>
      <c r="AQ230" s="50">
        <v>-1.3</v>
      </c>
      <c r="AR230" s="50">
        <v>-0.6</v>
      </c>
      <c r="AS230" s="50">
        <v>-0.2</v>
      </c>
      <c r="AT230" s="50">
        <v>1.5</v>
      </c>
      <c r="AU230" s="50">
        <v>1.8</v>
      </c>
      <c r="AV230" s="50">
        <v>0.9</v>
      </c>
      <c r="AW230" s="50">
        <v>-0.3</v>
      </c>
      <c r="AX230" s="50">
        <v>-0.1</v>
      </c>
      <c r="AY230" s="50">
        <v>0</v>
      </c>
      <c r="AZ230" s="50">
        <v>-0.8</v>
      </c>
      <c r="BA230" s="50">
        <v>-1.6</v>
      </c>
      <c r="BB230" s="50">
        <v>-0.9</v>
      </c>
      <c r="BC230" s="50">
        <v>0.3</v>
      </c>
      <c r="BD230" s="50">
        <v>0</v>
      </c>
      <c r="BE230" s="50">
        <v>-0.1</v>
      </c>
      <c r="BF230" s="50">
        <v>2.5</v>
      </c>
      <c r="BG230" s="50">
        <v>2</v>
      </c>
      <c r="BH230" s="50">
        <v>-1</v>
      </c>
      <c r="BI230" s="50">
        <v>-0.8</v>
      </c>
      <c r="BJ230" s="50">
        <v>1.5</v>
      </c>
      <c r="BK230" s="50">
        <v>2.4</v>
      </c>
      <c r="BL230" s="50">
        <v>2.5</v>
      </c>
      <c r="BM230" s="50">
        <v>0.3</v>
      </c>
      <c r="BN230" s="50">
        <v>-1</v>
      </c>
      <c r="BO230" s="50">
        <v>0.2</v>
      </c>
      <c r="BP230" s="50">
        <v>-0.2</v>
      </c>
      <c r="BQ230" s="50">
        <v>-2.2999999999999998</v>
      </c>
      <c r="BR230" s="50">
        <v>-3.2</v>
      </c>
      <c r="BS230" s="50">
        <v>-0.9</v>
      </c>
      <c r="BT230" s="50">
        <v>-2</v>
      </c>
      <c r="BU230" s="50">
        <v>-2.4</v>
      </c>
      <c r="BV230" s="50">
        <v>-2.2000000000000002</v>
      </c>
      <c r="BW230" s="50">
        <v>-1.7</v>
      </c>
      <c r="BX230" s="50">
        <v>-3.8</v>
      </c>
      <c r="BY230" s="50">
        <v>-3.1</v>
      </c>
      <c r="BZ230" s="50">
        <v>-4.2</v>
      </c>
      <c r="CA230" s="50">
        <v>-5.2</v>
      </c>
      <c r="CB230" s="50">
        <v>-4.9000000000000004</v>
      </c>
      <c r="CC230" s="50">
        <v>-4</v>
      </c>
      <c r="CD230" s="50">
        <v>-3.7</v>
      </c>
      <c r="CE230" s="50">
        <v>-5.5</v>
      </c>
      <c r="CF230" s="50">
        <v>-5.2</v>
      </c>
      <c r="CG230" s="50">
        <v>-7</v>
      </c>
      <c r="CH230" s="50">
        <v>-6.3</v>
      </c>
      <c r="CI230" s="50">
        <v>-7.5</v>
      </c>
      <c r="CJ230" s="50">
        <v>-6.7</v>
      </c>
      <c r="CK230" s="50">
        <v>-6</v>
      </c>
      <c r="CL230" s="50">
        <v>-7.6</v>
      </c>
      <c r="CM230" s="50">
        <v>-8.9</v>
      </c>
      <c r="CN230" s="50">
        <v>-10.7</v>
      </c>
      <c r="CO230" s="50">
        <v>-5.9</v>
      </c>
      <c r="CP230" s="50">
        <v>-9.1999999999999993</v>
      </c>
      <c r="CQ230" s="50">
        <v>-9.4</v>
      </c>
      <c r="CR230" s="50">
        <v>-13.3</v>
      </c>
      <c r="CS230" s="50">
        <v>-13.4</v>
      </c>
      <c r="CT230" s="50">
        <v>-13</v>
      </c>
      <c r="CU230" s="50">
        <v>-13.9</v>
      </c>
      <c r="CV230" s="50">
        <v>-11.4</v>
      </c>
      <c r="CW230" s="50">
        <v>-10.199999999999999</v>
      </c>
      <c r="CX230" s="50">
        <v>-8.9</v>
      </c>
      <c r="CY230" s="50">
        <v>-8.9</v>
      </c>
      <c r="CZ230" s="50">
        <v>-8.9</v>
      </c>
      <c r="DA230" s="50">
        <v>-8.1999999999999993</v>
      </c>
      <c r="DB230" s="50">
        <v>-10.199999999999999</v>
      </c>
      <c r="DC230" s="50">
        <v>-9.5</v>
      </c>
      <c r="DD230" s="50">
        <v>-7.8</v>
      </c>
      <c r="DE230" s="50">
        <v>-8.5</v>
      </c>
      <c r="DF230" s="50">
        <v>-8.5</v>
      </c>
      <c r="DG230" s="50">
        <v>-8.8000000000000007</v>
      </c>
      <c r="DH230" s="50">
        <v>-7.3</v>
      </c>
      <c r="DI230" s="50">
        <v>-8</v>
      </c>
      <c r="DJ230" s="50">
        <v>-10.4</v>
      </c>
      <c r="DK230" s="50">
        <v>-8</v>
      </c>
      <c r="DL230" s="50">
        <v>-9.5</v>
      </c>
      <c r="DM230" s="50">
        <v>-10.8</v>
      </c>
      <c r="DN230" s="50">
        <v>-8.1999999999999993</v>
      </c>
      <c r="DO230" s="50">
        <v>-10</v>
      </c>
      <c r="DP230" s="50">
        <v>-7.9</v>
      </c>
      <c r="DQ230" s="50">
        <v>-8.1999999999999993</v>
      </c>
      <c r="DR230" s="50">
        <v>-9.8000000000000007</v>
      </c>
      <c r="DS230" s="50">
        <v>-10.1</v>
      </c>
      <c r="DT230" s="50">
        <v>-9.6999999999999993</v>
      </c>
      <c r="DU230" s="50">
        <v>-10.8</v>
      </c>
      <c r="DV230" s="50">
        <v>-10</v>
      </c>
      <c r="DW230" s="50">
        <v>-9.4</v>
      </c>
      <c r="DX230" s="50">
        <v>-8.4</v>
      </c>
      <c r="DY230" s="50">
        <v>-10.5</v>
      </c>
      <c r="DZ230" s="50">
        <v>-10.199999999999999</v>
      </c>
      <c r="EA230" s="50">
        <v>-13</v>
      </c>
      <c r="EB230" s="50">
        <v>-9.5</v>
      </c>
      <c r="EC230" s="50">
        <v>-11.4</v>
      </c>
      <c r="ED230" s="50">
        <v>-12.8</v>
      </c>
      <c r="EE230" s="50">
        <v>-11.9</v>
      </c>
      <c r="EF230" s="50">
        <v>-12</v>
      </c>
      <c r="EG230" s="50">
        <v>-13.7</v>
      </c>
      <c r="EH230" s="50">
        <v>-13.8</v>
      </c>
      <c r="EI230" s="50">
        <v>-13</v>
      </c>
      <c r="EJ230" s="50">
        <v>-11</v>
      </c>
      <c r="EK230" s="50">
        <v>-13.2</v>
      </c>
      <c r="EL230" s="50">
        <v>-11</v>
      </c>
      <c r="EM230" s="50">
        <v>-9.4</v>
      </c>
      <c r="EN230" s="50">
        <v>-10.3</v>
      </c>
      <c r="EO230" s="50">
        <v>-11.8</v>
      </c>
      <c r="EP230" s="50">
        <v>-11.7</v>
      </c>
      <c r="EQ230" s="50">
        <v>-10.6</v>
      </c>
      <c r="ER230" s="50">
        <v>-12.1</v>
      </c>
      <c r="ES230" s="50">
        <v>-12.9</v>
      </c>
      <c r="ET230" s="50">
        <v>-11.6</v>
      </c>
      <c r="EU230" s="50">
        <v>-10.1</v>
      </c>
      <c r="EV230" s="50">
        <v>-11.8</v>
      </c>
      <c r="EW230" s="50">
        <v>-13</v>
      </c>
      <c r="EX230" s="50">
        <v>-15</v>
      </c>
      <c r="EY230" s="50">
        <v>-16.399999999999999</v>
      </c>
      <c r="EZ230" s="50">
        <v>-19.7</v>
      </c>
      <c r="FA230" s="50">
        <v>-20</v>
      </c>
      <c r="FB230" s="50">
        <v>-20.100000000000001</v>
      </c>
      <c r="FC230" s="50">
        <v>-20</v>
      </c>
      <c r="FD230" s="50">
        <v>-23.2</v>
      </c>
      <c r="FE230" s="50">
        <v>-26.9</v>
      </c>
      <c r="FF230" s="50">
        <v>-33.299999999999997</v>
      </c>
      <c r="FG230" s="50">
        <v>-35.5</v>
      </c>
      <c r="FH230" s="50">
        <v>-32.5</v>
      </c>
      <c r="FI230" s="50">
        <v>-33.200000000000003</v>
      </c>
      <c r="FJ230" s="50">
        <v>-38.1</v>
      </c>
      <c r="FK230" s="50">
        <v>-37.5</v>
      </c>
      <c r="FL230" s="50">
        <v>-38.1</v>
      </c>
      <c r="FM230" s="50">
        <v>-37.200000000000003</v>
      </c>
      <c r="FN230" s="50">
        <v>-41.4</v>
      </c>
      <c r="FO230" s="50">
        <v>-36.299999999999997</v>
      </c>
      <c r="FP230" s="50">
        <v>-33.4</v>
      </c>
      <c r="FQ230" s="50">
        <v>-28.5</v>
      </c>
      <c r="FR230" s="50">
        <v>-25.4</v>
      </c>
      <c r="FS230" s="50">
        <v>-23.3</v>
      </c>
      <c r="FT230" s="50">
        <v>-23.4</v>
      </c>
      <c r="FU230" s="50">
        <v>-22.4</v>
      </c>
      <c r="FV230" s="50">
        <v>-21.7</v>
      </c>
      <c r="FW230" s="50">
        <v>-22.5</v>
      </c>
      <c r="FX230" s="50">
        <v>-19</v>
      </c>
      <c r="FY230" s="50">
        <v>-17.2</v>
      </c>
      <c r="FZ230" s="50">
        <v>-19.600000000000001</v>
      </c>
      <c r="GA230" s="50">
        <v>-22.8</v>
      </c>
      <c r="GB230" s="50">
        <v>-21.4</v>
      </c>
      <c r="GC230" s="50">
        <v>-23.7</v>
      </c>
      <c r="GD230" s="50">
        <v>-26.1</v>
      </c>
      <c r="GE230" s="50">
        <v>-26.9</v>
      </c>
      <c r="GF230" s="50">
        <v>-24.2</v>
      </c>
      <c r="GG230" s="50">
        <v>-22.4</v>
      </c>
      <c r="GH230" s="50">
        <v>-22.8</v>
      </c>
      <c r="GI230" s="50">
        <v>-22.8</v>
      </c>
      <c r="GJ230" s="50">
        <v>-25</v>
      </c>
      <c r="GK230" s="50">
        <v>-25</v>
      </c>
      <c r="GL230" s="50">
        <v>-22.2</v>
      </c>
      <c r="GM230" s="50">
        <v>-23.7</v>
      </c>
      <c r="GN230" s="50">
        <v>-25.3</v>
      </c>
      <c r="GO230" s="50">
        <v>-22.8</v>
      </c>
      <c r="GP230" s="50">
        <v>-20.399999999999999</v>
      </c>
      <c r="GQ230" s="50">
        <v>-20.399999999999999</v>
      </c>
      <c r="GR230" s="50">
        <v>-25.4</v>
      </c>
      <c r="GS230" s="50">
        <v>-25.8</v>
      </c>
      <c r="GT230" s="50">
        <v>-26</v>
      </c>
      <c r="GU230" s="50">
        <v>-22.1</v>
      </c>
      <c r="GV230" s="50">
        <v>-22.3</v>
      </c>
      <c r="GW230" s="50">
        <v>-25.9</v>
      </c>
      <c r="GX230" s="50">
        <v>-25.5</v>
      </c>
      <c r="GY230" s="50">
        <v>-28.8</v>
      </c>
      <c r="GZ230" s="50">
        <v>-31.8</v>
      </c>
      <c r="HA230" s="50">
        <v>-33.5</v>
      </c>
      <c r="HB230" s="50">
        <v>-30</v>
      </c>
      <c r="HC230" s="50">
        <v>-33.9</v>
      </c>
      <c r="HD230" s="50">
        <v>-41.7</v>
      </c>
      <c r="HE230" s="50">
        <v>-39.700000000000003</v>
      </c>
      <c r="HF230" s="50">
        <v>-36.299999999999997</v>
      </c>
      <c r="HG230" s="50">
        <v>-37.4</v>
      </c>
      <c r="HH230" s="50">
        <v>-39.9</v>
      </c>
      <c r="HI230" s="50">
        <v>-34.299999999999997</v>
      </c>
      <c r="HJ230" s="50">
        <v>-34</v>
      </c>
      <c r="HK230" s="50">
        <v>-32.4</v>
      </c>
      <c r="HL230" s="50">
        <v>-32.200000000000003</v>
      </c>
      <c r="HM230" s="50">
        <v>-32.799999999999997</v>
      </c>
      <c r="HN230" s="50">
        <v>-30</v>
      </c>
      <c r="HO230" s="50">
        <v>-26.6</v>
      </c>
      <c r="HP230" s="50">
        <v>-24.7</v>
      </c>
      <c r="HQ230" s="50">
        <v>-21.3</v>
      </c>
      <c r="HR230" s="50">
        <v>-23.6</v>
      </c>
      <c r="HS230" s="50">
        <v>-23.1</v>
      </c>
      <c r="HT230" s="50">
        <v>-22</v>
      </c>
      <c r="HU230" s="50">
        <v>-18.7</v>
      </c>
      <c r="HV230" s="50">
        <v>-18.3</v>
      </c>
      <c r="HW230" s="50">
        <v>-15.8</v>
      </c>
      <c r="HX230" s="50">
        <v>-15.3</v>
      </c>
      <c r="HY230" s="50">
        <v>-14.9</v>
      </c>
      <c r="HZ230" s="50">
        <v>-12.2</v>
      </c>
      <c r="IA230" s="50">
        <v>-14</v>
      </c>
      <c r="IB230" s="50">
        <v>-11.8</v>
      </c>
      <c r="IC230" s="50">
        <v>-12.7</v>
      </c>
      <c r="ID230" s="50">
        <v>-12.6</v>
      </c>
      <c r="IE230" s="50">
        <v>-15.8</v>
      </c>
      <c r="IF230" s="50">
        <v>-11.7</v>
      </c>
      <c r="IG230" s="50">
        <v>-7.9</v>
      </c>
      <c r="IH230" s="50">
        <v>-7.3</v>
      </c>
      <c r="II230" s="50">
        <v>-5.9</v>
      </c>
      <c r="IJ230" s="50">
        <v>-3.1</v>
      </c>
      <c r="IK230" s="50">
        <v>-4.4000000000000004</v>
      </c>
      <c r="IL230" s="50">
        <v>-6.7</v>
      </c>
      <c r="IM230" s="50">
        <v>-6.8</v>
      </c>
      <c r="IN230" s="50">
        <v>-5.0999999999999996</v>
      </c>
      <c r="IO230" s="50">
        <v>-5</v>
      </c>
      <c r="IP230" s="50">
        <v>-3.2</v>
      </c>
      <c r="IQ230" s="50">
        <v>-2.2999999999999998</v>
      </c>
      <c r="IR230" s="50">
        <v>1.6</v>
      </c>
      <c r="IS230" s="50">
        <v>-3.3</v>
      </c>
      <c r="IT230" s="50">
        <v>-3.5</v>
      </c>
      <c r="IU230" s="50">
        <v>-7</v>
      </c>
      <c r="IV230" s="50">
        <v>-6.3</v>
      </c>
      <c r="IW230" s="50">
        <v>-7.1</v>
      </c>
      <c r="IX230" s="50">
        <v>-7.1</v>
      </c>
      <c r="IY230" s="50">
        <v>-9.8000000000000007</v>
      </c>
      <c r="IZ230" s="50">
        <v>-7.1</v>
      </c>
      <c r="JA230" s="50">
        <v>-8.3000000000000007</v>
      </c>
      <c r="JB230" s="50">
        <v>-5.8</v>
      </c>
      <c r="JC230" s="50">
        <v>-4.9000000000000004</v>
      </c>
      <c r="JD230" s="50">
        <v>-5.5</v>
      </c>
      <c r="JE230" s="50">
        <v>-6</v>
      </c>
      <c r="JF230" s="50">
        <v>-6.8</v>
      </c>
      <c r="JG230" s="50">
        <v>-6</v>
      </c>
      <c r="JH230" s="50">
        <v>-4.3</v>
      </c>
      <c r="JI230" s="50">
        <v>-2.4</v>
      </c>
      <c r="JJ230" s="50">
        <v>-2.9</v>
      </c>
      <c r="JK230" s="50">
        <v>-1.1000000000000001</v>
      </c>
      <c r="JL230" s="50">
        <v>-1</v>
      </c>
      <c r="JM230" s="50">
        <v>-2.2000000000000002</v>
      </c>
      <c r="JN230" s="50">
        <v>-2.4</v>
      </c>
      <c r="JO230" s="50">
        <v>-2.4</v>
      </c>
      <c r="JP230" s="50">
        <v>-2.7</v>
      </c>
      <c r="JQ230" s="50">
        <v>-2.8</v>
      </c>
      <c r="JR230" s="50">
        <v>-2.9</v>
      </c>
      <c r="JS230" s="50">
        <v>-5.9</v>
      </c>
      <c r="JT230" s="50">
        <v>-4.9000000000000004</v>
      </c>
      <c r="JU230" s="50">
        <v>-3.2</v>
      </c>
      <c r="JV230" s="50">
        <v>-0.8</v>
      </c>
      <c r="JW230" s="50">
        <v>-1.4</v>
      </c>
      <c r="JX230" s="50">
        <v>-3.3</v>
      </c>
      <c r="JY230" s="50">
        <v>-6.4</v>
      </c>
      <c r="JZ230" s="50">
        <v>-6.5</v>
      </c>
      <c r="KA230" s="50">
        <v>-4.9000000000000004</v>
      </c>
      <c r="KB230" s="50">
        <v>-7.2</v>
      </c>
      <c r="KC230" s="50">
        <v>-6.9</v>
      </c>
      <c r="KD230" s="50">
        <v>-5.4</v>
      </c>
      <c r="KE230" s="50">
        <v>-2</v>
      </c>
      <c r="KF230" s="50">
        <v>-6.1</v>
      </c>
      <c r="KG230" s="50">
        <v>-3.7</v>
      </c>
      <c r="KH230" s="50">
        <v>-2.1</v>
      </c>
      <c r="KI230" s="50">
        <v>-4.9000000000000004</v>
      </c>
      <c r="KJ230" s="50">
        <v>-6.2</v>
      </c>
      <c r="KK230" s="50">
        <v>-6.2</v>
      </c>
      <c r="KL230" s="50">
        <v>-9.1</v>
      </c>
      <c r="KM230" s="50">
        <v>-10.3</v>
      </c>
      <c r="KN230" s="50">
        <v>-12.1</v>
      </c>
      <c r="KO230" s="50">
        <v>-11.5</v>
      </c>
      <c r="KP230" s="50">
        <v>-7.9</v>
      </c>
      <c r="KQ230" s="50">
        <v>-11.6</v>
      </c>
      <c r="KR230" s="50">
        <v>-29.2</v>
      </c>
      <c r="KS230" s="50">
        <v>-28.8</v>
      </c>
      <c r="KT230" s="50">
        <v>-25.6</v>
      </c>
      <c r="KU230" s="50">
        <v>-25.6</v>
      </c>
      <c r="KV230" s="50">
        <v>-28.7</v>
      </c>
      <c r="KW230" s="50">
        <v>-26.3</v>
      </c>
      <c r="KX230" s="50">
        <v>-26.7</v>
      </c>
      <c r="KY230" s="50">
        <v>-29</v>
      </c>
      <c r="KZ230" s="50">
        <v>-23.1</v>
      </c>
      <c r="LA230" s="50">
        <v>-23.7</v>
      </c>
      <c r="LB230" s="50">
        <v>-25.2</v>
      </c>
      <c r="LC230" s="50">
        <v>-17.399999999999999</v>
      </c>
      <c r="LD230" s="50">
        <v>-11.6</v>
      </c>
      <c r="LE230" s="50">
        <v>-9.9</v>
      </c>
      <c r="LF230" s="50">
        <v>-11.7</v>
      </c>
      <c r="LG230" s="50">
        <v>-10.199999999999999</v>
      </c>
      <c r="LH230" s="50">
        <v>-8.5</v>
      </c>
      <c r="LI230" s="50">
        <v>-8.6</v>
      </c>
      <c r="LJ230" s="50">
        <v>-6.8</v>
      </c>
      <c r="LK230" s="50">
        <v>-12.5</v>
      </c>
      <c r="LL230" s="50">
        <v>-13.1</v>
      </c>
      <c r="LM230" s="50">
        <v>-12</v>
      </c>
      <c r="LN230" s="50">
        <v>-9.4</v>
      </c>
      <c r="LO230" s="50">
        <v>-27.3</v>
      </c>
    </row>
    <row r="231" spans="1:327" ht="14" x14ac:dyDescent="0.2">
      <c r="A231" s="155"/>
      <c r="B231" s="164"/>
      <c r="C231" s="164"/>
      <c r="D231" s="164"/>
      <c r="E231" s="48" t="s">
        <v>177</v>
      </c>
      <c r="F231" s="52"/>
      <c r="G231" s="47" t="s">
        <v>171</v>
      </c>
      <c r="H231" s="53" t="s">
        <v>234</v>
      </c>
      <c r="I231" s="53" t="s">
        <v>234</v>
      </c>
      <c r="J231" s="53">
        <v>-10.1</v>
      </c>
      <c r="K231" s="53">
        <v>-11.8</v>
      </c>
      <c r="L231" s="53">
        <v>-8.6999999999999993</v>
      </c>
      <c r="M231" s="53">
        <v>-10.9</v>
      </c>
      <c r="N231" s="53">
        <v>-11</v>
      </c>
      <c r="O231" s="53">
        <v>-12.4</v>
      </c>
      <c r="P231" s="53">
        <v>-11.3</v>
      </c>
      <c r="Q231" s="53">
        <v>-12.2</v>
      </c>
      <c r="R231" s="53">
        <v>-10.1</v>
      </c>
      <c r="S231" s="53">
        <v>-11.5</v>
      </c>
      <c r="T231" s="53">
        <v>-9.1</v>
      </c>
      <c r="U231" s="53">
        <v>-11.5</v>
      </c>
      <c r="V231" s="53">
        <v>-10.7</v>
      </c>
      <c r="W231" s="53">
        <v>-9.5</v>
      </c>
      <c r="X231" s="53">
        <v>-10.9</v>
      </c>
      <c r="Y231" s="53">
        <v>-10.4</v>
      </c>
      <c r="Z231" s="53">
        <v>-8.5</v>
      </c>
      <c r="AA231" s="53">
        <v>-6.3</v>
      </c>
      <c r="AB231" s="53">
        <v>-5.7</v>
      </c>
      <c r="AC231" s="53">
        <v>-4.7</v>
      </c>
      <c r="AD231" s="53">
        <v>-4.0999999999999996</v>
      </c>
      <c r="AE231" s="53">
        <v>-3.9</v>
      </c>
      <c r="AF231" s="53">
        <v>-5</v>
      </c>
      <c r="AG231" s="53">
        <v>-2.2999999999999998</v>
      </c>
      <c r="AH231" s="53">
        <v>-0.7</v>
      </c>
      <c r="AI231" s="53">
        <v>-1</v>
      </c>
      <c r="AJ231" s="53">
        <v>-0.5</v>
      </c>
      <c r="AK231" s="53">
        <v>0.8</v>
      </c>
      <c r="AL231" s="53">
        <v>-0.7</v>
      </c>
      <c r="AM231" s="53">
        <v>-0.8</v>
      </c>
      <c r="AN231" s="53">
        <v>-0.7</v>
      </c>
      <c r="AO231" s="53">
        <v>0.4</v>
      </c>
      <c r="AP231" s="53">
        <v>-3.1</v>
      </c>
      <c r="AQ231" s="53">
        <v>0.1</v>
      </c>
      <c r="AR231" s="53">
        <v>-1.2</v>
      </c>
      <c r="AS231" s="53">
        <v>-0.9</v>
      </c>
      <c r="AT231" s="53">
        <v>-2.2000000000000002</v>
      </c>
      <c r="AU231" s="53">
        <v>0.2</v>
      </c>
      <c r="AV231" s="53">
        <v>-2.4</v>
      </c>
      <c r="AW231" s="53">
        <v>-0.7</v>
      </c>
      <c r="AX231" s="53">
        <v>0</v>
      </c>
      <c r="AY231" s="53">
        <v>0.3</v>
      </c>
      <c r="AZ231" s="53">
        <v>-0.3</v>
      </c>
      <c r="BA231" s="53">
        <v>0.2</v>
      </c>
      <c r="BB231" s="53">
        <v>2.9</v>
      </c>
      <c r="BC231" s="53">
        <v>1.7</v>
      </c>
      <c r="BD231" s="53">
        <v>3.4</v>
      </c>
      <c r="BE231" s="53">
        <v>5</v>
      </c>
      <c r="BF231" s="53">
        <v>3.2</v>
      </c>
      <c r="BG231" s="53">
        <v>3.3</v>
      </c>
      <c r="BH231" s="53">
        <v>5.0999999999999996</v>
      </c>
      <c r="BI231" s="53">
        <v>6</v>
      </c>
      <c r="BJ231" s="53">
        <v>6.7</v>
      </c>
      <c r="BK231" s="53">
        <v>7.7</v>
      </c>
      <c r="BL231" s="53">
        <v>6.9</v>
      </c>
      <c r="BM231" s="53">
        <v>5.5</v>
      </c>
      <c r="BN231" s="53">
        <v>6</v>
      </c>
      <c r="BO231" s="53">
        <v>5.2</v>
      </c>
      <c r="BP231" s="53">
        <v>5.9</v>
      </c>
      <c r="BQ231" s="53">
        <v>4</v>
      </c>
      <c r="BR231" s="53">
        <v>4</v>
      </c>
      <c r="BS231" s="53">
        <v>2.8</v>
      </c>
      <c r="BT231" s="53">
        <v>2.4</v>
      </c>
      <c r="BU231" s="53">
        <v>-0.3</v>
      </c>
      <c r="BV231" s="53">
        <v>0.1</v>
      </c>
      <c r="BW231" s="53">
        <v>-0.8</v>
      </c>
      <c r="BX231" s="53">
        <v>-3</v>
      </c>
      <c r="BY231" s="53">
        <v>-3.7</v>
      </c>
      <c r="BZ231" s="53">
        <v>-2.1</v>
      </c>
      <c r="CA231" s="53">
        <v>-4.0999999999999996</v>
      </c>
      <c r="CB231" s="53">
        <v>-4.8</v>
      </c>
      <c r="CC231" s="53">
        <v>-6.8</v>
      </c>
      <c r="CD231" s="53">
        <v>-6.1</v>
      </c>
      <c r="CE231" s="53">
        <v>-4.7</v>
      </c>
      <c r="CF231" s="53">
        <v>-2.5</v>
      </c>
      <c r="CG231" s="53">
        <v>-0.7</v>
      </c>
      <c r="CH231" s="53">
        <v>3.6</v>
      </c>
      <c r="CI231" s="53">
        <v>5</v>
      </c>
      <c r="CJ231" s="53">
        <v>4</v>
      </c>
      <c r="CK231" s="53">
        <v>3.4</v>
      </c>
      <c r="CL231" s="53">
        <v>3.5</v>
      </c>
      <c r="CM231" s="53">
        <v>5.7</v>
      </c>
      <c r="CN231" s="53">
        <v>3.8</v>
      </c>
      <c r="CO231" s="53">
        <v>3.8</v>
      </c>
      <c r="CP231" s="53">
        <v>1.9</v>
      </c>
      <c r="CQ231" s="53">
        <v>2.7</v>
      </c>
      <c r="CR231" s="53">
        <v>1.5</v>
      </c>
      <c r="CS231" s="53">
        <v>-0.4</v>
      </c>
      <c r="CT231" s="53">
        <v>0.1</v>
      </c>
      <c r="CU231" s="53">
        <v>-2.7</v>
      </c>
      <c r="CV231" s="53">
        <v>-1.8</v>
      </c>
      <c r="CW231" s="53">
        <v>-1.5</v>
      </c>
      <c r="CX231" s="53">
        <v>-0.4</v>
      </c>
      <c r="CY231" s="53">
        <v>0.7</v>
      </c>
      <c r="CZ231" s="53">
        <v>1.2</v>
      </c>
      <c r="DA231" s="53">
        <v>3.6</v>
      </c>
      <c r="DB231" s="53">
        <v>1.6</v>
      </c>
      <c r="DC231" s="53">
        <v>-0.6</v>
      </c>
      <c r="DD231" s="53">
        <v>-0.5</v>
      </c>
      <c r="DE231" s="53">
        <v>1.1000000000000001</v>
      </c>
      <c r="DF231" s="53">
        <v>2.6</v>
      </c>
      <c r="DG231" s="53">
        <v>-0.1</v>
      </c>
      <c r="DH231" s="53">
        <v>1</v>
      </c>
      <c r="DI231" s="53">
        <v>0.4</v>
      </c>
      <c r="DJ231" s="53">
        <v>0</v>
      </c>
      <c r="DK231" s="53">
        <v>0.5</v>
      </c>
      <c r="DL231" s="53">
        <v>1.4</v>
      </c>
      <c r="DM231" s="53">
        <v>1.9</v>
      </c>
      <c r="DN231" s="53">
        <v>1.7</v>
      </c>
      <c r="DO231" s="53">
        <v>1.5</v>
      </c>
      <c r="DP231" s="53">
        <v>3.5</v>
      </c>
      <c r="DQ231" s="53">
        <v>2.2000000000000002</v>
      </c>
      <c r="DR231" s="53">
        <v>0.8</v>
      </c>
      <c r="DS231" s="53">
        <v>2</v>
      </c>
      <c r="DT231" s="53">
        <v>0.1</v>
      </c>
      <c r="DU231" s="53">
        <v>0.7</v>
      </c>
      <c r="DV231" s="53">
        <v>0</v>
      </c>
      <c r="DW231" s="53">
        <v>-0.2</v>
      </c>
      <c r="DX231" s="53">
        <v>0.7</v>
      </c>
      <c r="DY231" s="53">
        <v>-0.1</v>
      </c>
      <c r="DZ231" s="53">
        <v>1.1000000000000001</v>
      </c>
      <c r="EA231" s="53">
        <v>2.1</v>
      </c>
      <c r="EB231" s="53">
        <v>2.8</v>
      </c>
      <c r="EC231" s="53">
        <v>4.9000000000000004</v>
      </c>
      <c r="ED231" s="53">
        <v>2.8</v>
      </c>
      <c r="EE231" s="53">
        <v>3.8</v>
      </c>
      <c r="EF231" s="53">
        <v>4</v>
      </c>
      <c r="EG231" s="53">
        <v>5.8</v>
      </c>
      <c r="EH231" s="53">
        <v>3.8</v>
      </c>
      <c r="EI231" s="53">
        <v>2.6</v>
      </c>
      <c r="EJ231" s="53">
        <v>2.7</v>
      </c>
      <c r="EK231" s="53">
        <v>3.2</v>
      </c>
      <c r="EL231" s="53">
        <v>4.7</v>
      </c>
      <c r="EM231" s="53">
        <v>3.5</v>
      </c>
      <c r="EN231" s="53">
        <v>3.9</v>
      </c>
      <c r="EO231" s="53">
        <v>1.9</v>
      </c>
      <c r="EP231" s="53">
        <v>4.0999999999999996</v>
      </c>
      <c r="EQ231" s="53">
        <v>2.9</v>
      </c>
      <c r="ER231" s="53">
        <v>7.2</v>
      </c>
      <c r="ES231" s="53">
        <v>4.8</v>
      </c>
      <c r="ET231" s="53">
        <v>4.5999999999999996</v>
      </c>
      <c r="EU231" s="53">
        <v>4.3</v>
      </c>
      <c r="EV231" s="53">
        <v>2.4</v>
      </c>
      <c r="EW231" s="53">
        <v>1.7</v>
      </c>
      <c r="EX231" s="53">
        <v>2.8</v>
      </c>
      <c r="EY231" s="53">
        <v>1.6</v>
      </c>
      <c r="EZ231" s="53">
        <v>1</v>
      </c>
      <c r="FA231" s="53">
        <v>-1</v>
      </c>
      <c r="FB231" s="53">
        <v>-3.7</v>
      </c>
      <c r="FC231" s="53">
        <v>-1.4</v>
      </c>
      <c r="FD231" s="53">
        <v>-3</v>
      </c>
      <c r="FE231" s="53">
        <v>-4.0999999999999996</v>
      </c>
      <c r="FF231" s="53">
        <v>-7.2</v>
      </c>
      <c r="FG231" s="53">
        <v>-9.5</v>
      </c>
      <c r="FH231" s="53">
        <v>-8.5</v>
      </c>
      <c r="FI231" s="53">
        <v>-7.4</v>
      </c>
      <c r="FJ231" s="53">
        <v>-9.8000000000000007</v>
      </c>
      <c r="FK231" s="53">
        <v>-8.1</v>
      </c>
      <c r="FL231" s="53">
        <v>-8.5</v>
      </c>
      <c r="FM231" s="53">
        <v>-6.8</v>
      </c>
      <c r="FN231" s="53">
        <v>-5.2</v>
      </c>
      <c r="FO231" s="53">
        <v>-6</v>
      </c>
      <c r="FP231" s="53">
        <v>-7.7</v>
      </c>
      <c r="FQ231" s="53">
        <v>-2.4</v>
      </c>
      <c r="FR231" s="53">
        <v>-0.3</v>
      </c>
      <c r="FS231" s="53">
        <v>1.8</v>
      </c>
      <c r="FT231" s="53">
        <v>4</v>
      </c>
      <c r="FU231" s="53">
        <v>4.9000000000000004</v>
      </c>
      <c r="FV231" s="53">
        <v>6</v>
      </c>
      <c r="FW231" s="53">
        <v>6.9</v>
      </c>
      <c r="FX231" s="53">
        <v>6.1</v>
      </c>
      <c r="FY231" s="53">
        <v>5.0999999999999996</v>
      </c>
      <c r="FZ231" s="53">
        <v>7.1</v>
      </c>
      <c r="GA231" s="53">
        <v>7.4</v>
      </c>
      <c r="GB231" s="53">
        <v>8.4</v>
      </c>
      <c r="GC231" s="53">
        <v>6.7</v>
      </c>
      <c r="GD231" s="53">
        <v>8.5</v>
      </c>
      <c r="GE231" s="53">
        <v>8.4</v>
      </c>
      <c r="GF231" s="53">
        <v>7.6</v>
      </c>
      <c r="GG231" s="53">
        <v>8.3000000000000007</v>
      </c>
      <c r="GH231" s="53">
        <v>6.6</v>
      </c>
      <c r="GI231" s="53">
        <v>6.8</v>
      </c>
      <c r="GJ231" s="53">
        <v>6.4</v>
      </c>
      <c r="GK231" s="53">
        <v>7.6</v>
      </c>
      <c r="GL231" s="53">
        <v>6.6</v>
      </c>
      <c r="GM231" s="53">
        <v>5</v>
      </c>
      <c r="GN231" s="53">
        <v>4.3</v>
      </c>
      <c r="GO231" s="53">
        <v>3.3</v>
      </c>
      <c r="GP231" s="53">
        <v>3.4</v>
      </c>
      <c r="GQ231" s="53">
        <v>2.4</v>
      </c>
      <c r="GR231" s="53">
        <v>-2.5</v>
      </c>
      <c r="GS231" s="53">
        <v>-4.7</v>
      </c>
      <c r="GT231" s="53">
        <v>-4.2</v>
      </c>
      <c r="GU231" s="53">
        <v>-5</v>
      </c>
      <c r="GV231" s="53">
        <v>-4.5</v>
      </c>
      <c r="GW231" s="53">
        <v>-2.2000000000000002</v>
      </c>
      <c r="GX231" s="53">
        <v>-3.7</v>
      </c>
      <c r="GY231" s="53">
        <v>-0.6</v>
      </c>
      <c r="GZ231" s="53">
        <v>0.4</v>
      </c>
      <c r="HA231" s="53">
        <v>-0.3</v>
      </c>
      <c r="HB231" s="53">
        <v>-1.3</v>
      </c>
      <c r="HC231" s="53">
        <v>0.4</v>
      </c>
      <c r="HD231" s="53">
        <v>0</v>
      </c>
      <c r="HE231" s="53">
        <v>-1.7</v>
      </c>
      <c r="HF231" s="53">
        <v>-2.2000000000000002</v>
      </c>
      <c r="HG231" s="53">
        <v>-1.4</v>
      </c>
      <c r="HH231" s="53">
        <v>-3.4</v>
      </c>
      <c r="HI231" s="53">
        <v>-0.6</v>
      </c>
      <c r="HJ231" s="53">
        <v>-1.6</v>
      </c>
      <c r="HK231" s="53">
        <v>0.1</v>
      </c>
      <c r="HL231" s="53">
        <v>0.6</v>
      </c>
      <c r="HM231" s="53">
        <v>-0.4</v>
      </c>
      <c r="HN231" s="53">
        <v>-0.5</v>
      </c>
      <c r="HO231" s="53">
        <v>2.1</v>
      </c>
      <c r="HP231" s="53">
        <v>2.4</v>
      </c>
      <c r="HQ231" s="53">
        <v>1.5</v>
      </c>
      <c r="HR231" s="53">
        <v>2.5</v>
      </c>
      <c r="HS231" s="53">
        <v>4.5</v>
      </c>
      <c r="HT231" s="53">
        <v>4.8</v>
      </c>
      <c r="HU231" s="53">
        <v>3</v>
      </c>
      <c r="HV231" s="53">
        <v>2</v>
      </c>
      <c r="HW231" s="53">
        <v>1.5</v>
      </c>
      <c r="HX231" s="53">
        <v>1.3</v>
      </c>
      <c r="HY231" s="53">
        <v>2.2000000000000002</v>
      </c>
      <c r="HZ231" s="53">
        <v>2.7</v>
      </c>
      <c r="IA231" s="53">
        <v>2.1</v>
      </c>
      <c r="IB231" s="53">
        <v>1.5</v>
      </c>
      <c r="IC231" s="53">
        <v>2.5</v>
      </c>
      <c r="ID231" s="53">
        <v>0.7</v>
      </c>
      <c r="IE231" s="53">
        <v>-1.2</v>
      </c>
      <c r="IF231" s="53">
        <v>0.9</v>
      </c>
      <c r="IG231" s="53">
        <v>-0.6</v>
      </c>
      <c r="IH231" s="53">
        <v>-1.1000000000000001</v>
      </c>
      <c r="II231" s="53">
        <v>-0.9</v>
      </c>
      <c r="IJ231" s="53">
        <v>-2</v>
      </c>
      <c r="IK231" s="53">
        <v>-0.9</v>
      </c>
      <c r="IL231" s="53">
        <v>-1.1000000000000001</v>
      </c>
      <c r="IM231" s="53">
        <v>-1.8</v>
      </c>
      <c r="IN231" s="53">
        <v>-0.4</v>
      </c>
      <c r="IO231" s="53">
        <v>-1.6</v>
      </c>
      <c r="IP231" s="53">
        <v>-2</v>
      </c>
      <c r="IQ231" s="53">
        <v>-3.6</v>
      </c>
      <c r="IR231" s="53">
        <v>-1.4</v>
      </c>
      <c r="IS231" s="53">
        <v>-2.5</v>
      </c>
      <c r="IT231" s="53">
        <v>-2.1</v>
      </c>
      <c r="IU231" s="53">
        <v>-1.6</v>
      </c>
      <c r="IV231" s="53">
        <v>-2.2999999999999998</v>
      </c>
      <c r="IW231" s="53">
        <v>-2.6</v>
      </c>
      <c r="IX231" s="53">
        <v>-1.8</v>
      </c>
      <c r="IY231" s="53">
        <v>-3.1</v>
      </c>
      <c r="IZ231" s="53">
        <v>-2.6</v>
      </c>
      <c r="JA231" s="53">
        <v>0.4</v>
      </c>
      <c r="JB231" s="53">
        <v>1.7</v>
      </c>
      <c r="JC231" s="53">
        <v>2.4</v>
      </c>
      <c r="JD231" s="53">
        <v>0.9</v>
      </c>
      <c r="JE231" s="53">
        <v>0.6</v>
      </c>
      <c r="JF231" s="53">
        <v>1.4</v>
      </c>
      <c r="JG231" s="53">
        <v>0.8</v>
      </c>
      <c r="JH231" s="53">
        <v>1.2</v>
      </c>
      <c r="JI231" s="53">
        <v>2.2000000000000002</v>
      </c>
      <c r="JJ231" s="53">
        <v>0.7</v>
      </c>
      <c r="JK231" s="53">
        <v>0.3</v>
      </c>
      <c r="JL231" s="53">
        <v>0.4</v>
      </c>
      <c r="JM231" s="53">
        <v>0.2</v>
      </c>
      <c r="JN231" s="53">
        <v>1.7</v>
      </c>
      <c r="JO231" s="53">
        <v>2.7</v>
      </c>
      <c r="JP231" s="53">
        <v>1.2</v>
      </c>
      <c r="JQ231" s="53">
        <v>2.2000000000000002</v>
      </c>
      <c r="JR231" s="53">
        <v>1</v>
      </c>
      <c r="JS231" s="53">
        <v>0.2</v>
      </c>
      <c r="JT231" s="53">
        <v>0.1</v>
      </c>
      <c r="JU231" s="53">
        <v>0.1</v>
      </c>
      <c r="JV231" s="53">
        <v>-1.6</v>
      </c>
      <c r="JW231" s="53">
        <v>-1.8</v>
      </c>
      <c r="JX231" s="53">
        <v>0.2</v>
      </c>
      <c r="JY231" s="53">
        <v>0.9</v>
      </c>
      <c r="JZ231" s="53">
        <v>-1.5</v>
      </c>
      <c r="KA231" s="53">
        <v>-1.1000000000000001</v>
      </c>
      <c r="KB231" s="53">
        <v>-2.2000000000000002</v>
      </c>
      <c r="KC231" s="53">
        <v>-3.4</v>
      </c>
      <c r="KD231" s="53">
        <v>-3.1</v>
      </c>
      <c r="KE231" s="53">
        <v>-2.6</v>
      </c>
      <c r="KF231" s="53">
        <v>-1.4</v>
      </c>
      <c r="KG231" s="53">
        <v>-4.0999999999999996</v>
      </c>
      <c r="KH231" s="53">
        <v>-3.3</v>
      </c>
      <c r="KI231" s="53">
        <v>-1.4</v>
      </c>
      <c r="KJ231" s="53">
        <v>-3.2</v>
      </c>
      <c r="KK231" s="53">
        <v>-4.7</v>
      </c>
      <c r="KL231" s="53">
        <v>-3.4</v>
      </c>
      <c r="KM231" s="53">
        <v>-4.0999999999999996</v>
      </c>
      <c r="KN231" s="53">
        <v>-2.7</v>
      </c>
      <c r="KO231" s="53">
        <v>-3.8</v>
      </c>
      <c r="KP231" s="53">
        <v>-2.2000000000000002</v>
      </c>
      <c r="KQ231" s="53">
        <v>-4.7</v>
      </c>
      <c r="KR231" s="53">
        <v>-7</v>
      </c>
      <c r="KS231" s="53">
        <v>-7.3</v>
      </c>
      <c r="KT231" s="53">
        <v>-2.9</v>
      </c>
      <c r="KU231" s="53">
        <v>-2</v>
      </c>
      <c r="KV231" s="53">
        <v>-1.2</v>
      </c>
      <c r="KW231" s="53">
        <v>0.6</v>
      </c>
      <c r="KX231" s="53">
        <v>1</v>
      </c>
      <c r="KY231" s="53">
        <v>-1.2</v>
      </c>
      <c r="KZ231" s="53">
        <v>1.4</v>
      </c>
      <c r="LA231" s="53">
        <v>2.2999999999999998</v>
      </c>
      <c r="LB231" s="53">
        <v>4.9000000000000004</v>
      </c>
      <c r="LC231" s="53">
        <v>4.2</v>
      </c>
      <c r="LD231" s="53">
        <v>6.2</v>
      </c>
      <c r="LE231" s="53">
        <v>9.5</v>
      </c>
      <c r="LF231" s="53">
        <v>8.6</v>
      </c>
      <c r="LG231" s="53">
        <v>7.9</v>
      </c>
      <c r="LH231" s="53">
        <v>7.3</v>
      </c>
      <c r="LI231" s="53">
        <v>6.6</v>
      </c>
      <c r="LJ231" s="53">
        <v>5.7</v>
      </c>
      <c r="LK231" s="53">
        <v>4.0999999999999996</v>
      </c>
      <c r="LL231" s="53">
        <v>3.7</v>
      </c>
      <c r="LM231" s="53">
        <v>-0.5</v>
      </c>
      <c r="LN231" s="53">
        <v>-0.8</v>
      </c>
      <c r="LO231" s="53">
        <v>-8.6</v>
      </c>
    </row>
    <row r="232" spans="1:327" ht="14" x14ac:dyDescent="0.2">
      <c r="A232" s="155"/>
      <c r="B232" s="164"/>
      <c r="C232" s="164"/>
      <c r="D232" s="164"/>
      <c r="E232" s="48" t="s">
        <v>179</v>
      </c>
      <c r="F232" s="52"/>
      <c r="G232" s="47" t="s">
        <v>171</v>
      </c>
      <c r="H232" s="50">
        <v>-8.8000000000000007</v>
      </c>
      <c r="I232" s="50">
        <v>-8.6999999999999993</v>
      </c>
      <c r="J232" s="50">
        <v>-5.9</v>
      </c>
      <c r="K232" s="50">
        <v>-6.6</v>
      </c>
      <c r="L232" s="50">
        <v>-5.6</v>
      </c>
      <c r="M232" s="50">
        <v>-5.0999999999999996</v>
      </c>
      <c r="N232" s="50">
        <v>-5.4</v>
      </c>
      <c r="O232" s="50">
        <v>-5</v>
      </c>
      <c r="P232" s="50">
        <v>-3.6</v>
      </c>
      <c r="Q232" s="50">
        <v>-6.1</v>
      </c>
      <c r="R232" s="50">
        <v>-7.3</v>
      </c>
      <c r="S232" s="50">
        <v>-5.7</v>
      </c>
      <c r="T232" s="50">
        <v>-4.7</v>
      </c>
      <c r="U232" s="50">
        <v>-3.2</v>
      </c>
      <c r="V232" s="50">
        <v>-2.5</v>
      </c>
      <c r="W232" s="50">
        <v>-0.6</v>
      </c>
      <c r="X232" s="50">
        <v>-1.9</v>
      </c>
      <c r="Y232" s="50">
        <v>-2.7</v>
      </c>
      <c r="Z232" s="50">
        <v>1.5</v>
      </c>
      <c r="AA232" s="50">
        <v>0.8</v>
      </c>
      <c r="AB232" s="50">
        <v>0</v>
      </c>
      <c r="AC232" s="50">
        <v>2.5</v>
      </c>
      <c r="AD232" s="50">
        <v>2.1</v>
      </c>
      <c r="AE232" s="50">
        <v>0.8</v>
      </c>
      <c r="AF232" s="50">
        <v>0.7</v>
      </c>
      <c r="AG232" s="50">
        <v>1.9</v>
      </c>
      <c r="AH232" s="50">
        <v>3.3</v>
      </c>
      <c r="AI232" s="50">
        <v>0.5</v>
      </c>
      <c r="AJ232" s="50">
        <v>1.8</v>
      </c>
      <c r="AK232" s="50">
        <v>-0.9</v>
      </c>
      <c r="AL232" s="50">
        <v>0</v>
      </c>
      <c r="AM232" s="50">
        <v>0.3</v>
      </c>
      <c r="AN232" s="50">
        <v>1.1000000000000001</v>
      </c>
      <c r="AO232" s="50">
        <v>1.2</v>
      </c>
      <c r="AP232" s="50">
        <v>-1.3</v>
      </c>
      <c r="AQ232" s="50">
        <v>-4.3</v>
      </c>
      <c r="AR232" s="50">
        <v>-6.5</v>
      </c>
      <c r="AS232" s="50">
        <v>-4.9000000000000004</v>
      </c>
      <c r="AT232" s="50">
        <v>-6.7</v>
      </c>
      <c r="AU232" s="50">
        <v>-3.5</v>
      </c>
      <c r="AV232" s="50">
        <v>-4.3</v>
      </c>
      <c r="AW232" s="50">
        <v>-3.6</v>
      </c>
      <c r="AX232" s="50">
        <v>-1.6</v>
      </c>
      <c r="AY232" s="50">
        <v>0.3</v>
      </c>
      <c r="AZ232" s="50">
        <v>0.2</v>
      </c>
      <c r="BA232" s="50">
        <v>-0.4</v>
      </c>
      <c r="BB232" s="50">
        <v>0.1</v>
      </c>
      <c r="BC232" s="50">
        <v>-0.3</v>
      </c>
      <c r="BD232" s="50">
        <v>1.4</v>
      </c>
      <c r="BE232" s="50">
        <v>-0.5</v>
      </c>
      <c r="BF232" s="50">
        <v>1.5</v>
      </c>
      <c r="BG232" s="50">
        <v>-0.2</v>
      </c>
      <c r="BH232" s="50">
        <v>3.5</v>
      </c>
      <c r="BI232" s="50">
        <v>3.2</v>
      </c>
      <c r="BJ232" s="50">
        <v>1.3</v>
      </c>
      <c r="BK232" s="50">
        <v>-0.8</v>
      </c>
      <c r="BL232" s="50">
        <v>-1.6</v>
      </c>
      <c r="BM232" s="50">
        <v>-0.6</v>
      </c>
      <c r="BN232" s="50">
        <v>-1.5</v>
      </c>
      <c r="BO232" s="50">
        <v>-1.8</v>
      </c>
      <c r="BP232" s="50">
        <v>0.3</v>
      </c>
      <c r="BQ232" s="50">
        <v>-4.9000000000000004</v>
      </c>
      <c r="BR232" s="50">
        <v>0.2</v>
      </c>
      <c r="BS232" s="50">
        <v>-0.6</v>
      </c>
      <c r="BT232" s="50">
        <v>1.7</v>
      </c>
      <c r="BU232" s="50">
        <v>1.1000000000000001</v>
      </c>
      <c r="BV232" s="50">
        <v>0.8</v>
      </c>
      <c r="BW232" s="50">
        <v>2.1</v>
      </c>
      <c r="BX232" s="50">
        <v>0.6</v>
      </c>
      <c r="BY232" s="50">
        <v>0.3</v>
      </c>
      <c r="BZ232" s="50">
        <v>1.9</v>
      </c>
      <c r="CA232" s="50">
        <v>2.5</v>
      </c>
      <c r="CB232" s="50">
        <v>-1</v>
      </c>
      <c r="CC232" s="50">
        <v>0.2</v>
      </c>
      <c r="CD232" s="50">
        <v>-4.4000000000000004</v>
      </c>
      <c r="CE232" s="50">
        <v>-1.9</v>
      </c>
      <c r="CF232" s="50">
        <v>1.2</v>
      </c>
      <c r="CG232" s="50">
        <v>0.8</v>
      </c>
      <c r="CH232" s="50">
        <v>0.9</v>
      </c>
      <c r="CI232" s="50">
        <v>1.1000000000000001</v>
      </c>
      <c r="CJ232" s="50">
        <v>2.5</v>
      </c>
      <c r="CK232" s="50">
        <v>1.2</v>
      </c>
      <c r="CL232" s="50">
        <v>0.3</v>
      </c>
      <c r="CM232" s="50">
        <v>0.8</v>
      </c>
      <c r="CN232" s="50">
        <v>0.9</v>
      </c>
      <c r="CO232" s="50">
        <v>3.6</v>
      </c>
      <c r="CP232" s="50">
        <v>1.5</v>
      </c>
      <c r="CQ232" s="50">
        <v>1.7</v>
      </c>
      <c r="CR232" s="50">
        <v>-1.6</v>
      </c>
      <c r="CS232" s="50">
        <v>-5.2</v>
      </c>
      <c r="CT232" s="50">
        <v>-7.2</v>
      </c>
      <c r="CU232" s="50">
        <v>-6.9</v>
      </c>
      <c r="CV232" s="50">
        <v>-3.2</v>
      </c>
      <c r="CW232" s="50">
        <v>-5.8</v>
      </c>
      <c r="CX232" s="50">
        <v>-4.8</v>
      </c>
      <c r="CY232" s="50">
        <v>-4.7</v>
      </c>
      <c r="CZ232" s="50">
        <v>-5.7</v>
      </c>
      <c r="DA232" s="50">
        <v>-3.6</v>
      </c>
      <c r="DB232" s="50">
        <v>-5.2</v>
      </c>
      <c r="DC232" s="50">
        <v>-5.4</v>
      </c>
      <c r="DD232" s="50">
        <v>-5.3</v>
      </c>
      <c r="DE232" s="50">
        <v>-4.5999999999999996</v>
      </c>
      <c r="DF232" s="50">
        <v>-5.2</v>
      </c>
      <c r="DG232" s="50">
        <v>-3.4</v>
      </c>
      <c r="DH232" s="50">
        <v>-4.7</v>
      </c>
      <c r="DI232" s="50">
        <v>-6.3</v>
      </c>
      <c r="DJ232" s="50">
        <v>-7</v>
      </c>
      <c r="DK232" s="50">
        <v>-6.1</v>
      </c>
      <c r="DL232" s="50">
        <v>-6.4</v>
      </c>
      <c r="DM232" s="50">
        <v>-7.2</v>
      </c>
      <c r="DN232" s="50">
        <v>-5.7</v>
      </c>
      <c r="DO232" s="50">
        <v>-4</v>
      </c>
      <c r="DP232" s="50">
        <v>-4.8</v>
      </c>
      <c r="DQ232" s="50">
        <v>-4.4000000000000004</v>
      </c>
      <c r="DR232" s="50">
        <v>-3.3</v>
      </c>
      <c r="DS232" s="50">
        <v>-2.4</v>
      </c>
      <c r="DT232" s="50">
        <v>-3.4</v>
      </c>
      <c r="DU232" s="50">
        <v>-4.5999999999999996</v>
      </c>
      <c r="DV232" s="50">
        <v>-5.5</v>
      </c>
      <c r="DW232" s="50">
        <v>-4.3</v>
      </c>
      <c r="DX232" s="50">
        <v>-4.4000000000000004</v>
      </c>
      <c r="DY232" s="50">
        <v>-4.9000000000000004</v>
      </c>
      <c r="DZ232" s="50">
        <v>-6.2</v>
      </c>
      <c r="EA232" s="50">
        <v>-6.6</v>
      </c>
      <c r="EB232" s="50">
        <v>-7.4</v>
      </c>
      <c r="EC232" s="50">
        <v>-5.6</v>
      </c>
      <c r="ED232" s="50">
        <v>-4.8</v>
      </c>
      <c r="EE232" s="50">
        <v>-7.6</v>
      </c>
      <c r="EF232" s="50">
        <v>-5</v>
      </c>
      <c r="EG232" s="50">
        <v>-6.4</v>
      </c>
      <c r="EH232" s="50">
        <v>-5.8</v>
      </c>
      <c r="EI232" s="50">
        <v>-6.9</v>
      </c>
      <c r="EJ232" s="50">
        <v>-6.9</v>
      </c>
      <c r="EK232" s="50">
        <v>-7</v>
      </c>
      <c r="EL232" s="50">
        <v>-4</v>
      </c>
      <c r="EM232" s="50">
        <v>-5.9</v>
      </c>
      <c r="EN232" s="50">
        <v>-6</v>
      </c>
      <c r="EO232" s="50">
        <v>-9</v>
      </c>
      <c r="EP232" s="50">
        <v>-7.5</v>
      </c>
      <c r="EQ232" s="50">
        <v>-7.4</v>
      </c>
      <c r="ER232" s="50">
        <v>-6.9</v>
      </c>
      <c r="ES232" s="50">
        <v>-3.8</v>
      </c>
      <c r="ET232" s="50">
        <v>-4.8</v>
      </c>
      <c r="EU232" s="50">
        <v>-5.6</v>
      </c>
      <c r="EV232" s="50">
        <v>-4.4000000000000004</v>
      </c>
      <c r="EW232" s="50">
        <v>-4.9000000000000004</v>
      </c>
      <c r="EX232" s="50">
        <v>-4.4000000000000004</v>
      </c>
      <c r="EY232" s="50">
        <v>-7.2</v>
      </c>
      <c r="EZ232" s="50">
        <v>-7.7</v>
      </c>
      <c r="FA232" s="50">
        <v>-8.3000000000000007</v>
      </c>
      <c r="FB232" s="50">
        <v>-10.5</v>
      </c>
      <c r="FC232" s="50">
        <v>-11.6</v>
      </c>
      <c r="FD232" s="50">
        <v>-17.2</v>
      </c>
      <c r="FE232" s="50">
        <v>-19.7</v>
      </c>
      <c r="FF232" s="50">
        <v>-23.8</v>
      </c>
      <c r="FG232" s="50">
        <v>-28.8</v>
      </c>
      <c r="FH232" s="50">
        <v>-25.6</v>
      </c>
      <c r="FI232" s="50">
        <v>-24.2</v>
      </c>
      <c r="FJ232" s="50">
        <v>-25.5</v>
      </c>
      <c r="FK232" s="50">
        <v>-24.7</v>
      </c>
      <c r="FL232" s="50">
        <v>-25.3</v>
      </c>
      <c r="FM232" s="50">
        <v>-30.1</v>
      </c>
      <c r="FN232" s="50">
        <v>-27.7</v>
      </c>
      <c r="FO232" s="50">
        <v>-23.9</v>
      </c>
      <c r="FP232" s="50">
        <v>-20.5</v>
      </c>
      <c r="FQ232" s="50">
        <v>-20.5</v>
      </c>
      <c r="FR232" s="50">
        <v>-17.100000000000001</v>
      </c>
      <c r="FS232" s="50">
        <v>-15.6</v>
      </c>
      <c r="FT232" s="50">
        <v>-16.3</v>
      </c>
      <c r="FU232" s="50">
        <v>-9.6</v>
      </c>
      <c r="FV232" s="50">
        <v>-8.8000000000000007</v>
      </c>
      <c r="FW232" s="50">
        <v>-8.8000000000000007</v>
      </c>
      <c r="FX232" s="50">
        <v>-10.6</v>
      </c>
      <c r="FY232" s="50">
        <v>-8.1999999999999993</v>
      </c>
      <c r="FZ232" s="50">
        <v>-7</v>
      </c>
      <c r="GA232" s="50">
        <v>-8</v>
      </c>
      <c r="GB232" s="50">
        <v>-8.9</v>
      </c>
      <c r="GC232" s="50">
        <v>-11.1</v>
      </c>
      <c r="GD232" s="50">
        <v>-11.7</v>
      </c>
      <c r="GE232" s="50">
        <v>-14.1</v>
      </c>
      <c r="GF232" s="50">
        <v>-12</v>
      </c>
      <c r="GG232" s="50">
        <v>-16</v>
      </c>
      <c r="GH232" s="50">
        <v>-16.399999999999999</v>
      </c>
      <c r="GI232" s="50">
        <v>-18</v>
      </c>
      <c r="GJ232" s="50">
        <v>-17.3</v>
      </c>
      <c r="GK232" s="50">
        <v>-21.8</v>
      </c>
      <c r="GL232" s="50">
        <v>-20.8</v>
      </c>
      <c r="GM232" s="50">
        <v>-21.7</v>
      </c>
      <c r="GN232" s="50">
        <v>-25.1</v>
      </c>
      <c r="GO232" s="50">
        <v>-17.7</v>
      </c>
      <c r="GP232" s="50">
        <v>-19.7</v>
      </c>
      <c r="GQ232" s="50">
        <v>-21.3</v>
      </c>
      <c r="GR232" s="50">
        <v>-23.7</v>
      </c>
      <c r="GS232" s="50">
        <v>-24.6</v>
      </c>
      <c r="GT232" s="50">
        <v>-26.6</v>
      </c>
      <c r="GU232" s="50">
        <v>-25.4</v>
      </c>
      <c r="GV232" s="50">
        <v>-25.9</v>
      </c>
      <c r="GW232" s="50">
        <v>-22.4</v>
      </c>
      <c r="GX232" s="50">
        <v>-22.5</v>
      </c>
      <c r="GY232" s="50">
        <v>-24.2</v>
      </c>
      <c r="GZ232" s="50">
        <v>-25</v>
      </c>
      <c r="HA232" s="50">
        <v>-24.7</v>
      </c>
      <c r="HB232" s="50">
        <v>-24.5</v>
      </c>
      <c r="HC232" s="50">
        <v>-21.7</v>
      </c>
      <c r="HD232" s="50">
        <v>-21.4</v>
      </c>
      <c r="HE232" s="50">
        <v>-23.1</v>
      </c>
      <c r="HF232" s="50">
        <v>-24.3</v>
      </c>
      <c r="HG232" s="50">
        <v>-18.5</v>
      </c>
      <c r="HH232" s="50">
        <v>-21</v>
      </c>
      <c r="HI232" s="50">
        <v>-20.100000000000001</v>
      </c>
      <c r="HJ232" s="50">
        <v>-21.7</v>
      </c>
      <c r="HK232" s="50">
        <v>-19.899999999999999</v>
      </c>
      <c r="HL232" s="50">
        <v>-19.5</v>
      </c>
      <c r="HM232" s="50">
        <v>-18.5</v>
      </c>
      <c r="HN232" s="50">
        <v>-18</v>
      </c>
      <c r="HO232" s="50">
        <v>-11.1</v>
      </c>
      <c r="HP232" s="50">
        <v>-10.4</v>
      </c>
      <c r="HQ232" s="50">
        <v>-9.6</v>
      </c>
      <c r="HR232" s="50">
        <v>-10.1</v>
      </c>
      <c r="HS232" s="50">
        <v>-11.7</v>
      </c>
      <c r="HT232" s="50">
        <v>-10.3</v>
      </c>
      <c r="HU232" s="50">
        <v>-5.9</v>
      </c>
      <c r="HV232" s="50">
        <v>-6.6</v>
      </c>
      <c r="HW232" s="50">
        <v>-4.8</v>
      </c>
      <c r="HX232" s="50">
        <v>-3.4</v>
      </c>
      <c r="HY232" s="50">
        <v>-3.4</v>
      </c>
      <c r="HZ232" s="50">
        <v>-2.4</v>
      </c>
      <c r="IA232" s="50">
        <v>-3.6</v>
      </c>
      <c r="IB232" s="50">
        <v>-1.5</v>
      </c>
      <c r="IC232" s="50">
        <v>-4.5</v>
      </c>
      <c r="ID232" s="50">
        <v>-3.1</v>
      </c>
      <c r="IE232" s="50">
        <v>-4.5</v>
      </c>
      <c r="IF232" s="50">
        <v>-4</v>
      </c>
      <c r="IG232" s="50">
        <v>-1.8</v>
      </c>
      <c r="IH232" s="50">
        <v>-1.4</v>
      </c>
      <c r="II232" s="50">
        <v>0.3</v>
      </c>
      <c r="IJ232" s="50">
        <v>0.8</v>
      </c>
      <c r="IK232" s="50">
        <v>-3.8</v>
      </c>
      <c r="IL232" s="50">
        <v>0.6</v>
      </c>
      <c r="IM232" s="50">
        <v>0.4</v>
      </c>
      <c r="IN232" s="50">
        <v>0.1</v>
      </c>
      <c r="IO232" s="50">
        <v>-0.9</v>
      </c>
      <c r="IP232" s="50">
        <v>-0.3</v>
      </c>
      <c r="IQ232" s="50">
        <v>-1.8</v>
      </c>
      <c r="IR232" s="50">
        <v>1.6</v>
      </c>
      <c r="IS232" s="50">
        <v>1.2</v>
      </c>
      <c r="IT232" s="50">
        <v>-0.8</v>
      </c>
      <c r="IU232" s="50">
        <v>-1.3</v>
      </c>
      <c r="IV232" s="50">
        <v>-2.4</v>
      </c>
      <c r="IW232" s="50">
        <v>-2.2000000000000002</v>
      </c>
      <c r="IX232" s="50">
        <v>-1.9</v>
      </c>
      <c r="IY232" s="50">
        <v>-10.1</v>
      </c>
      <c r="IZ232" s="50">
        <v>-8.1999999999999993</v>
      </c>
      <c r="JA232" s="50">
        <v>-3.2</v>
      </c>
      <c r="JB232" s="50">
        <v>-3.5</v>
      </c>
      <c r="JC232" s="50">
        <v>-6.1</v>
      </c>
      <c r="JD232" s="50">
        <v>-5.0999999999999996</v>
      </c>
      <c r="JE232" s="50">
        <v>-5.7</v>
      </c>
      <c r="JF232" s="50">
        <v>-6.6</v>
      </c>
      <c r="JG232" s="50">
        <v>-6.3</v>
      </c>
      <c r="JH232" s="50">
        <v>-6.3</v>
      </c>
      <c r="JI232" s="50">
        <v>-5.9</v>
      </c>
      <c r="JJ232" s="50">
        <v>-8.6</v>
      </c>
      <c r="JK232" s="50">
        <v>-7.1</v>
      </c>
      <c r="JL232" s="50">
        <v>-8.1</v>
      </c>
      <c r="JM232" s="50">
        <v>-8.3000000000000007</v>
      </c>
      <c r="JN232" s="50">
        <v>-7.4</v>
      </c>
      <c r="JO232" s="50">
        <v>-7.7</v>
      </c>
      <c r="JP232" s="50">
        <v>-7.9</v>
      </c>
      <c r="JQ232" s="50">
        <v>-7.6</v>
      </c>
      <c r="JR232" s="50">
        <v>-6.9</v>
      </c>
      <c r="JS232" s="50">
        <v>-5.9</v>
      </c>
      <c r="JT232" s="50">
        <v>-7.5</v>
      </c>
      <c r="JU232" s="50">
        <v>-4.8</v>
      </c>
      <c r="JV232" s="50">
        <v>-7</v>
      </c>
      <c r="JW232" s="50">
        <v>-4.4000000000000004</v>
      </c>
      <c r="JX232" s="50">
        <v>-5.6</v>
      </c>
      <c r="JY232" s="50">
        <v>-7</v>
      </c>
      <c r="JZ232" s="50">
        <v>-7</v>
      </c>
      <c r="KA232" s="50">
        <v>-8.1</v>
      </c>
      <c r="KB232" s="50">
        <v>-9.1999999999999993</v>
      </c>
      <c r="KC232" s="50">
        <v>-11.3</v>
      </c>
      <c r="KD232" s="50">
        <v>-10.8</v>
      </c>
      <c r="KE232" s="50">
        <v>-11.7</v>
      </c>
      <c r="KF232" s="50">
        <v>-11.1</v>
      </c>
      <c r="KG232" s="50">
        <v>-8.3000000000000007</v>
      </c>
      <c r="KH232" s="50">
        <v>-10.5</v>
      </c>
      <c r="KI232" s="50">
        <v>-6.9</v>
      </c>
      <c r="KJ232" s="50">
        <v>-11.4</v>
      </c>
      <c r="KK232" s="50">
        <v>-9.8000000000000007</v>
      </c>
      <c r="KL232" s="50">
        <v>-10.6</v>
      </c>
      <c r="KM232" s="50">
        <v>-8.8000000000000007</v>
      </c>
      <c r="KN232" s="50">
        <v>-7.1</v>
      </c>
      <c r="KO232" s="50">
        <v>-6.5</v>
      </c>
      <c r="KP232" s="50">
        <v>-6.2</v>
      </c>
      <c r="KQ232" s="50">
        <v>-8.1999999999999993</v>
      </c>
      <c r="KR232" s="50">
        <v>-22.7</v>
      </c>
      <c r="KS232" s="50">
        <v>-23.7</v>
      </c>
      <c r="KT232" s="50">
        <v>-21</v>
      </c>
      <c r="KU232" s="50">
        <v>-16.600000000000001</v>
      </c>
      <c r="KV232" s="50">
        <v>-16.600000000000001</v>
      </c>
      <c r="KW232" s="50">
        <v>-17.899999999999999</v>
      </c>
      <c r="KX232" s="50">
        <v>-20.399999999999999</v>
      </c>
      <c r="KY232" s="50">
        <v>-22.6</v>
      </c>
      <c r="KZ232" s="50">
        <v>-16.2</v>
      </c>
      <c r="LA232" s="50">
        <v>-18.5</v>
      </c>
      <c r="LB232" s="50">
        <v>-13.25</v>
      </c>
      <c r="LC232" s="50">
        <v>-5</v>
      </c>
      <c r="LD232" s="50">
        <v>-4</v>
      </c>
      <c r="LE232" s="50">
        <v>0.75</v>
      </c>
      <c r="LF232" s="50">
        <v>1</v>
      </c>
      <c r="LG232" s="50">
        <v>1.75</v>
      </c>
      <c r="LH232" s="50">
        <v>0.5</v>
      </c>
      <c r="LI232" s="50">
        <v>-5.25</v>
      </c>
      <c r="LJ232" s="50">
        <v>-10</v>
      </c>
      <c r="LK232" s="50">
        <v>-7.75</v>
      </c>
      <c r="LL232" s="50">
        <v>-8.5</v>
      </c>
      <c r="LM232" s="50">
        <v>-12.5</v>
      </c>
      <c r="LN232" s="50">
        <v>-20.75</v>
      </c>
      <c r="LO232" s="50">
        <v>-26</v>
      </c>
    </row>
    <row r="233" spans="1:327" ht="14" x14ac:dyDescent="0.2">
      <c r="A233" s="155"/>
      <c r="B233" s="164"/>
      <c r="C233" s="164"/>
      <c r="D233" s="164"/>
      <c r="E233" s="48" t="s">
        <v>180</v>
      </c>
      <c r="F233" s="52"/>
      <c r="G233" s="47" t="s">
        <v>171</v>
      </c>
      <c r="H233" s="53">
        <v>103.50579999999999</v>
      </c>
      <c r="I233" s="53">
        <v>95.651399999999995</v>
      </c>
      <c r="J233" s="53">
        <v>97.050120000000007</v>
      </c>
      <c r="K233" s="53">
        <v>94.898229999999998</v>
      </c>
      <c r="L233" s="53">
        <v>97.910870000000003</v>
      </c>
      <c r="M233" s="53">
        <v>96.081770000000006</v>
      </c>
      <c r="N233" s="53">
        <v>95.221019999999996</v>
      </c>
      <c r="O233" s="53">
        <v>100.8159</v>
      </c>
      <c r="P233" s="53">
        <v>99.739980000000003</v>
      </c>
      <c r="Q233" s="53">
        <v>96.189369999999997</v>
      </c>
      <c r="R233" s="53">
        <v>99.417199999999994</v>
      </c>
      <c r="S233" s="53">
        <v>101.89190000000001</v>
      </c>
      <c r="T233" s="53">
        <v>102.53740000000001</v>
      </c>
      <c r="U233" s="53">
        <v>101.89190000000001</v>
      </c>
      <c r="V233" s="53">
        <v>103.82859999999999</v>
      </c>
      <c r="W233" s="53">
        <v>106.7336</v>
      </c>
      <c r="X233" s="53">
        <v>104.2589</v>
      </c>
      <c r="Y233" s="53">
        <v>104.79689999999999</v>
      </c>
      <c r="Z233" s="53">
        <v>107.27160000000001</v>
      </c>
      <c r="AA233" s="53">
        <v>107.59439999999999</v>
      </c>
      <c r="AB233" s="53">
        <v>109.1007</v>
      </c>
      <c r="AC233" s="53">
        <v>111.03740000000001</v>
      </c>
      <c r="AD233" s="53">
        <v>112.4361</v>
      </c>
      <c r="AE233" s="53">
        <v>115.2336</v>
      </c>
      <c r="AF233" s="53">
        <v>112.32850000000001</v>
      </c>
      <c r="AG233" s="53">
        <v>114.05</v>
      </c>
      <c r="AH233" s="53">
        <v>113.61969999999999</v>
      </c>
      <c r="AI233" s="53">
        <v>115.3412</v>
      </c>
      <c r="AJ233" s="53">
        <v>109.8539</v>
      </c>
      <c r="AK233" s="53">
        <v>114.6956</v>
      </c>
      <c r="AL233" s="53">
        <v>118.7842</v>
      </c>
      <c r="AM233" s="53">
        <v>114.58799999999999</v>
      </c>
      <c r="AN233" s="53">
        <v>116.9551</v>
      </c>
      <c r="AO233" s="53">
        <v>114.58799999999999</v>
      </c>
      <c r="AP233" s="53">
        <v>113.61969999999999</v>
      </c>
      <c r="AQ233" s="53">
        <v>113.1893</v>
      </c>
      <c r="AR233" s="53">
        <v>112.32850000000001</v>
      </c>
      <c r="AS233" s="53">
        <v>108.56270000000001</v>
      </c>
      <c r="AT233" s="53">
        <v>104.79689999999999</v>
      </c>
      <c r="AU233" s="53">
        <v>110.49939999999999</v>
      </c>
      <c r="AV233" s="53">
        <v>108.1323</v>
      </c>
      <c r="AW233" s="53">
        <v>111.7906</v>
      </c>
      <c r="AX233" s="53">
        <v>116.3095</v>
      </c>
      <c r="AY233" s="53">
        <v>113.7272</v>
      </c>
      <c r="AZ233" s="53">
        <v>112.5437</v>
      </c>
      <c r="BA233" s="53">
        <v>114.91079999999999</v>
      </c>
      <c r="BB233" s="53">
        <v>115.44880000000001</v>
      </c>
      <c r="BC233" s="53">
        <v>114.05</v>
      </c>
      <c r="BD233" s="53">
        <v>112.4361</v>
      </c>
      <c r="BE233" s="53">
        <v>115.3412</v>
      </c>
      <c r="BF233" s="53">
        <v>111.03740000000001</v>
      </c>
      <c r="BG233" s="53">
        <v>115.3412</v>
      </c>
      <c r="BH233" s="53">
        <v>113.4045</v>
      </c>
      <c r="BI233" s="53">
        <v>120.5057</v>
      </c>
      <c r="BJ233" s="53">
        <v>119.7525</v>
      </c>
      <c r="BK233" s="53">
        <v>115.2336</v>
      </c>
      <c r="BL233" s="53">
        <v>117.49299999999999</v>
      </c>
      <c r="BM233" s="53">
        <v>119.107</v>
      </c>
      <c r="BN233" s="53">
        <v>114.4804</v>
      </c>
      <c r="BO233" s="53">
        <v>116.5247</v>
      </c>
      <c r="BP233" s="53">
        <v>115.44880000000001</v>
      </c>
      <c r="BQ233" s="53">
        <v>114.91079999999999</v>
      </c>
      <c r="BR233" s="53">
        <v>113.8348</v>
      </c>
      <c r="BS233" s="53">
        <v>115.7715</v>
      </c>
      <c r="BT233" s="53">
        <v>105.8729</v>
      </c>
      <c r="BU233" s="53">
        <v>101.89190000000001</v>
      </c>
      <c r="BV233" s="53">
        <v>97.480500000000006</v>
      </c>
      <c r="BW233" s="53">
        <v>98.448840000000004</v>
      </c>
      <c r="BX233" s="53">
        <v>95.113429999999994</v>
      </c>
      <c r="BY233" s="53">
        <v>98.986819999999994</v>
      </c>
      <c r="BZ233" s="53">
        <v>99.632390000000001</v>
      </c>
      <c r="CA233" s="53">
        <v>99.417199999999994</v>
      </c>
      <c r="CB233" s="53">
        <v>98.448840000000004</v>
      </c>
      <c r="CC233" s="53">
        <v>88.012190000000004</v>
      </c>
      <c r="CD233" s="53">
        <v>88.980549999999994</v>
      </c>
      <c r="CE233" s="53">
        <v>90.271680000000003</v>
      </c>
      <c r="CF233" s="53">
        <v>95.543800000000005</v>
      </c>
      <c r="CG233" s="53">
        <v>100.0628</v>
      </c>
      <c r="CH233" s="53">
        <v>97.588099999999997</v>
      </c>
      <c r="CI233" s="53">
        <v>102.9678</v>
      </c>
      <c r="CJ233" s="53">
        <v>100.0628</v>
      </c>
      <c r="CK233" s="53">
        <v>104.2589</v>
      </c>
      <c r="CL233" s="53">
        <v>99.417199999999994</v>
      </c>
      <c r="CM233" s="53">
        <v>94.790639999999996</v>
      </c>
      <c r="CN233" s="53">
        <v>94.252669999999995</v>
      </c>
      <c r="CO233" s="53">
        <v>92.638750000000002</v>
      </c>
      <c r="CP233" s="53">
        <v>86.721059999999994</v>
      </c>
      <c r="CQ233" s="53">
        <v>90.594459999999998</v>
      </c>
      <c r="CR233" s="53">
        <v>93.284319999999994</v>
      </c>
      <c r="CS233" s="53">
        <v>88.657759999999996</v>
      </c>
      <c r="CT233" s="53">
        <v>85.9679</v>
      </c>
      <c r="CU233" s="53">
        <v>83.493229999999997</v>
      </c>
      <c r="CV233" s="53">
        <v>92.53116</v>
      </c>
      <c r="CW233" s="53">
        <v>99.094409999999996</v>
      </c>
      <c r="CX233" s="53">
        <v>96.512150000000005</v>
      </c>
      <c r="CY233" s="53">
        <v>97.803280000000001</v>
      </c>
      <c r="CZ233" s="53">
        <v>96.081770000000006</v>
      </c>
      <c r="DA233" s="53">
        <v>94.360259999999997</v>
      </c>
      <c r="DB233" s="53">
        <v>96.404560000000004</v>
      </c>
      <c r="DC233" s="53">
        <v>100.8159</v>
      </c>
      <c r="DD233" s="53">
        <v>99.632390000000001</v>
      </c>
      <c r="DE233" s="53">
        <v>111.68300000000001</v>
      </c>
      <c r="DF233" s="53">
        <v>101.56910000000001</v>
      </c>
      <c r="DG233" s="53">
        <v>103.0754</v>
      </c>
      <c r="DH233" s="53">
        <v>101.3539</v>
      </c>
      <c r="DI233" s="53">
        <v>97.050120000000007</v>
      </c>
      <c r="DJ233" s="53">
        <v>102.86020000000001</v>
      </c>
      <c r="DK233" s="53">
        <v>104.0438</v>
      </c>
      <c r="DL233" s="53">
        <v>103.18300000000001</v>
      </c>
      <c r="DM233" s="53">
        <v>101.3539</v>
      </c>
      <c r="DN233" s="53">
        <v>98.66404</v>
      </c>
      <c r="DO233" s="53">
        <v>99.847570000000005</v>
      </c>
      <c r="DP233" s="53">
        <v>104.47410000000001</v>
      </c>
      <c r="DQ233" s="53">
        <v>102.7526</v>
      </c>
      <c r="DR233" s="53">
        <v>101.24630000000001</v>
      </c>
      <c r="DS233" s="53">
        <v>99.632390000000001</v>
      </c>
      <c r="DT233" s="53">
        <v>94.360259999999997</v>
      </c>
      <c r="DU233" s="53">
        <v>93.499499999999998</v>
      </c>
      <c r="DV233" s="53">
        <v>103.2906</v>
      </c>
      <c r="DW233" s="53">
        <v>103.82859999999999</v>
      </c>
      <c r="DX233" s="53">
        <v>95.866579999999999</v>
      </c>
      <c r="DY233" s="53">
        <v>82.740070000000003</v>
      </c>
      <c r="DZ233" s="53">
        <v>79.83502</v>
      </c>
      <c r="EA233" s="53">
        <v>87.796999999999997</v>
      </c>
      <c r="EB233" s="53">
        <v>98.448840000000004</v>
      </c>
      <c r="EC233" s="53">
        <v>98.126069999999999</v>
      </c>
      <c r="ED233" s="53">
        <v>93.284319999999994</v>
      </c>
      <c r="EE233" s="53">
        <v>95.651399999999995</v>
      </c>
      <c r="EF233" s="53">
        <v>94.037480000000002</v>
      </c>
      <c r="EG233" s="53">
        <v>85.107150000000004</v>
      </c>
      <c r="EH233" s="53">
        <v>91.347620000000006</v>
      </c>
      <c r="EI233" s="53">
        <v>91.132429999999999</v>
      </c>
      <c r="EJ233" s="53">
        <v>88.22739</v>
      </c>
      <c r="EK233" s="53">
        <v>91.885589999999993</v>
      </c>
      <c r="EL233" s="53">
        <v>100.70829999999999</v>
      </c>
      <c r="EM233" s="53">
        <v>99.094409999999996</v>
      </c>
      <c r="EN233" s="53">
        <v>98.66404</v>
      </c>
      <c r="EO233" s="53">
        <v>104.2589</v>
      </c>
      <c r="EP233" s="53">
        <v>98.23366</v>
      </c>
      <c r="EQ233" s="53">
        <v>95.113429999999994</v>
      </c>
      <c r="ER233" s="53">
        <v>93.714699999999993</v>
      </c>
      <c r="ES233" s="53">
        <v>95.005830000000003</v>
      </c>
      <c r="ET233" s="53">
        <v>91.778000000000006</v>
      </c>
      <c r="EU233" s="53">
        <v>97.265309999999999</v>
      </c>
      <c r="EV233" s="53">
        <v>89.733699999999999</v>
      </c>
      <c r="EW233" s="53">
        <v>89.733699999999999</v>
      </c>
      <c r="EX233" s="53">
        <v>87.043850000000006</v>
      </c>
      <c r="EY233" s="53">
        <v>81.879320000000007</v>
      </c>
      <c r="EZ233" s="53">
        <v>81.233750000000001</v>
      </c>
      <c r="FA233" s="53">
        <v>84.353989999999996</v>
      </c>
      <c r="FB233" s="53">
        <v>76.176810000000003</v>
      </c>
      <c r="FC233" s="53">
        <v>74.778080000000003</v>
      </c>
      <c r="FD233" s="53">
        <v>67.354069999999993</v>
      </c>
      <c r="FE233" s="53">
        <v>64.341430000000003</v>
      </c>
      <c r="FF233" s="53">
        <v>60.683219999999999</v>
      </c>
      <c r="FG233" s="53">
        <v>65.847759999999994</v>
      </c>
      <c r="FH233" s="53">
        <v>67.784450000000007</v>
      </c>
      <c r="FI233" s="53">
        <v>75.638840000000002</v>
      </c>
      <c r="FJ233" s="53">
        <v>61.974359999999997</v>
      </c>
      <c r="FK233" s="53">
        <v>59.499690000000001</v>
      </c>
      <c r="FL233" s="53">
        <v>64.66422</v>
      </c>
      <c r="FM233" s="53">
        <v>65.847759999999994</v>
      </c>
      <c r="FN233" s="53">
        <v>60.575629999999997</v>
      </c>
      <c r="FO233" s="53">
        <v>61.65157</v>
      </c>
      <c r="FP233" s="53">
        <v>70.043940000000006</v>
      </c>
      <c r="FQ233" s="53">
        <v>73.917330000000007</v>
      </c>
      <c r="FR233" s="53">
        <v>76.176810000000003</v>
      </c>
      <c r="FS233" s="53">
        <v>71.012280000000004</v>
      </c>
      <c r="FT233" s="53">
        <v>70.689499999999995</v>
      </c>
      <c r="FU233" s="53">
        <v>79.081860000000006</v>
      </c>
      <c r="FV233" s="53">
        <v>75.961619999999996</v>
      </c>
      <c r="FW233" s="53">
        <v>72.518609999999995</v>
      </c>
      <c r="FX233" s="53">
        <v>78.005920000000003</v>
      </c>
      <c r="FY233" s="53">
        <v>80.050210000000007</v>
      </c>
      <c r="FZ233" s="53">
        <v>79.189449999999994</v>
      </c>
      <c r="GA233" s="53">
        <v>79.189449999999994</v>
      </c>
      <c r="GB233" s="53">
        <v>77.683139999999995</v>
      </c>
      <c r="GC233" s="53">
        <v>79.189449999999994</v>
      </c>
      <c r="GD233" s="53">
        <v>81.771720000000002</v>
      </c>
      <c r="GE233" s="53">
        <v>72.948980000000006</v>
      </c>
      <c r="GF233" s="53">
        <v>74.13252</v>
      </c>
      <c r="GG233" s="53">
        <v>73.379360000000005</v>
      </c>
      <c r="GH233" s="53">
        <v>72.841380000000001</v>
      </c>
      <c r="GI233" s="53">
        <v>77.037570000000002</v>
      </c>
      <c r="GJ233" s="53">
        <v>80.157809999999998</v>
      </c>
      <c r="GK233" s="53">
        <v>79.83502</v>
      </c>
      <c r="GL233" s="53">
        <v>83.385639999999995</v>
      </c>
      <c r="GM233" s="53">
        <v>72.626199999999997</v>
      </c>
      <c r="GN233" s="53">
        <v>75.10087</v>
      </c>
      <c r="GO233" s="53">
        <v>79.942620000000005</v>
      </c>
      <c r="GP233" s="53">
        <v>76.92998</v>
      </c>
      <c r="GQ233" s="53">
        <v>68.537610000000001</v>
      </c>
      <c r="GR233" s="53">
        <v>59.930070000000001</v>
      </c>
      <c r="GS233" s="53">
        <v>63.911059999999999</v>
      </c>
      <c r="GT233" s="53">
        <v>65.524969999999996</v>
      </c>
      <c r="GU233" s="53">
        <v>68.96799</v>
      </c>
      <c r="GV233" s="53">
        <v>75.208470000000005</v>
      </c>
      <c r="GW233" s="53">
        <v>80.695779999999999</v>
      </c>
      <c r="GX233" s="53">
        <v>81.018559999999994</v>
      </c>
      <c r="GY233" s="53">
        <v>81.986909999999995</v>
      </c>
      <c r="GZ233" s="53">
        <v>82.202100000000002</v>
      </c>
      <c r="HA233" s="53">
        <v>85.322329999999994</v>
      </c>
      <c r="HB233" s="53">
        <v>78.759079999999997</v>
      </c>
      <c r="HC233" s="53">
        <v>77.790729999999996</v>
      </c>
      <c r="HD233" s="53">
        <v>79.942620000000005</v>
      </c>
      <c r="HE233" s="53">
        <v>84.246390000000005</v>
      </c>
      <c r="HF233" s="53">
        <v>88.872950000000003</v>
      </c>
      <c r="HG233" s="53">
        <v>88.980549999999994</v>
      </c>
      <c r="HH233" s="53">
        <v>78.43629</v>
      </c>
      <c r="HI233" s="53">
        <v>79.404650000000004</v>
      </c>
      <c r="HJ233" s="53">
        <v>83.493229999999997</v>
      </c>
      <c r="HK233" s="53">
        <v>84.569180000000003</v>
      </c>
      <c r="HL233" s="53">
        <v>82.202100000000002</v>
      </c>
      <c r="HM233" s="53">
        <v>90.917240000000007</v>
      </c>
      <c r="HN233" s="53">
        <v>90.486859999999993</v>
      </c>
      <c r="HO233" s="53">
        <v>91.562809999999999</v>
      </c>
      <c r="HP233" s="53">
        <v>88.334980000000002</v>
      </c>
      <c r="HQ233" s="53">
        <v>83.385639999999995</v>
      </c>
      <c r="HR233" s="53">
        <v>78.759079999999997</v>
      </c>
      <c r="HS233" s="53">
        <v>80.803370000000001</v>
      </c>
      <c r="HT233" s="53">
        <v>88.765360000000001</v>
      </c>
      <c r="HU233" s="53">
        <v>87.366630000000001</v>
      </c>
      <c r="HV233" s="53">
        <v>87.796999999999997</v>
      </c>
      <c r="HW233" s="53">
        <v>86.075490000000002</v>
      </c>
      <c r="HX233" s="53">
        <v>90.486859999999993</v>
      </c>
      <c r="HY233" s="53">
        <v>88.119789999999995</v>
      </c>
      <c r="HZ233" s="53">
        <v>88.765360000000001</v>
      </c>
      <c r="IA233" s="53">
        <v>87.474220000000003</v>
      </c>
      <c r="IB233" s="53">
        <v>88.765360000000001</v>
      </c>
      <c r="IC233" s="53">
        <v>91.024829999999994</v>
      </c>
      <c r="ID233" s="53">
        <v>93.499499999999998</v>
      </c>
      <c r="IE233" s="53">
        <v>95.543800000000005</v>
      </c>
      <c r="IF233" s="53">
        <v>100.70829999999999</v>
      </c>
      <c r="IG233" s="53">
        <v>105.5501</v>
      </c>
      <c r="IH233" s="53">
        <v>102.645</v>
      </c>
      <c r="II233" s="53">
        <v>100.0628</v>
      </c>
      <c r="IJ233" s="53">
        <v>103.18300000000001</v>
      </c>
      <c r="IK233" s="53">
        <v>97.588099999999997</v>
      </c>
      <c r="IL233" s="53">
        <v>103.3982</v>
      </c>
      <c r="IM233" s="53">
        <v>100.1704</v>
      </c>
      <c r="IN233" s="53">
        <v>98.879230000000007</v>
      </c>
      <c r="IO233" s="53">
        <v>93.822289999999995</v>
      </c>
      <c r="IP233" s="53">
        <v>96.83493</v>
      </c>
      <c r="IQ233" s="53">
        <v>98.23366</v>
      </c>
      <c r="IR233" s="53">
        <v>99.632390000000001</v>
      </c>
      <c r="IS233" s="53">
        <v>98.986819999999994</v>
      </c>
      <c r="IT233" s="53">
        <v>98.66404</v>
      </c>
      <c r="IU233" s="53">
        <v>97.910870000000003</v>
      </c>
      <c r="IV233" s="53">
        <v>95.758989999999997</v>
      </c>
      <c r="IW233" s="53">
        <v>101.89190000000001</v>
      </c>
      <c r="IX233" s="53">
        <v>100.6007</v>
      </c>
      <c r="IY233" s="53">
        <v>96.83493</v>
      </c>
      <c r="IZ233" s="53">
        <v>96.619739999999993</v>
      </c>
      <c r="JA233" s="53">
        <v>98.126069999999999</v>
      </c>
      <c r="JB233" s="53">
        <v>93.822289999999995</v>
      </c>
      <c r="JC233" s="53">
        <v>100.9235</v>
      </c>
      <c r="JD233" s="53">
        <v>105.65770000000001</v>
      </c>
      <c r="JE233" s="53">
        <v>105.98050000000001</v>
      </c>
      <c r="JF233" s="53">
        <v>103.6134</v>
      </c>
      <c r="JG233" s="53">
        <v>104.2589</v>
      </c>
      <c r="JH233" s="53">
        <v>104.3665</v>
      </c>
      <c r="JI233" s="53">
        <v>104.47410000000001</v>
      </c>
      <c r="JJ233" s="53">
        <v>102.3222</v>
      </c>
      <c r="JK233" s="53">
        <v>100.4931</v>
      </c>
      <c r="JL233" s="53">
        <v>104.1514</v>
      </c>
      <c r="JM233" s="53">
        <v>102.3222</v>
      </c>
      <c r="JN233" s="53">
        <v>108.3475</v>
      </c>
      <c r="JO233" s="53">
        <v>105.98050000000001</v>
      </c>
      <c r="JP233" s="53">
        <v>103.18300000000001</v>
      </c>
      <c r="JQ233" s="53">
        <v>102.9678</v>
      </c>
      <c r="JR233" s="53">
        <v>107.27160000000001</v>
      </c>
      <c r="JS233" s="53">
        <v>109.1007</v>
      </c>
      <c r="JT233" s="53">
        <v>106.3032</v>
      </c>
      <c r="JU233" s="53">
        <v>105.4425</v>
      </c>
      <c r="JV233" s="53">
        <v>105.65770000000001</v>
      </c>
      <c r="JW233" s="53">
        <v>105.3349</v>
      </c>
      <c r="JX233" s="53">
        <v>103.50579999999999</v>
      </c>
      <c r="JY233" s="53">
        <v>107.702</v>
      </c>
      <c r="JZ233" s="53">
        <v>106.0881</v>
      </c>
      <c r="KA233" s="53">
        <v>104.9045</v>
      </c>
      <c r="KB233" s="53">
        <v>105.7653</v>
      </c>
      <c r="KC233" s="53">
        <v>98.126069999999999</v>
      </c>
      <c r="KD233" s="53">
        <v>100.9235</v>
      </c>
      <c r="KE233" s="53">
        <v>105.8729</v>
      </c>
      <c r="KF233" s="53">
        <v>104.5817</v>
      </c>
      <c r="KG233" s="53">
        <v>107.59439999999999</v>
      </c>
      <c r="KH233" s="53">
        <v>105.65770000000001</v>
      </c>
      <c r="KI233" s="53">
        <v>105.8729</v>
      </c>
      <c r="KJ233" s="53">
        <v>96.619739999999993</v>
      </c>
      <c r="KK233" s="53">
        <v>100.27800000000001</v>
      </c>
      <c r="KL233" s="53">
        <v>102.7526</v>
      </c>
      <c r="KM233" s="53">
        <v>104.1514</v>
      </c>
      <c r="KN233" s="53">
        <v>106.8412</v>
      </c>
      <c r="KO233" s="53">
        <v>107.3792</v>
      </c>
      <c r="KP233" s="53">
        <v>108.6703</v>
      </c>
      <c r="KQ233" s="53">
        <v>95.866579999999999</v>
      </c>
      <c r="KR233" s="53">
        <v>77.252750000000006</v>
      </c>
      <c r="KS233" s="53">
        <v>77.790729999999996</v>
      </c>
      <c r="KT233" s="53">
        <v>84.031199999999998</v>
      </c>
      <c r="KU233" s="53">
        <v>78.005920000000003</v>
      </c>
      <c r="KV233" s="53">
        <v>79.727419999999995</v>
      </c>
      <c r="KW233" s="53">
        <v>86.505870000000002</v>
      </c>
      <c r="KX233" s="53">
        <v>88.012190000000004</v>
      </c>
      <c r="KY233" s="53">
        <v>82.740070000000003</v>
      </c>
      <c r="KZ233" s="53">
        <v>86.828659999999999</v>
      </c>
      <c r="LA233" s="53">
        <v>84.999549999999999</v>
      </c>
      <c r="LB233" s="53">
        <v>82.632480000000001</v>
      </c>
      <c r="LC233" s="53">
        <v>91.347620000000006</v>
      </c>
      <c r="LD233" s="53">
        <v>95.005830000000003</v>
      </c>
      <c r="LE233" s="53">
        <v>89.195729999999998</v>
      </c>
      <c r="LF233" s="53">
        <v>91.993189999999998</v>
      </c>
      <c r="LG233" s="53">
        <v>87.366630000000001</v>
      </c>
      <c r="LH233" s="53">
        <v>75.638840000000002</v>
      </c>
      <c r="LI233" s="53">
        <v>78.328699999999998</v>
      </c>
      <c r="LJ233" s="53">
        <v>77.145160000000004</v>
      </c>
      <c r="LK233" s="53">
        <v>72.518609999999995</v>
      </c>
      <c r="LL233" s="53">
        <v>75.961619999999996</v>
      </c>
      <c r="LM233" s="53">
        <v>72.30341</v>
      </c>
      <c r="LN233" s="53">
        <v>67.569270000000003</v>
      </c>
      <c r="LO233" s="53">
        <v>64.233840000000001</v>
      </c>
    </row>
    <row r="234" spans="1:327" ht="14" x14ac:dyDescent="0.2">
      <c r="A234" s="156"/>
      <c r="B234" s="165"/>
      <c r="C234" s="165"/>
      <c r="D234" s="165"/>
      <c r="E234" s="48" t="s">
        <v>181</v>
      </c>
      <c r="F234" s="54"/>
      <c r="G234" s="47" t="s">
        <v>171</v>
      </c>
      <c r="H234" s="50">
        <v>-8.3000000000000007</v>
      </c>
      <c r="I234" s="50">
        <v>-9.1999999999999993</v>
      </c>
      <c r="J234" s="50">
        <v>-9.6999999999999993</v>
      </c>
      <c r="K234" s="50">
        <v>-9.8000000000000007</v>
      </c>
      <c r="L234" s="50">
        <v>-11</v>
      </c>
      <c r="M234" s="50">
        <v>-11.1</v>
      </c>
      <c r="N234" s="50">
        <v>-12.2</v>
      </c>
      <c r="O234" s="50">
        <v>-12</v>
      </c>
      <c r="P234" s="50">
        <v>-13.5</v>
      </c>
      <c r="Q234" s="50">
        <v>-13.6</v>
      </c>
      <c r="R234" s="50">
        <v>-13.6</v>
      </c>
      <c r="S234" s="50">
        <v>-14.1</v>
      </c>
      <c r="T234" s="50">
        <v>-13.5</v>
      </c>
      <c r="U234" s="50">
        <v>-13.5</v>
      </c>
      <c r="V234" s="50">
        <v>-13.2</v>
      </c>
      <c r="W234" s="50">
        <v>-13.3</v>
      </c>
      <c r="X234" s="50">
        <v>-12.8</v>
      </c>
      <c r="Y234" s="50">
        <v>-11.2</v>
      </c>
      <c r="Z234" s="50">
        <v>-12.2</v>
      </c>
      <c r="AA234" s="50">
        <v>-12.1</v>
      </c>
      <c r="AB234" s="50">
        <v>-12.4</v>
      </c>
      <c r="AC234" s="50">
        <v>-12.6</v>
      </c>
      <c r="AD234" s="50">
        <v>-11.9</v>
      </c>
      <c r="AE234" s="50">
        <v>-10.9</v>
      </c>
      <c r="AF234" s="50">
        <v>-10</v>
      </c>
      <c r="AG234" s="50">
        <v>-9</v>
      </c>
      <c r="AH234" s="50">
        <v>-8.5</v>
      </c>
      <c r="AI234" s="50">
        <v>-7.6</v>
      </c>
      <c r="AJ234" s="50">
        <v>-7.7</v>
      </c>
      <c r="AK234" s="50">
        <v>-7.5</v>
      </c>
      <c r="AL234" s="50">
        <v>-6.8</v>
      </c>
      <c r="AM234" s="50">
        <v>-5.7</v>
      </c>
      <c r="AN234" s="50">
        <v>-6.4</v>
      </c>
      <c r="AO234" s="50">
        <v>-6.2</v>
      </c>
      <c r="AP234" s="50">
        <v>-6.5</v>
      </c>
      <c r="AQ234" s="50">
        <v>-4.5999999999999996</v>
      </c>
      <c r="AR234" s="50">
        <v>-5.4</v>
      </c>
      <c r="AS234" s="50">
        <v>-5.2</v>
      </c>
      <c r="AT234" s="50">
        <v>-3.9</v>
      </c>
      <c r="AU234" s="50">
        <v>-3.2</v>
      </c>
      <c r="AV234" s="50">
        <v>-3.3</v>
      </c>
      <c r="AW234" s="50">
        <v>-2.9</v>
      </c>
      <c r="AX234" s="50">
        <v>-2.7</v>
      </c>
      <c r="AY234" s="50">
        <v>-4.2</v>
      </c>
      <c r="AZ234" s="50">
        <v>-4.9000000000000004</v>
      </c>
      <c r="BA234" s="50">
        <v>-5.9</v>
      </c>
      <c r="BB234" s="50">
        <v>-5.7</v>
      </c>
      <c r="BC234" s="50">
        <v>-5.5</v>
      </c>
      <c r="BD234" s="50">
        <v>-5.5</v>
      </c>
      <c r="BE234" s="50">
        <v>-5.4</v>
      </c>
      <c r="BF234" s="50">
        <v>-3.8</v>
      </c>
      <c r="BG234" s="50">
        <v>-3.5</v>
      </c>
      <c r="BH234" s="50">
        <v>-3</v>
      </c>
      <c r="BI234" s="50">
        <v>-2.2999999999999998</v>
      </c>
      <c r="BJ234" s="50">
        <v>-2.1</v>
      </c>
      <c r="BK234" s="50">
        <v>-1.8</v>
      </c>
      <c r="BL234" s="50">
        <v>-1.5</v>
      </c>
      <c r="BM234" s="50">
        <v>-1.4</v>
      </c>
      <c r="BN234" s="50">
        <v>-2.6</v>
      </c>
      <c r="BO234" s="50">
        <v>-2.2999999999999998</v>
      </c>
      <c r="BP234" s="50">
        <v>-2.2000000000000002</v>
      </c>
      <c r="BQ234" s="50">
        <v>-4.8</v>
      </c>
      <c r="BR234" s="50">
        <v>-4.4000000000000004</v>
      </c>
      <c r="BS234" s="50">
        <v>-3.7</v>
      </c>
      <c r="BT234" s="50">
        <v>-3.1</v>
      </c>
      <c r="BU234" s="50">
        <v>-3.2</v>
      </c>
      <c r="BV234" s="50">
        <v>-3.8</v>
      </c>
      <c r="BW234" s="50">
        <v>-3.6</v>
      </c>
      <c r="BX234" s="50">
        <v>-3.9</v>
      </c>
      <c r="BY234" s="50">
        <v>-4.7</v>
      </c>
      <c r="BZ234" s="50">
        <v>-5.4</v>
      </c>
      <c r="CA234" s="50">
        <v>-6.3</v>
      </c>
      <c r="CB234" s="50">
        <v>-7.1</v>
      </c>
      <c r="CC234" s="50">
        <v>-7.3</v>
      </c>
      <c r="CD234" s="50">
        <v>-8.1999999999999993</v>
      </c>
      <c r="CE234" s="50">
        <v>-9</v>
      </c>
      <c r="CF234" s="50">
        <v>-8.1999999999999993</v>
      </c>
      <c r="CG234" s="50">
        <v>-8.1999999999999993</v>
      </c>
      <c r="CH234" s="50">
        <v>-8</v>
      </c>
      <c r="CI234" s="50">
        <v>-7.9</v>
      </c>
      <c r="CJ234" s="50">
        <v>-8.5</v>
      </c>
      <c r="CK234" s="50">
        <v>-8.3000000000000007</v>
      </c>
      <c r="CL234" s="50">
        <v>-8.9</v>
      </c>
      <c r="CM234" s="50">
        <v>-9.4</v>
      </c>
      <c r="CN234" s="50">
        <v>-10.4</v>
      </c>
      <c r="CO234" s="50">
        <v>-9.6999999999999993</v>
      </c>
      <c r="CP234" s="50">
        <v>-11.2</v>
      </c>
      <c r="CQ234" s="50">
        <v>-12.8</v>
      </c>
      <c r="CR234" s="50">
        <v>-14.5</v>
      </c>
      <c r="CS234" s="50">
        <v>-15.4</v>
      </c>
      <c r="CT234" s="50">
        <v>-15.8</v>
      </c>
      <c r="CU234" s="50">
        <v>-16.8</v>
      </c>
      <c r="CV234" s="50">
        <v>-15.2</v>
      </c>
      <c r="CW234" s="50">
        <v>-15</v>
      </c>
      <c r="CX234" s="50">
        <v>-13.6</v>
      </c>
      <c r="CY234" s="50">
        <v>-13.7</v>
      </c>
      <c r="CZ234" s="50">
        <v>-13.9</v>
      </c>
      <c r="DA234" s="50">
        <v>-13.1</v>
      </c>
      <c r="DB234" s="50">
        <v>-13.3</v>
      </c>
      <c r="DC234" s="50">
        <v>-12.5</v>
      </c>
      <c r="DD234" s="50">
        <v>-12.8</v>
      </c>
      <c r="DE234" s="50">
        <v>-13.3</v>
      </c>
      <c r="DF234" s="50">
        <v>-12.2</v>
      </c>
      <c r="DG234" s="50">
        <v>-12</v>
      </c>
      <c r="DH234" s="50">
        <v>-12.3</v>
      </c>
      <c r="DI234" s="50">
        <v>-12.6</v>
      </c>
      <c r="DJ234" s="50">
        <v>-12.1</v>
      </c>
      <c r="DK234" s="50">
        <v>-12.4</v>
      </c>
      <c r="DL234" s="50">
        <v>-11.8</v>
      </c>
      <c r="DM234" s="50">
        <v>-11.1</v>
      </c>
      <c r="DN234" s="50">
        <v>-11.1</v>
      </c>
      <c r="DO234" s="50">
        <v>-11.5</v>
      </c>
      <c r="DP234" s="50">
        <v>-11.1</v>
      </c>
      <c r="DQ234" s="50">
        <v>-10.8</v>
      </c>
      <c r="DR234" s="50">
        <v>-10.6</v>
      </c>
      <c r="DS234" s="50">
        <v>-10.7</v>
      </c>
      <c r="DT234" s="50">
        <v>-10.9</v>
      </c>
      <c r="DU234" s="50">
        <v>-12.4</v>
      </c>
      <c r="DV234" s="50">
        <v>-12.5</v>
      </c>
      <c r="DW234" s="50">
        <v>-13.2</v>
      </c>
      <c r="DX234" s="50">
        <v>-12.2</v>
      </c>
      <c r="DY234" s="50">
        <v>-12.6</v>
      </c>
      <c r="DZ234" s="50">
        <v>-12.5</v>
      </c>
      <c r="EA234" s="50">
        <v>-12.6</v>
      </c>
      <c r="EB234" s="50">
        <v>-10.9</v>
      </c>
      <c r="EC234" s="50">
        <v>-10.1</v>
      </c>
      <c r="ED234" s="50">
        <v>-10.4</v>
      </c>
      <c r="EE234" s="50">
        <v>-10.1</v>
      </c>
      <c r="EF234" s="50">
        <v>-9.1999999999999993</v>
      </c>
      <c r="EG234" s="50">
        <v>-9.1999999999999993</v>
      </c>
      <c r="EH234" s="50">
        <v>-9.6999999999999993</v>
      </c>
      <c r="EI234" s="50">
        <v>-9</v>
      </c>
      <c r="EJ234" s="50">
        <v>-9</v>
      </c>
      <c r="EK234" s="50">
        <v>-8.6</v>
      </c>
      <c r="EL234" s="50">
        <v>-8.6999999999999993</v>
      </c>
      <c r="EM234" s="50">
        <v>-8.1</v>
      </c>
      <c r="EN234" s="50">
        <v>-7.2</v>
      </c>
      <c r="EO234" s="50">
        <v>-8.1999999999999993</v>
      </c>
      <c r="EP234" s="50">
        <v>-7.5</v>
      </c>
      <c r="EQ234" s="50">
        <v>-7</v>
      </c>
      <c r="ER234" s="50">
        <v>-6.8</v>
      </c>
      <c r="ES234" s="50">
        <v>-5.3</v>
      </c>
      <c r="ET234" s="50">
        <v>-5.5</v>
      </c>
      <c r="EU234" s="50">
        <v>-5.4</v>
      </c>
      <c r="EV234" s="50">
        <v>-6.9</v>
      </c>
      <c r="EW234" s="50">
        <v>-8.1999999999999993</v>
      </c>
      <c r="EX234" s="50">
        <v>-8.6</v>
      </c>
      <c r="EY234" s="50">
        <v>-10.7</v>
      </c>
      <c r="EZ234" s="50">
        <v>-11.6</v>
      </c>
      <c r="FA234" s="50">
        <v>-13.4</v>
      </c>
      <c r="FB234" s="50">
        <v>-13.9</v>
      </c>
      <c r="FC234" s="50">
        <v>-14.3</v>
      </c>
      <c r="FD234" s="50">
        <v>-15.1</v>
      </c>
      <c r="FE234" s="50">
        <v>-16.3</v>
      </c>
      <c r="FF234" s="50">
        <v>-19.100000000000001</v>
      </c>
      <c r="FG234" s="50">
        <v>-21.3</v>
      </c>
      <c r="FH234" s="50">
        <v>-19.899999999999999</v>
      </c>
      <c r="FI234" s="50">
        <v>-18.7</v>
      </c>
      <c r="FJ234" s="50">
        <v>-21</v>
      </c>
      <c r="FK234" s="50">
        <v>-20.5</v>
      </c>
      <c r="FL234" s="50">
        <v>-22.4</v>
      </c>
      <c r="FM234" s="50">
        <v>-22</v>
      </c>
      <c r="FN234" s="50">
        <v>-23.2</v>
      </c>
      <c r="FO234" s="50">
        <v>-23.6</v>
      </c>
      <c r="FP234" s="50">
        <v>-21.6</v>
      </c>
      <c r="FQ234" s="50">
        <v>-20.399999999999999</v>
      </c>
      <c r="FR234" s="50">
        <v>-18.2</v>
      </c>
      <c r="FS234" s="50">
        <v>-16.5</v>
      </c>
      <c r="FT234" s="50">
        <v>-15.5</v>
      </c>
      <c r="FU234" s="50">
        <v>-13.8</v>
      </c>
      <c r="FV234" s="50">
        <v>-12.2</v>
      </c>
      <c r="FW234" s="50">
        <v>-11.4</v>
      </c>
      <c r="FX234" s="50">
        <v>-11.2</v>
      </c>
      <c r="FY234" s="50">
        <v>-11</v>
      </c>
      <c r="FZ234" s="50">
        <v>-12.3</v>
      </c>
      <c r="GA234" s="50">
        <v>-12.8</v>
      </c>
      <c r="GB234" s="50">
        <v>-12.4</v>
      </c>
      <c r="GC234" s="50">
        <v>-15.2</v>
      </c>
      <c r="GD234" s="50">
        <v>-15.2</v>
      </c>
      <c r="GE234" s="50">
        <v>-13.8</v>
      </c>
      <c r="GF234" s="50">
        <v>-12.3</v>
      </c>
      <c r="GG234" s="50">
        <v>-12.6</v>
      </c>
      <c r="GH234" s="50">
        <v>-12.8</v>
      </c>
      <c r="GI234" s="50">
        <v>-11.4</v>
      </c>
      <c r="GJ234" s="50">
        <v>-12.4</v>
      </c>
      <c r="GK234" s="50">
        <v>-12.8</v>
      </c>
      <c r="GL234" s="50">
        <v>-11.8</v>
      </c>
      <c r="GM234" s="50">
        <v>-12.6</v>
      </c>
      <c r="GN234" s="50">
        <v>-14.4</v>
      </c>
      <c r="GO234" s="50">
        <v>-14.1</v>
      </c>
      <c r="GP234" s="50">
        <v>-13.1</v>
      </c>
      <c r="GQ234" s="50">
        <v>-13.5</v>
      </c>
      <c r="GR234" s="50">
        <v>-16.7</v>
      </c>
      <c r="GS234" s="50">
        <v>-18.100000000000001</v>
      </c>
      <c r="GT234" s="50">
        <v>-18.899999999999999</v>
      </c>
      <c r="GU234" s="50">
        <v>-18.399999999999999</v>
      </c>
      <c r="GV234" s="50">
        <v>-19</v>
      </c>
      <c r="GW234" s="50">
        <v>-18.899999999999999</v>
      </c>
      <c r="GX234" s="50">
        <v>-17.8</v>
      </c>
      <c r="GY234" s="50">
        <v>-16.8</v>
      </c>
      <c r="GZ234" s="50">
        <v>-18.3</v>
      </c>
      <c r="HA234" s="50">
        <v>-18.2</v>
      </c>
      <c r="HB234" s="50">
        <v>-18</v>
      </c>
      <c r="HC234" s="50">
        <v>-18.899999999999999</v>
      </c>
      <c r="HD234" s="50">
        <v>-20</v>
      </c>
      <c r="HE234" s="50">
        <v>-21.8</v>
      </c>
      <c r="HF234" s="50">
        <v>-21.2</v>
      </c>
      <c r="HG234" s="50">
        <v>-21.9</v>
      </c>
      <c r="HH234" s="50">
        <v>-22.1</v>
      </c>
      <c r="HI234" s="50">
        <v>-20.399999999999999</v>
      </c>
      <c r="HJ234" s="50">
        <v>-20</v>
      </c>
      <c r="HK234" s="50">
        <v>-20</v>
      </c>
      <c r="HL234" s="50">
        <v>-19.3</v>
      </c>
      <c r="HM234" s="50">
        <v>-19.2</v>
      </c>
      <c r="HN234" s="50">
        <v>-18.3</v>
      </c>
      <c r="HO234" s="50">
        <v>-17.899999999999999</v>
      </c>
      <c r="HP234" s="50">
        <v>-16.7</v>
      </c>
      <c r="HQ234" s="50">
        <v>-15</v>
      </c>
      <c r="HR234" s="50">
        <v>-15.1</v>
      </c>
      <c r="HS234" s="50">
        <v>-14.8</v>
      </c>
      <c r="HT234" s="50">
        <v>-13.7</v>
      </c>
      <c r="HU234" s="50">
        <v>-12.9</v>
      </c>
      <c r="HV234" s="50">
        <v>-12.6</v>
      </c>
      <c r="HW234" s="50">
        <v>-11.3</v>
      </c>
      <c r="HX234" s="50">
        <v>-11.1</v>
      </c>
      <c r="HY234" s="50">
        <v>-9.9</v>
      </c>
      <c r="HZ234" s="50">
        <v>-10</v>
      </c>
      <c r="IA234" s="50">
        <v>-10.4</v>
      </c>
      <c r="IB234" s="50">
        <v>-11.5</v>
      </c>
      <c r="IC234" s="50">
        <v>-11.9</v>
      </c>
      <c r="ID234" s="50">
        <v>-11.2</v>
      </c>
      <c r="IE234" s="50">
        <v>-11.8</v>
      </c>
      <c r="IF234" s="50">
        <v>-10.9</v>
      </c>
      <c r="IG234" s="50">
        <v>-10</v>
      </c>
      <c r="IH234" s="50">
        <v>-8.4</v>
      </c>
      <c r="II234" s="50">
        <v>-7.4</v>
      </c>
      <c r="IJ234" s="50">
        <v>-7.3</v>
      </c>
      <c r="IK234" s="50">
        <v>-7.7</v>
      </c>
      <c r="IL234" s="50">
        <v>-8</v>
      </c>
      <c r="IM234" s="50">
        <v>-9</v>
      </c>
      <c r="IN234" s="50">
        <v>-7.9</v>
      </c>
      <c r="IO234" s="50">
        <v>-7.6</v>
      </c>
      <c r="IP234" s="50">
        <v>-7.2</v>
      </c>
      <c r="IQ234" s="50">
        <v>-6.6</v>
      </c>
      <c r="IR234" s="50">
        <v>-5.8</v>
      </c>
      <c r="IS234" s="50">
        <v>-6.5</v>
      </c>
      <c r="IT234" s="50">
        <v>-8</v>
      </c>
      <c r="IU234" s="50">
        <v>-9.3000000000000007</v>
      </c>
      <c r="IV234" s="50">
        <v>-8.8000000000000007</v>
      </c>
      <c r="IW234" s="50">
        <v>-8.6</v>
      </c>
      <c r="IX234" s="50">
        <v>-8.1999999999999993</v>
      </c>
      <c r="IY234" s="50">
        <v>-8.5</v>
      </c>
      <c r="IZ234" s="50">
        <v>-8.3000000000000007</v>
      </c>
      <c r="JA234" s="50">
        <v>-8.1999999999999993</v>
      </c>
      <c r="JB234" s="50">
        <v>-7.4</v>
      </c>
      <c r="JC234" s="50">
        <v>-6.8</v>
      </c>
      <c r="JD234" s="50">
        <v>-6.5</v>
      </c>
      <c r="JE234" s="50">
        <v>-6.7</v>
      </c>
      <c r="JF234" s="50">
        <v>-8.1</v>
      </c>
      <c r="JG234" s="50">
        <v>-7.4</v>
      </c>
      <c r="JH234" s="50">
        <v>-6.8</v>
      </c>
      <c r="JI234" s="50">
        <v>-6.3</v>
      </c>
      <c r="JJ234" s="50">
        <v>-5.3</v>
      </c>
      <c r="JK234" s="50">
        <v>-4.5999999999999996</v>
      </c>
      <c r="JL234" s="50">
        <v>-4.3</v>
      </c>
      <c r="JM234" s="50">
        <v>-4</v>
      </c>
      <c r="JN234" s="50">
        <v>-3.3</v>
      </c>
      <c r="JO234" s="50">
        <v>-3.1</v>
      </c>
      <c r="JP234" s="50">
        <v>-2.6</v>
      </c>
      <c r="JQ234" s="50">
        <v>-3</v>
      </c>
      <c r="JR234" s="50">
        <v>-3.4</v>
      </c>
      <c r="JS234" s="50">
        <v>-4.0999999999999996</v>
      </c>
      <c r="JT234" s="50">
        <v>-4.0999999999999996</v>
      </c>
      <c r="JU234" s="50">
        <v>-4.7</v>
      </c>
      <c r="JV234" s="50">
        <v>-4.7</v>
      </c>
      <c r="JW234" s="50">
        <v>-4.4000000000000004</v>
      </c>
      <c r="JX234" s="50">
        <v>-4.7</v>
      </c>
      <c r="JY234" s="50">
        <v>-5.3</v>
      </c>
      <c r="JZ234" s="50">
        <v>-5.0999999999999996</v>
      </c>
      <c r="KA234" s="50">
        <v>-5.9</v>
      </c>
      <c r="KB234" s="50">
        <v>-7.6</v>
      </c>
      <c r="KC234" s="50">
        <v>-7.2</v>
      </c>
      <c r="KD234" s="50">
        <v>-6.8</v>
      </c>
      <c r="KE234" s="50">
        <v>-6.4</v>
      </c>
      <c r="KF234" s="50">
        <v>-7.1</v>
      </c>
      <c r="KG234" s="50">
        <v>-6.3</v>
      </c>
      <c r="KH234" s="50">
        <v>-7</v>
      </c>
      <c r="KI234" s="50">
        <v>-6.4</v>
      </c>
      <c r="KJ234" s="50">
        <v>-7.1</v>
      </c>
      <c r="KK234" s="50">
        <v>-6.5</v>
      </c>
      <c r="KL234" s="50">
        <v>-7.5</v>
      </c>
      <c r="KM234" s="50">
        <v>-7.1</v>
      </c>
      <c r="KN234" s="50">
        <v>-8</v>
      </c>
      <c r="KO234" s="50">
        <v>-7.8</v>
      </c>
      <c r="KP234" s="50">
        <v>-6.5</v>
      </c>
      <c r="KQ234" s="50">
        <v>-11.5</v>
      </c>
      <c r="KR234" s="50">
        <v>-22</v>
      </c>
      <c r="KS234" s="50">
        <v>-18.899999999999999</v>
      </c>
      <c r="KT234" s="50">
        <v>-14.6</v>
      </c>
      <c r="KU234" s="50">
        <v>-14.9</v>
      </c>
      <c r="KV234" s="50">
        <v>-14.6</v>
      </c>
      <c r="KW234" s="50">
        <v>-13.6</v>
      </c>
      <c r="KX234" s="50">
        <v>-15.5</v>
      </c>
      <c r="KY234" s="50">
        <v>-17.600000000000001</v>
      </c>
      <c r="KZ234" s="50">
        <v>-13.8</v>
      </c>
      <c r="LA234" s="50">
        <v>-15.5</v>
      </c>
      <c r="LB234" s="50">
        <v>-14.9</v>
      </c>
      <c r="LC234" s="50">
        <v>-10.9</v>
      </c>
      <c r="LD234" s="50">
        <v>-8.1</v>
      </c>
      <c r="LE234" s="50">
        <v>-5.0999999999999996</v>
      </c>
      <c r="LF234" s="50">
        <v>-3.3</v>
      </c>
      <c r="LG234" s="50">
        <v>-4.4000000000000004</v>
      </c>
      <c r="LH234" s="50">
        <v>-5.3</v>
      </c>
      <c r="LI234" s="50">
        <v>-4</v>
      </c>
      <c r="LJ234" s="50">
        <v>-4.9000000000000004</v>
      </c>
      <c r="LK234" s="50">
        <v>-6.8</v>
      </c>
      <c r="LL234" s="50">
        <v>-8.4</v>
      </c>
      <c r="LM234" s="50">
        <v>-8.5</v>
      </c>
      <c r="LN234" s="50">
        <v>-8.8000000000000007</v>
      </c>
      <c r="LO234" s="50">
        <v>-18.7</v>
      </c>
    </row>
    <row r="235" spans="1:327" x14ac:dyDescent="0.15">
      <c r="A235" s="55" t="s">
        <v>589</v>
      </c>
    </row>
    <row r="236" spans="1:327" x14ac:dyDescent="0.15">
      <c r="A236" s="56" t="s">
        <v>184</v>
      </c>
    </row>
    <row r="237" spans="1:327" x14ac:dyDescent="0.15">
      <c r="A237" s="57" t="s">
        <v>243</v>
      </c>
      <c r="B237" s="56" t="s">
        <v>244</v>
      </c>
    </row>
  </sheetData>
  <mergeCells count="16">
    <mergeCell ref="A156:D156"/>
    <mergeCell ref="A157:A164"/>
    <mergeCell ref="A197:G197"/>
    <mergeCell ref="H197:LO197"/>
    <mergeCell ref="A198:G198"/>
    <mergeCell ref="A199:C199"/>
    <mergeCell ref="A200:A208"/>
    <mergeCell ref="B200:C208"/>
    <mergeCell ref="D200:D234"/>
    <mergeCell ref="A209:A216"/>
    <mergeCell ref="B209:C216"/>
    <mergeCell ref="A217:A224"/>
    <mergeCell ref="B217:C224"/>
    <mergeCell ref="A225:A234"/>
    <mergeCell ref="B225:B234"/>
    <mergeCell ref="C225:C234"/>
  </mergeCells>
  <hyperlinks>
    <hyperlink ref="A196" r:id="rId1" display="http://stats.oecd.org/OECDStat_Metadata/ShowMetadata.ashx?Dataset=MEI_BTS_COS&amp;ShowOnWeb=true&amp;Lang=en" xr:uid="{293E3FEB-B4F8-9542-90C6-A10D9CE66C71}"/>
    <hyperlink ref="A200" r:id="rId2" display="http://stats.oecd.org/OECDStat_Metadata/ShowMetadata.ashx?Dataset=MEI_BTS_COS&amp;Coords=%5bSUBJECT%5d.%5bBS%5d&amp;ShowOnWeb=true&amp;Lang=en" xr:uid="{05BD6C1E-1BA5-4A48-98CC-03035CA0988D}"/>
    <hyperlink ref="B200" r:id="rId3" display="http://stats.oecd.org/OECDStat_Metadata/ShowMetadata.ashx?Dataset=MEI_BTS_COS&amp;Coords=[SUBJECT].[BSCI]&amp;ShowOnWeb=true&amp;Lang=en" xr:uid="{E9BCA3EE-0583-3C42-A8AA-4CEE1BAEF6F7}"/>
    <hyperlink ref="G200" r:id="rId4" display="http://stats.oecd.org/OECDStat_Metadata/ShowMetadata.ashx?Dataset=MEI_BTS_COS&amp;Coords=[FREQUENCY].[M],[SUBJECT].[BSCI],[MEASURE].[BLSA],[LOCATION].[FRA]&amp;ShowOnWeb=true&amp;Lang=en" xr:uid="{BC38D032-0897-0847-8459-B6B71580BA43}"/>
    <hyperlink ref="E201" r:id="rId5" display="http://stats.oecd.org/OECDStat_Metadata/ShowMetadata.ashx?Dataset=MEI_BTS_COS&amp;Coords=[LOCATION].[DEU]&amp;ShowOnWeb=true&amp;Lang=en" xr:uid="{037125EF-9763-A24B-B7C5-90349F7F1A96}"/>
    <hyperlink ref="G201" r:id="rId6" display="http://stats.oecd.org/OECDStat_Metadata/ShowMetadata.ashx?Dataset=MEI_BTS_COS&amp;Coords=[FREQUENCY].[M],[SUBJECT].[BSCI],[MEASURE].[BLSA],[LOCATION].[DEU]&amp;ShowOnWeb=true&amp;Lang=en" xr:uid="{D236219B-C015-AD47-9462-11D014D97D4E}"/>
    <hyperlink ref="G202" r:id="rId7" display="http://stats.oecd.org/OECDStat_Metadata/ShowMetadata.ashx?Dataset=MEI_BTS_COS&amp;Coords=[FREQUENCY].[M],[SUBJECT].[BSCI],[MEASURE].[BLSA],[LOCATION].[ITA]&amp;ShowOnWeb=true&amp;Lang=en" xr:uid="{237720C5-4124-4440-8939-519CAAB359F8}"/>
    <hyperlink ref="G203" r:id="rId8" display="http://stats.oecd.org/OECDStat_Metadata/ShowMetadata.ashx?Dataset=MEI_BTS_COS&amp;Coords=[FREQUENCY].[M],[SUBJECT].[BSCI],[MEASURE].[BLSA],[LOCATION].[NLD]&amp;ShowOnWeb=true&amp;Lang=en" xr:uid="{BD6D4618-D717-CF44-8713-255BA489680B}"/>
    <hyperlink ref="G204" r:id="rId9" display="http://stats.oecd.org/OECDStat_Metadata/ShowMetadata.ashx?Dataset=MEI_BTS_COS&amp;Coords=[FREQUENCY].[M],[SUBJECT].[BSCI],[MEASURE].[BLSA],[LOCATION].[ESP]&amp;ShowOnWeb=true&amp;Lang=en" xr:uid="{D8171E60-3180-6F42-8494-3E6884CB997E}"/>
    <hyperlink ref="G205" r:id="rId10" display="http://stats.oecd.org/OECDStat_Metadata/ShowMetadata.ashx?Dataset=MEI_BTS_COS&amp;Coords=[FREQUENCY].[M],[SUBJECT].[BSCI],[MEASURE].[BLSA],[LOCATION].[SWE]&amp;ShowOnWeb=true&amp;Lang=en" xr:uid="{141C9230-E665-0147-B44D-C03DBEDAB181}"/>
    <hyperlink ref="G206" r:id="rId11" display="http://stats.oecd.org/OECDStat_Metadata/ShowMetadata.ashx?Dataset=MEI_BTS_COS&amp;Coords=[FREQUENCY].[M],[SUBJECT].[BSCI],[MEASURE].[BLSA],[LOCATION].[GBR]&amp;ShowOnWeb=true&amp;Lang=en" xr:uid="{EEEF917E-9A18-F740-99C7-6459D69B6A66}"/>
    <hyperlink ref="G207" r:id="rId12" display="http://stats.oecd.org/OECDStat_Metadata/ShowMetadata.ashx?Dataset=MEI_BTS_COS&amp;Coords=[FREQUENCY].[M],[SUBJECT].[BSCI],[MEASURE].[BLSA],[LOCATION].[USA]&amp;ShowOnWeb=true&amp;Lang=en" xr:uid="{324227C0-3A06-4C4C-9FC2-26A42DD614ED}"/>
    <hyperlink ref="G208" r:id="rId13" display="http://stats.oecd.org/OECDStat_Metadata/ShowMetadata.ashx?Dataset=MEI_BTS_COS&amp;Coords=[FREQUENCY].[M],[SUBJECT].[BSCI],[MEASURE].[BLSA],[LOCATION].[EA19]&amp;ShowOnWeb=true&amp;Lang=en" xr:uid="{9F711B80-246F-AB46-B66E-7C3569962158}"/>
    <hyperlink ref="A209" r:id="rId14" display="http://stats.oecd.org/OECDStat_Metadata/ShowMetadata.ashx?Dataset=MEI_BTS_COS&amp;Coords=[SUBJECT].[BR]&amp;ShowOnWeb=true&amp;Lang=en" xr:uid="{CE2FC02F-84F1-A74E-B812-27766322156D}"/>
    <hyperlink ref="G209" r:id="rId15" display="http://stats.oecd.org/OECDStat_Metadata/ShowMetadata.ashx?Dataset=MEI_BTS_COS&amp;Coords=[FREQUENCY].[M],[SUBJECT].[BRCI],[MEASURE].[BLSA],[LOCATION].[FRA]&amp;ShowOnWeb=true&amp;Lang=en" xr:uid="{100C14C9-D739-7A4A-84F7-8D1D01813394}"/>
    <hyperlink ref="E210" r:id="rId16" display="http://stats.oecd.org/OECDStat_Metadata/ShowMetadata.ashx?Dataset=MEI_BTS_COS&amp;Coords=[LOCATION].[DEU]&amp;ShowOnWeb=true&amp;Lang=en" xr:uid="{31102329-EE6C-C043-97E4-87FE66023602}"/>
    <hyperlink ref="G210" r:id="rId17" display="http://stats.oecd.org/OECDStat_Metadata/ShowMetadata.ashx?Dataset=MEI_BTS_COS&amp;Coords=[FREQUENCY].[M],[SUBJECT].[BRCI],[MEASURE].[BLSA],[LOCATION].[DEU]&amp;ShowOnWeb=true&amp;Lang=en" xr:uid="{5D158406-3BBA-8449-BB7F-E6333EC3AF82}"/>
    <hyperlink ref="G211" r:id="rId18" display="http://stats.oecd.org/OECDStat_Metadata/ShowMetadata.ashx?Dataset=MEI_BTS_COS&amp;Coords=[FREQUENCY].[M],[SUBJECT].[BRCI],[MEASURE].[BLSA],[LOCATION].[ITA]&amp;ShowOnWeb=true&amp;Lang=en" xr:uid="{ADE66F06-EE6E-FF4E-A8EB-3784F765A23A}"/>
    <hyperlink ref="G212" r:id="rId19" display="http://stats.oecd.org/OECDStat_Metadata/ShowMetadata.ashx?Dataset=MEI_BTS_COS&amp;Coords=[FREQUENCY].[M],[SUBJECT].[BRCI],[MEASURE].[BLSA],[LOCATION].[NLD]&amp;ShowOnWeb=true&amp;Lang=en" xr:uid="{0043FA16-F6B5-EF42-82F5-F6FE81E2A05F}"/>
    <hyperlink ref="G213" r:id="rId20" display="http://stats.oecd.org/OECDStat_Metadata/ShowMetadata.ashx?Dataset=MEI_BTS_COS&amp;Coords=[FREQUENCY].[M],[SUBJECT].[BRCI],[MEASURE].[BLSA],[LOCATION].[ESP]&amp;ShowOnWeb=true&amp;Lang=en" xr:uid="{604751DC-AA37-5249-B493-B22400249960}"/>
    <hyperlink ref="G214" r:id="rId21" display="http://stats.oecd.org/OECDStat_Metadata/ShowMetadata.ashx?Dataset=MEI_BTS_COS&amp;Coords=[FREQUENCY].[M],[SUBJECT].[BRCI],[MEASURE].[BLSA],[LOCATION].[SWE]&amp;ShowOnWeb=true&amp;Lang=en" xr:uid="{01AB4588-4D9A-AA48-9B13-6908F8FDF8AE}"/>
    <hyperlink ref="G215" r:id="rId22" display="http://stats.oecd.org/OECDStat_Metadata/ShowMetadata.ashx?Dataset=MEI_BTS_COS&amp;Coords=[FREQUENCY].[M],[SUBJECT].[BRCI],[MEASURE].[BLSA],[LOCATION].[GBR]&amp;ShowOnWeb=true&amp;Lang=en" xr:uid="{903CA251-8970-5B43-8062-007F33673D49}"/>
    <hyperlink ref="G216" r:id="rId23" display="http://stats.oecd.org/OECDStat_Metadata/ShowMetadata.ashx?Dataset=MEI_BTS_COS&amp;Coords=[FREQUENCY].[M],[SUBJECT].[BRCI],[MEASURE].[BLSA],[LOCATION].[EA19]&amp;ShowOnWeb=true&amp;Lang=en" xr:uid="{B667E612-ED6F-C949-B5CB-F449F85F668F}"/>
    <hyperlink ref="A217" r:id="rId24" display="http://stats.oecd.org/OECDStat_Metadata/ShowMetadata.ashx?Dataset=MEI_BTS_COS&amp;Coords=[SUBJECT].[BV]&amp;ShowOnWeb=true&amp;Lang=en" xr:uid="{3379DF34-476D-C64F-A042-BDCC43033E50}"/>
    <hyperlink ref="G217" r:id="rId25" display="http://stats.oecd.org/OECDStat_Metadata/ShowMetadata.ashx?Dataset=MEI_BTS_COS&amp;Coords=[FREQUENCY].[M],[SUBJECT].[BVCI],[MEASURE].[BLSA],[LOCATION].[FRA]&amp;ShowOnWeb=true&amp;Lang=en" xr:uid="{D6A27D14-18BD-884C-BF27-568AC174D8D5}"/>
    <hyperlink ref="E218" r:id="rId26" display="http://stats.oecd.org/OECDStat_Metadata/ShowMetadata.ashx?Dataset=MEI_BTS_COS&amp;Coords=[LOCATION].[DEU]&amp;ShowOnWeb=true&amp;Lang=en" xr:uid="{05357ABE-B483-7848-A284-C154E5E5914D}"/>
    <hyperlink ref="G218" r:id="rId27" display="http://stats.oecd.org/OECDStat_Metadata/ShowMetadata.ashx?Dataset=MEI_BTS_COS&amp;Coords=[FREQUENCY].[M],[SUBJECT].[BVCI],[MEASURE].[BLSA],[LOCATION].[DEU]&amp;ShowOnWeb=true&amp;Lang=en" xr:uid="{DBDCA44D-B269-8D48-830F-5D133A8F454C}"/>
    <hyperlink ref="G219" r:id="rId28" display="http://stats.oecd.org/OECDStat_Metadata/ShowMetadata.ashx?Dataset=MEI_BTS_COS&amp;Coords=[FREQUENCY].[M],[SUBJECT].[BVCI],[MEASURE].[BLSA],[LOCATION].[ITA]&amp;ShowOnWeb=true&amp;Lang=en" xr:uid="{E06D1939-0B71-4A40-8189-D7635C624B52}"/>
    <hyperlink ref="G220" r:id="rId29" display="http://stats.oecd.org/OECDStat_Metadata/ShowMetadata.ashx?Dataset=MEI_BTS_COS&amp;Coords=[FREQUENCY].[M],[SUBJECT].[BVCI],[MEASURE].[BLSA],[LOCATION].[NLD]&amp;ShowOnWeb=true&amp;Lang=en" xr:uid="{92BA1054-3523-864C-BEB1-00A966962E69}"/>
    <hyperlink ref="G221" r:id="rId30" display="http://stats.oecd.org/OECDStat_Metadata/ShowMetadata.ashx?Dataset=MEI_BTS_COS&amp;Coords=[FREQUENCY].[M],[SUBJECT].[BVCI],[MEASURE].[BLSA],[LOCATION].[ESP]&amp;ShowOnWeb=true&amp;Lang=en" xr:uid="{26F042D8-9463-7746-B417-799B82CD2D1E}"/>
    <hyperlink ref="G222" r:id="rId31" display="http://stats.oecd.org/OECDStat_Metadata/ShowMetadata.ashx?Dataset=MEI_BTS_COS&amp;Coords=[FREQUENCY].[M],[SUBJECT].[BVCI],[MEASURE].[BLSA],[LOCATION].[SWE]&amp;ShowOnWeb=true&amp;Lang=en" xr:uid="{5975CA26-2CF3-D541-94C5-12C4BCE38CAC}"/>
    <hyperlink ref="G223" r:id="rId32" display="http://stats.oecd.org/OECDStat_Metadata/ShowMetadata.ashx?Dataset=MEI_BTS_COS&amp;Coords=[FREQUENCY].[M],[SUBJECT].[BVCI],[MEASURE].[BLSA],[LOCATION].[GBR]&amp;ShowOnWeb=true&amp;Lang=en" xr:uid="{5E7B634F-865A-1644-BEE8-45928A41F91B}"/>
    <hyperlink ref="G224" r:id="rId33" display="http://stats.oecd.org/OECDStat_Metadata/ShowMetadata.ashx?Dataset=MEI_BTS_COS&amp;Coords=[FREQUENCY].[M],[SUBJECT].[BVCI],[MEASURE].[BLSA],[LOCATION].[EA19]&amp;ShowOnWeb=true&amp;Lang=en" xr:uid="{3554A5FC-E891-9141-BC36-B11A854B301F}"/>
    <hyperlink ref="A225" r:id="rId34" display="http://stats.oecd.org/OECDStat_Metadata/ShowMetadata.ashx?Dataset=MEI_BTS_COS&amp;Coords=[SUBJECT].[CS]&amp;ShowOnWeb=true&amp;Lang=en" xr:uid="{3C635DCD-3137-D546-B035-AA7771887D6E}"/>
    <hyperlink ref="G225" r:id="rId35" display="http://stats.oecd.org/OECDStat_Metadata/ShowMetadata.ashx?Dataset=MEI_BTS_COS&amp;Coords=[FREQUENCY].[M],[SUBJECT].[CSCICP02],[MEASURE].[BLSA],[LOCATION].[FRA]&amp;ShowOnWeb=true&amp;Lang=en" xr:uid="{23EC1A51-9112-354F-BCD1-040E86CC2954}"/>
    <hyperlink ref="E226" r:id="rId36" display="http://stats.oecd.org/OECDStat_Metadata/ShowMetadata.ashx?Dataset=MEI_BTS_COS&amp;Coords=[LOCATION].[DEU]&amp;ShowOnWeb=true&amp;Lang=en" xr:uid="{1691DE71-C6FE-154F-A8B5-EDD4BF24AF13}"/>
    <hyperlink ref="G226" r:id="rId37" display="http://stats.oecd.org/OECDStat_Metadata/ShowMetadata.ashx?Dataset=MEI_BTS_COS&amp;Coords=[FREQUENCY].[M],[SUBJECT].[CSCICP02],[MEASURE].[BLSA],[LOCATION].[DEU]&amp;ShowOnWeb=true&amp;Lang=en" xr:uid="{624D00CD-C778-494B-9CB8-13944C27C1FA}"/>
    <hyperlink ref="G227" r:id="rId38" display="http://stats.oecd.org/OECDStat_Metadata/ShowMetadata.ashx?Dataset=MEI_BTS_COS&amp;Coords=[FREQUENCY].[M],[SUBJECT].[CSCICP02],[MEASURE].[BLSA],[LOCATION].[ITA]&amp;ShowOnWeb=true&amp;Lang=en" xr:uid="{8D2A3698-CC44-F64C-9821-0002A945DDDB}"/>
    <hyperlink ref="G228" r:id="rId39" display="http://stats.oecd.org/OECDStat_Metadata/ShowMetadata.ashx?Dataset=MEI_BTS_COS&amp;Coords=[FREQUENCY].[M],[SUBJECT].[CSCICP02],[MEASURE].[BLSA],[LOCATION].[JPN]&amp;ShowOnWeb=true&amp;Lang=en" xr:uid="{42D996F8-C9F7-274D-A45B-DB731FFDDC24}"/>
    <hyperlink ref="G229" r:id="rId40" display="http://stats.oecd.org/OECDStat_Metadata/ShowMetadata.ashx?Dataset=MEI_BTS_COS&amp;Coords=[FREQUENCY].[M],[SUBJECT].[CSCICP02],[MEASURE].[BLSA],[LOCATION].[NLD]&amp;ShowOnWeb=true&amp;Lang=en" xr:uid="{A426E260-436D-9640-8F57-840E235741A2}"/>
    <hyperlink ref="G230" r:id="rId41" display="http://stats.oecd.org/OECDStat_Metadata/ShowMetadata.ashx?Dataset=MEI_BTS_COS&amp;Coords=[FREQUENCY].[M],[SUBJECT].[CSCICP02],[MEASURE].[BLSA],[LOCATION].[ESP]&amp;ShowOnWeb=true&amp;Lang=en" xr:uid="{C8962D95-63EA-7E47-B7D1-B1C23E84FFD0}"/>
    <hyperlink ref="G231" r:id="rId42" display="http://stats.oecd.org/OECDStat_Metadata/ShowMetadata.ashx?Dataset=MEI_BTS_COS&amp;Coords=[FREQUENCY].[M],[SUBJECT].[CSCICP02],[MEASURE].[BLSA],[LOCATION].[SWE]&amp;ShowOnWeb=true&amp;Lang=en" xr:uid="{0DC4FFB8-12CD-7143-909A-5422E1D383AF}"/>
    <hyperlink ref="G232" r:id="rId43" display="http://stats.oecd.org/OECDStat_Metadata/ShowMetadata.ashx?Dataset=MEI_BTS_COS&amp;Coords=[FREQUENCY].[M],[SUBJECT].[CSCICP02],[MEASURE].[BLSA],[LOCATION].[GBR]&amp;ShowOnWeb=true&amp;Lang=en" xr:uid="{99819071-2BDC-C54D-9AD5-AF58B236A54C}"/>
    <hyperlink ref="G233" r:id="rId44" display="http://stats.oecd.org/OECDStat_Metadata/ShowMetadata.ashx?Dataset=MEI_BTS_COS&amp;Coords=[FREQUENCY].[M],[SUBJECT].[CSCICP02],[MEASURE].[BLSA],[LOCATION].[USA]&amp;ShowOnWeb=true&amp;Lang=en" xr:uid="{7195F936-34A4-5B4E-892B-E816392422A3}"/>
    <hyperlink ref="G234" r:id="rId45" display="http://stats.oecd.org/OECDStat_Metadata/ShowMetadata.ashx?Dataset=MEI_BTS_COS&amp;Coords=[FREQUENCY].[M],[SUBJECT].[CSCICP02],[MEASURE].[BLSA],[LOCATION].[EA19]&amp;ShowOnWeb=true&amp;Lang=en" xr:uid="{9FFC55FA-6D29-C245-80CB-175A62A331F4}"/>
    <hyperlink ref="A235" r:id="rId46" display="https://stats-1.oecd.org/index.aspx?DatasetCode=MEI_BTS_COS" xr:uid="{517F1045-ABF4-BD48-9488-EB31B2D17562}"/>
    <hyperlink ref="D157" r:id="rId47" display="http://stats.oecd.org/OECDStat_Metadata/ShowMetadata.ashx?Dataset=MEI&amp;Coords=[MEASURE].[STSA],[SUBJECT].[BCCICP02],[LOCATION].[FRA]&amp;ShowOnWeb=true&amp;Lang=en" xr:uid="{FED375E3-8B5E-634A-A7CB-106B42B7B583}"/>
    <hyperlink ref="B158" r:id="rId48" display="http://stats.oecd.org/OECDStat_Metadata/ShowMetadata.ashx?Dataset=MEI&amp;Coords=[LOCATION].[DEU]&amp;ShowOnWeb=true&amp;Lang=en" xr:uid="{8FBD75A2-611D-3443-B41C-F6157173A61A}"/>
    <hyperlink ref="D158" r:id="rId49" display="http://stats.oecd.org/OECDStat_Metadata/ShowMetadata.ashx?Dataset=MEI&amp;Coords=[MEASURE].[STSA],[SUBJECT].[BCCICP02],[LOCATION].[DEU]&amp;ShowOnWeb=true&amp;Lang=en" xr:uid="{3E682E8D-F09A-FF40-9669-234BD3DE090C}"/>
    <hyperlink ref="D159" r:id="rId50" display="http://stats.oecd.org/OECDStat_Metadata/ShowMetadata.ashx?Dataset=MEI&amp;Coords=[MEASURE].[STSA],[SUBJECT].[BCCICP02],[LOCATION].[ITA]&amp;ShowOnWeb=true&amp;Lang=en" xr:uid="{C684193E-8AAE-DE4E-B883-F2874BE63C2B}"/>
    <hyperlink ref="D160" r:id="rId51" display="http://stats.oecd.org/OECDStat_Metadata/ShowMetadata.ashx?Dataset=MEI&amp;Coords=[MEASURE].[STSA],[SUBJECT].[BCCICP02],[LOCATION].[NLD]&amp;ShowOnWeb=true&amp;Lang=en" xr:uid="{FDE589A1-1E0D-EA43-BBB9-24CF5BF913C5}"/>
    <hyperlink ref="D161" r:id="rId52" display="http://stats.oecd.org/OECDStat_Metadata/ShowMetadata.ashx?Dataset=MEI&amp;Coords=[MEASURE].[STSA],[SUBJECT].[BCCICP02],[LOCATION].[ESP]&amp;ShowOnWeb=true&amp;Lang=en" xr:uid="{4525E2AE-7847-544C-88C7-63B510BAE3BE}"/>
    <hyperlink ref="D162" r:id="rId53" display="http://stats.oecd.org/OECDStat_Metadata/ShowMetadata.ashx?Dataset=MEI&amp;Coords=[MEASURE].[STSA],[SUBJECT].[BCCICP02],[LOCATION].[SWE]&amp;ShowOnWeb=true&amp;Lang=en" xr:uid="{C1030832-9034-1344-9CC1-1DBF2939726E}"/>
    <hyperlink ref="D163" r:id="rId54" display="http://stats.oecd.org/OECDStat_Metadata/ShowMetadata.ashx?Dataset=MEI&amp;Coords=[MEASURE].[STSA],[SUBJECT].[BCCICP02],[LOCATION].[GBR]&amp;ShowOnWeb=true&amp;Lang=en" xr:uid="{92177AE3-3EED-0C47-A276-3513C12F9429}"/>
    <hyperlink ref="D164" r:id="rId55" display="http://stats.oecd.org/OECDStat_Metadata/ShowMetadata.ashx?Dataset=MEI&amp;Coords=[MEASURE].[STSA],[SUBJECT].[BCCICP02],[LOCATION].[EA19]&amp;ShowOnWeb=true&amp;Lang=en" xr:uid="{748BD924-A85B-3549-8681-4B83ACF4E747}"/>
  </hyperlinks>
  <pageMargins left="0.75" right="0.75" top="1" bottom="1" header="0.5" footer="0.5"/>
  <pageSetup orientation="portrait" horizontalDpi="0" verticalDpi="0"/>
  <drawing r:id="rId56"/>
  <legacyDrawing r:id="rId57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2A727-EA56-3142-963F-918EF38DE52E}">
  <dimension ref="A1:BM124"/>
  <sheetViews>
    <sheetView zoomScale="75" workbookViewId="0">
      <selection activeCell="I36" sqref="I36"/>
    </sheetView>
  </sheetViews>
  <sheetFormatPr baseColWidth="10" defaultRowHeight="13" x14ac:dyDescent="0.15"/>
  <cols>
    <col min="1" max="1" width="14.1640625" style="71" customWidth="1"/>
    <col min="2" max="2" width="10.83203125" style="71"/>
    <col min="3" max="3" width="11.6640625" style="71" bestFit="1" customWidth="1"/>
    <col min="4" max="5" width="11.1640625" style="71" bestFit="1" customWidth="1"/>
    <col min="6" max="15" width="12.1640625" style="71" bestFit="1" customWidth="1"/>
    <col min="16" max="17" width="11.1640625" style="71" bestFit="1" customWidth="1"/>
    <col min="18" max="29" width="11.6640625" style="71" bestFit="1" customWidth="1"/>
    <col min="30" max="30" width="12.6640625" style="71" bestFit="1" customWidth="1"/>
    <col min="31" max="16384" width="10.83203125" style="71"/>
  </cols>
  <sheetData>
    <row r="1" spans="1:30" ht="15" x14ac:dyDescent="0.2">
      <c r="A1" s="70" t="s">
        <v>116</v>
      </c>
      <c r="B1" s="70"/>
    </row>
    <row r="2" spans="1:30" ht="15" x14ac:dyDescent="0.2">
      <c r="A2" s="70" t="s">
        <v>32</v>
      </c>
      <c r="B2" s="70" t="s">
        <v>117</v>
      </c>
    </row>
    <row r="5" spans="1:30" ht="14" thickBot="1" x14ac:dyDescent="0.2">
      <c r="A5" s="78" t="s">
        <v>624</v>
      </c>
      <c r="B5" s="78"/>
      <c r="C5" s="78" t="s">
        <v>80</v>
      </c>
      <c r="D5" s="78" t="s">
        <v>81</v>
      </c>
      <c r="E5" s="78" t="s">
        <v>82</v>
      </c>
      <c r="F5" s="78" t="s">
        <v>83</v>
      </c>
      <c r="G5" s="78" t="s">
        <v>84</v>
      </c>
      <c r="H5" s="78" t="s">
        <v>85</v>
      </c>
      <c r="I5" s="78" t="s">
        <v>86</v>
      </c>
      <c r="J5" s="78" t="s">
        <v>87</v>
      </c>
      <c r="K5" s="78" t="s">
        <v>88</v>
      </c>
      <c r="L5" s="78" t="s">
        <v>89</v>
      </c>
      <c r="M5" s="78" t="s">
        <v>90</v>
      </c>
      <c r="N5" s="78" t="s">
        <v>91</v>
      </c>
      <c r="O5" s="78" t="s">
        <v>92</v>
      </c>
      <c r="P5" s="78" t="s">
        <v>93</v>
      </c>
      <c r="Q5" s="78" t="s">
        <v>94</v>
      </c>
      <c r="R5" s="78" t="s">
        <v>95</v>
      </c>
      <c r="S5" s="78" t="s">
        <v>96</v>
      </c>
      <c r="T5" s="78" t="s">
        <v>97</v>
      </c>
      <c r="U5" s="78" t="s">
        <v>98</v>
      </c>
      <c r="V5" s="78" t="s">
        <v>99</v>
      </c>
      <c r="W5" s="78" t="s">
        <v>100</v>
      </c>
      <c r="X5" s="78" t="s">
        <v>101</v>
      </c>
      <c r="Y5" s="78" t="s">
        <v>102</v>
      </c>
      <c r="Z5" s="78" t="s">
        <v>103</v>
      </c>
      <c r="AA5" s="78" t="s">
        <v>284</v>
      </c>
      <c r="AB5" s="78" t="s">
        <v>285</v>
      </c>
      <c r="AC5" s="78" t="s">
        <v>286</v>
      </c>
      <c r="AD5" s="78" t="s">
        <v>287</v>
      </c>
    </row>
    <row r="6" spans="1:30" ht="14" thickTop="1" x14ac:dyDescent="0.15">
      <c r="B6" s="71" t="s">
        <v>8</v>
      </c>
      <c r="C6" s="76">
        <f t="shared" ref="C6:C17" si="0">IFERROR(100*(AL101/Z101-1),NA())</f>
        <v>2.7756360832686955</v>
      </c>
      <c r="D6" s="76">
        <f t="shared" ref="D6:D17" si="1">IFERROR(100*(AM101/AA101-1),NA())</f>
        <v>2.6964560862865472</v>
      </c>
      <c r="E6" s="76">
        <f t="shared" ref="E6:E17" si="2">IFERROR(100*(AN101/AB101-1),NA())</f>
        <v>2.2918258212372589</v>
      </c>
      <c r="F6" s="76">
        <f t="shared" ref="F6:F17" si="3">IFERROR(100*(AO101/AC101-1),NA())</f>
        <v>1.4437689969609258</v>
      </c>
      <c r="G6" s="76">
        <f t="shared" ref="G6:G17" si="4">IFERROR(100*(AP101/AD101-1),NA())</f>
        <v>0.75815011372304397</v>
      </c>
      <c r="H6" s="76">
        <f t="shared" ref="H6:H17" si="5">IFERROR(100*(AQ101/AE101-1),NA())</f>
        <v>0</v>
      </c>
      <c r="I6" s="76">
        <f t="shared" ref="I6:I17" si="6">IFERROR(100*(AR101/AF101-1),NA())</f>
        <v>0.90634441087600326</v>
      </c>
      <c r="J6" s="76">
        <f t="shared" ref="J6:J17" si="7">IFERROR(100*(AS101/AG101-1),NA())</f>
        <v>0.30030030029994936</v>
      </c>
      <c r="K6" s="76">
        <f t="shared" ref="K6:K17" si="8">IFERROR(100*(AT101/AH101-1),NA())</f>
        <v>0.37537537537470911</v>
      </c>
      <c r="L6" s="76">
        <f t="shared" ref="L6:L17" si="9">IFERROR(100*(AU101/AI101-1),NA())</f>
        <v>0.15015015014951949</v>
      </c>
      <c r="M6" s="76">
        <f t="shared" ref="M6:M17" si="10">IFERROR(100*(AV101/AJ101-1),NA())</f>
        <v>0.59925093632982041</v>
      </c>
      <c r="N6" s="76">
        <f t="shared" ref="N6:N17" si="11">IFERROR(100*(AW101/AK101-1),NA())</f>
        <v>1.0502625656415798</v>
      </c>
      <c r="O6" s="76">
        <f t="shared" ref="O6:O17" si="12">IFERROR(100*(AX101/AL101-1),NA())</f>
        <v>0.9752438109532191</v>
      </c>
      <c r="P6" s="76">
        <f t="shared" ref="P6:P17" si="13">IFERROR(100*(AY101/AM101-1),NA())</f>
        <v>1.5003750937735427</v>
      </c>
      <c r="Q6" s="76">
        <f t="shared" ref="Q6:Q17" si="14">IFERROR(100*(AZ101/AN101-1),NA())</f>
        <v>1.6430171769981516</v>
      </c>
      <c r="R6" s="76">
        <f t="shared" ref="R6:R17" si="15">IFERROR(100*(BA101/AO101-1),NA())</f>
        <v>1.9475655430711836</v>
      </c>
      <c r="S6" s="76">
        <f t="shared" ref="S6:S17" si="16">IFERROR(100*(BB101/AP101-1),NA())</f>
        <v>2.9345372460492403</v>
      </c>
      <c r="T6" s="76">
        <f t="shared" ref="T6:T17" si="17">IFERROR(100*(BC101/AQ101-1),NA())</f>
        <v>4.1415662650603036</v>
      </c>
      <c r="U6" s="76">
        <f t="shared" ref="U6:U17" si="18">IFERROR(100*(BD101/AR101-1),NA())</f>
        <v>3.8173652694615035</v>
      </c>
      <c r="V6" s="76">
        <f t="shared" ref="V6:V17" si="19">IFERROR(100*(BE101/AS101-1),NA())</f>
        <v>4.1916167664667991</v>
      </c>
      <c r="W6" s="76">
        <f t="shared" ref="W6:W17" si="20">IFERROR(100*(BF101/AT101-1),NA())</f>
        <v>4.4128646222893586</v>
      </c>
      <c r="X6" s="76">
        <f t="shared" ref="X6:X17" si="21">IFERROR(100*(BG101/AU101-1),NA())</f>
        <v>5.0974512743633849</v>
      </c>
      <c r="Y6" s="76">
        <f t="shared" ref="Y6:Y17" si="22">IFERROR(100*(BH101/AV101-1),NA())</f>
        <v>5.0632911392400892</v>
      </c>
      <c r="Z6" s="76"/>
      <c r="AA6" s="76"/>
      <c r="AB6" s="76"/>
      <c r="AC6" s="76"/>
      <c r="AD6" s="76"/>
    </row>
    <row r="7" spans="1:30" x14ac:dyDescent="0.15">
      <c r="B7" s="71" t="s">
        <v>9</v>
      </c>
      <c r="C7" s="76">
        <f t="shared" si="0"/>
        <v>1.6138328530259427</v>
      </c>
      <c r="D7" s="76">
        <f t="shared" si="1"/>
        <v>1.6615146831530092</v>
      </c>
      <c r="E7" s="76">
        <f t="shared" si="2"/>
        <v>1.5727518332689927</v>
      </c>
      <c r="F7" s="76">
        <f t="shared" si="3"/>
        <v>0.75561932089909245</v>
      </c>
      <c r="G7" s="76">
        <f t="shared" si="4"/>
        <v>0.37167635566566215</v>
      </c>
      <c r="H7" s="76">
        <f t="shared" si="5"/>
        <v>0.40928992956406063</v>
      </c>
      <c r="I7" s="76">
        <f t="shared" si="6"/>
        <v>0.21831988609397612</v>
      </c>
      <c r="J7" s="76">
        <f t="shared" si="7"/>
        <v>0.85624583769385865</v>
      </c>
      <c r="K7" s="76">
        <f t="shared" si="8"/>
        <v>0.20819532506861638</v>
      </c>
      <c r="L7" s="76">
        <f t="shared" si="9"/>
        <v>1.8996960486328263E-2</v>
      </c>
      <c r="M7" s="76">
        <f t="shared" si="10"/>
        <v>6.6539923954356262E-2</v>
      </c>
      <c r="N7" s="76">
        <f t="shared" si="11"/>
        <v>0.2184857984230959</v>
      </c>
      <c r="O7" s="76">
        <f t="shared" si="12"/>
        <v>-2.8360748723765816E-2</v>
      </c>
      <c r="P7" s="76">
        <f t="shared" si="13"/>
        <v>0.75066514633219672</v>
      </c>
      <c r="Q7" s="76">
        <f t="shared" si="14"/>
        <v>0.75995060321079055</v>
      </c>
      <c r="R7" s="76">
        <f t="shared" si="15"/>
        <v>1.3859882285931269</v>
      </c>
      <c r="S7" s="76">
        <f t="shared" si="16"/>
        <v>1.6141283706798459</v>
      </c>
      <c r="T7" s="76">
        <f t="shared" si="17"/>
        <v>1.791639017916391</v>
      </c>
      <c r="U7" s="76">
        <f t="shared" si="18"/>
        <v>1.8848266717181206</v>
      </c>
      <c r="V7" s="76">
        <f t="shared" si="19"/>
        <v>1.5375907933213862</v>
      </c>
      <c r="W7" s="76">
        <f t="shared" si="20"/>
        <v>2.3514968363395949</v>
      </c>
      <c r="X7" s="76">
        <f t="shared" si="21"/>
        <v>2.716049382716057</v>
      </c>
      <c r="Y7" s="76">
        <f t="shared" si="22"/>
        <v>3.2012919160254727</v>
      </c>
      <c r="Z7" s="76">
        <f>IFERROR(100*(BI102/AW102-1),NA())</f>
        <v>3.4028436018957331</v>
      </c>
      <c r="AA7" s="76">
        <f>IFERROR(100*(BJ102/AX102-1),NA())</f>
        <v>3.3947990543735207</v>
      </c>
      <c r="AB7" s="76">
        <f>IFERROR(100*(BK102/AY102-1),NA())</f>
        <v>3.2820899745355181</v>
      </c>
      <c r="AC7" s="76">
        <f>IFERROR(100*(BL102/AZ102-1),NA())</f>
        <v>4.1670594890166779</v>
      </c>
      <c r="AD7" s="76">
        <f>IFERROR(100*(BM102/BA102-1),NA())</f>
        <v>5.0749063670411987</v>
      </c>
    </row>
    <row r="8" spans="1:30" x14ac:dyDescent="0.15">
      <c r="B8" s="71" t="s">
        <v>10</v>
      </c>
      <c r="C8" s="76">
        <f t="shared" si="0"/>
        <v>1.5325670498084198</v>
      </c>
      <c r="D8" s="76">
        <f t="shared" si="1"/>
        <v>1.6441005802707798</v>
      </c>
      <c r="E8" s="76">
        <f t="shared" si="2"/>
        <v>1.7324350336862304</v>
      </c>
      <c r="F8" s="76">
        <f t="shared" si="3"/>
        <v>1.3409961685823646</v>
      </c>
      <c r="G8" s="76">
        <f t="shared" si="4"/>
        <v>0.75901328273244584</v>
      </c>
      <c r="H8" s="76">
        <f t="shared" si="5"/>
        <v>0.47303689687796524</v>
      </c>
      <c r="I8" s="76">
        <f t="shared" si="6"/>
        <v>0.84905660377359027</v>
      </c>
      <c r="J8" s="76">
        <f t="shared" si="7"/>
        <v>0</v>
      </c>
      <c r="K8" s="76">
        <f t="shared" si="8"/>
        <v>-9.4073377234238365E-2</v>
      </c>
      <c r="L8" s="76">
        <f t="shared" si="9"/>
        <v>-0.37664783427495685</v>
      </c>
      <c r="M8" s="76">
        <f t="shared" si="10"/>
        <v>-0.47036688617121403</v>
      </c>
      <c r="N8" s="76">
        <f t="shared" si="11"/>
        <v>-0.66413662239089843</v>
      </c>
      <c r="O8" s="76">
        <f t="shared" si="12"/>
        <v>-0.66037735849057144</v>
      </c>
      <c r="P8" s="76">
        <f t="shared" si="13"/>
        <v>1.6175071360609028</v>
      </c>
      <c r="Q8" s="76">
        <f t="shared" si="14"/>
        <v>1.6083254493850507</v>
      </c>
      <c r="R8" s="76">
        <f t="shared" si="15"/>
        <v>1.9848771266540721</v>
      </c>
      <c r="S8" s="76">
        <f t="shared" si="16"/>
        <v>2.0715630885122405</v>
      </c>
      <c r="T8" s="76">
        <f t="shared" si="17"/>
        <v>2.354048964218447</v>
      </c>
      <c r="U8" s="76">
        <f t="shared" si="18"/>
        <v>2.0579981290925975</v>
      </c>
      <c r="V8" s="76">
        <f t="shared" si="19"/>
        <v>3.1015037593984829</v>
      </c>
      <c r="W8" s="76">
        <f t="shared" si="20"/>
        <v>3.3898305084745672</v>
      </c>
      <c r="X8" s="76">
        <f t="shared" si="21"/>
        <v>4.0642722117202323</v>
      </c>
      <c r="Y8" s="76">
        <f t="shared" si="22"/>
        <v>4.6313799621928275</v>
      </c>
      <c r="Z8" s="76">
        <f t="shared" ref="Z8:AC9" si="23">IFERROR(100*(BI103/AW103-1),NA())</f>
        <v>6.0171919770773519</v>
      </c>
      <c r="AA8" s="76">
        <f t="shared" si="23"/>
        <v>5.6980056980056926</v>
      </c>
      <c r="AB8" s="76">
        <f t="shared" si="23"/>
        <v>5.1498127340823929</v>
      </c>
      <c r="AC8" s="76">
        <f t="shared" si="23"/>
        <v>5.4934823091247642</v>
      </c>
      <c r="AD8" s="76"/>
    </row>
    <row r="9" spans="1:30" x14ac:dyDescent="0.15">
      <c r="B9" s="71" t="s">
        <v>11</v>
      </c>
      <c r="C9" s="76">
        <f t="shared" si="0"/>
        <v>0.48402710551791461</v>
      </c>
      <c r="D9" s="76">
        <f t="shared" si="1"/>
        <v>0.39408866995074288</v>
      </c>
      <c r="E9" s="76">
        <f t="shared" si="2"/>
        <v>0.19762845849802257</v>
      </c>
      <c r="F9" s="76">
        <f t="shared" si="3"/>
        <v>9.6618357487909812E-2</v>
      </c>
      <c r="G9" s="76">
        <f t="shared" si="4"/>
        <v>9.6153846153845812E-2</v>
      </c>
      <c r="H9" s="76">
        <f t="shared" si="5"/>
        <v>-0.28818443804033977</v>
      </c>
      <c r="I9" s="76">
        <f t="shared" si="6"/>
        <v>-0.38387715930903177</v>
      </c>
      <c r="J9" s="76">
        <f t="shared" si="7"/>
        <v>0.782013685239491</v>
      </c>
      <c r="K9" s="76">
        <f t="shared" si="8"/>
        <v>-0.48875855327468187</v>
      </c>
      <c r="L9" s="76">
        <f t="shared" si="9"/>
        <v>-0.96432015429122053</v>
      </c>
      <c r="M9" s="76">
        <f t="shared" si="10"/>
        <v>-0.57747834456208791</v>
      </c>
      <c r="N9" s="76">
        <f t="shared" si="11"/>
        <v>-0.28957528957528345</v>
      </c>
      <c r="O9" s="76">
        <f t="shared" si="12"/>
        <v>-0.28901734104046506</v>
      </c>
      <c r="P9" s="76">
        <f t="shared" si="13"/>
        <v>0.68694798822372949</v>
      </c>
      <c r="Q9" s="76">
        <f t="shared" si="14"/>
        <v>0.98619329388560661</v>
      </c>
      <c r="R9" s="76">
        <f t="shared" si="15"/>
        <v>0.5791505791505891</v>
      </c>
      <c r="S9" s="76">
        <f t="shared" si="16"/>
        <v>0.96061479346782885</v>
      </c>
      <c r="T9" s="76">
        <f t="shared" si="17"/>
        <v>1.1560693641618602</v>
      </c>
      <c r="U9" s="76">
        <f t="shared" si="18"/>
        <v>1.3487475915221703</v>
      </c>
      <c r="V9" s="76">
        <f t="shared" si="19"/>
        <v>0.96993210475266878</v>
      </c>
      <c r="W9" s="76">
        <f t="shared" si="20"/>
        <v>2.4557956777996104</v>
      </c>
      <c r="X9" s="76">
        <f t="shared" si="21"/>
        <v>2.9211295034079932</v>
      </c>
      <c r="Y9" s="76">
        <f t="shared" si="22"/>
        <v>3.1945788964181876</v>
      </c>
      <c r="Z9" s="76">
        <f t="shared" si="23"/>
        <v>3.8722168441432725</v>
      </c>
      <c r="AA9" s="76">
        <f t="shared" si="23"/>
        <v>4.154589371980677</v>
      </c>
      <c r="AB9" s="76">
        <f t="shared" si="23"/>
        <v>5.0682261208577106</v>
      </c>
      <c r="AC9" s="76">
        <f t="shared" si="23"/>
        <v>6.15234375</v>
      </c>
      <c r="AD9" s="76">
        <f>IFERROR(100*(BM104/BA104-1),NA())</f>
        <v>7.005758157389641</v>
      </c>
    </row>
    <row r="10" spans="1:30" x14ac:dyDescent="0.15">
      <c r="A10" s="71" t="s">
        <v>115</v>
      </c>
      <c r="B10" s="71" t="s">
        <v>12</v>
      </c>
      <c r="C10" s="76">
        <f t="shared" si="0"/>
        <v>0.78817733990148575</v>
      </c>
      <c r="D10" s="76">
        <f t="shared" si="1"/>
        <v>0.68965517241379448</v>
      </c>
      <c r="E10" s="76">
        <f t="shared" si="2"/>
        <v>0.49261083743843415</v>
      </c>
      <c r="F10" s="76">
        <f t="shared" si="3"/>
        <v>0.39408866995074288</v>
      </c>
      <c r="G10" s="76">
        <f t="shared" si="4"/>
        <v>9.8231827111994185E-2</v>
      </c>
      <c r="H10" s="76">
        <f t="shared" si="5"/>
        <v>0</v>
      </c>
      <c r="I10" s="76">
        <f t="shared" si="6"/>
        <v>9.8425196850393526E-2</v>
      </c>
      <c r="J10" s="76">
        <f t="shared" si="7"/>
        <v>0.29527559055120278</v>
      </c>
      <c r="K10" s="76">
        <f t="shared" si="8"/>
        <v>0.19646365422396617</v>
      </c>
      <c r="L10" s="76">
        <f t="shared" si="9"/>
        <v>9.8135426889101041E-2</v>
      </c>
      <c r="M10" s="76">
        <f t="shared" si="10"/>
        <v>-0.39138943248533398</v>
      </c>
      <c r="N10" s="76">
        <f t="shared" si="11"/>
        <v>-0.97751710654936375</v>
      </c>
      <c r="O10" s="76">
        <f t="shared" si="12"/>
        <v>-1.1730205278592365</v>
      </c>
      <c r="P10" s="76">
        <f t="shared" si="13"/>
        <v>-0.58708414872798986</v>
      </c>
      <c r="Q10" s="76">
        <f t="shared" si="14"/>
        <v>-0.39215686274510775</v>
      </c>
      <c r="R10" s="76">
        <f t="shared" si="15"/>
        <v>-9.8135426889112143E-2</v>
      </c>
      <c r="S10" s="76">
        <f t="shared" si="16"/>
        <v>-0.49067713444553851</v>
      </c>
      <c r="T10" s="76">
        <f t="shared" si="17"/>
        <v>-9.8231827111983083E-2</v>
      </c>
      <c r="U10" s="76">
        <f t="shared" si="18"/>
        <v>0.19665683382497079</v>
      </c>
      <c r="V10" s="76">
        <f t="shared" si="19"/>
        <v>0.19627085377820208</v>
      </c>
      <c r="W10" s="76">
        <f t="shared" si="20"/>
        <v>0.39215686274509665</v>
      </c>
      <c r="X10" s="76">
        <f t="shared" si="21"/>
        <v>0.78431372549019329</v>
      </c>
      <c r="Y10" s="76">
        <f t="shared" si="22"/>
        <v>0.88408644400785885</v>
      </c>
      <c r="Z10" s="76">
        <f t="shared" ref="Z10:Z17" si="24">IFERROR(100*(BI105/AW105-1),NA())</f>
        <v>1.4807502467917066</v>
      </c>
      <c r="AA10" s="76"/>
      <c r="AB10" s="76"/>
      <c r="AC10" s="76"/>
      <c r="AD10" s="76"/>
    </row>
    <row r="11" spans="1:30" x14ac:dyDescent="0.15">
      <c r="B11" s="71" t="s">
        <v>13</v>
      </c>
      <c r="C11" s="76">
        <f t="shared" si="0"/>
        <v>2.7963231736816585</v>
      </c>
      <c r="D11" s="76">
        <f t="shared" si="1"/>
        <v>1.6677979249490882</v>
      </c>
      <c r="E11" s="76">
        <f t="shared" si="2"/>
        <v>1.2734584450402098</v>
      </c>
      <c r="F11" s="76">
        <f t="shared" si="3"/>
        <v>1.0573442560487756</v>
      </c>
      <c r="G11" s="76">
        <f t="shared" si="4"/>
        <v>0.97069079257374735</v>
      </c>
      <c r="H11" s="76">
        <f t="shared" si="5"/>
        <v>1.0584010584010706</v>
      </c>
      <c r="I11" s="76">
        <f t="shared" si="6"/>
        <v>1.6844894482823891</v>
      </c>
      <c r="J11" s="76">
        <f t="shared" si="7"/>
        <v>1.6405737320708713</v>
      </c>
      <c r="K11" s="76">
        <f t="shared" si="8"/>
        <v>0.30749161386509627</v>
      </c>
      <c r="L11" s="76">
        <f t="shared" si="9"/>
        <v>0.97023360964580974</v>
      </c>
      <c r="M11" s="76">
        <f t="shared" si="10"/>
        <v>1.151469762216828</v>
      </c>
      <c r="N11" s="76">
        <f t="shared" si="11"/>
        <v>0.66974813696820679</v>
      </c>
      <c r="O11" s="76">
        <f t="shared" si="12"/>
        <v>0.92243975903614217</v>
      </c>
      <c r="P11" s="76">
        <f t="shared" si="13"/>
        <v>1.5832141154029644</v>
      </c>
      <c r="Q11" s="76">
        <f t="shared" si="14"/>
        <v>1.8814408622482848</v>
      </c>
      <c r="R11" s="76">
        <f t="shared" si="15"/>
        <v>1.8851918182675176</v>
      </c>
      <c r="S11" s="76">
        <f t="shared" si="16"/>
        <v>1.6893783834235565</v>
      </c>
      <c r="T11" s="76">
        <f t="shared" si="17"/>
        <v>2.029175238451475</v>
      </c>
      <c r="U11" s="76">
        <f t="shared" si="18"/>
        <v>1.6938110749185498</v>
      </c>
      <c r="V11" s="76">
        <f t="shared" si="19"/>
        <v>1.4204021398265931</v>
      </c>
      <c r="W11" s="76">
        <f t="shared" si="20"/>
        <v>2.6846261031119312</v>
      </c>
      <c r="X11" s="76">
        <f t="shared" si="21"/>
        <v>2.9666946543520867</v>
      </c>
      <c r="Y11" s="76">
        <f t="shared" si="22"/>
        <v>3.7482646922720964</v>
      </c>
      <c r="Z11" s="76">
        <f t="shared" si="24"/>
        <v>5.9032983508245929</v>
      </c>
      <c r="AA11" s="76">
        <f t="shared" ref="AA11:AD12" si="25">IFERROR(100*(BJ106/AX106-1),NA())</f>
        <v>6.4073866815892666</v>
      </c>
      <c r="AB11" s="76">
        <f t="shared" si="25"/>
        <v>7.6049197258473367</v>
      </c>
      <c r="AC11" s="76">
        <f t="shared" si="25"/>
        <v>7.256867112100962</v>
      </c>
      <c r="AD11" s="76">
        <f t="shared" si="25"/>
        <v>11.943750578221856</v>
      </c>
    </row>
    <row r="12" spans="1:30" x14ac:dyDescent="0.15">
      <c r="B12" s="71" t="s">
        <v>14</v>
      </c>
      <c r="C12" s="76">
        <f t="shared" si="0"/>
        <v>0.84615384615385203</v>
      </c>
      <c r="D12" s="76">
        <f t="shared" si="1"/>
        <v>1.1343633874437709</v>
      </c>
      <c r="E12" s="76">
        <f t="shared" si="2"/>
        <v>0.8685468917732031</v>
      </c>
      <c r="F12" s="76">
        <f t="shared" si="3"/>
        <v>7.6997112608268026E-2</v>
      </c>
      <c r="G12" s="76">
        <f t="shared" si="4"/>
        <v>-0.67580430230345101</v>
      </c>
      <c r="H12" s="76">
        <f t="shared" si="5"/>
        <v>-0.85461969423606954</v>
      </c>
      <c r="I12" s="76">
        <f t="shared" si="6"/>
        <v>-0.29473283894276836</v>
      </c>
      <c r="J12" s="76">
        <f t="shared" si="7"/>
        <v>-0.72129255626082189</v>
      </c>
      <c r="K12" s="76">
        <f t="shared" si="8"/>
        <v>-0.61615480889573027</v>
      </c>
      <c r="L12" s="76">
        <f t="shared" si="9"/>
        <v>-0.56578442654392491</v>
      </c>
      <c r="M12" s="76">
        <f t="shared" si="10"/>
        <v>-0.91454701343239853</v>
      </c>
      <c r="N12" s="76">
        <f t="shared" si="11"/>
        <v>-0.84753832968288423</v>
      </c>
      <c r="O12" s="76">
        <f t="shared" si="12"/>
        <v>-0.57208237986269284</v>
      </c>
      <c r="P12" s="76">
        <f t="shared" si="13"/>
        <v>0.4351189325082272</v>
      </c>
      <c r="Q12" s="76">
        <f t="shared" si="14"/>
        <v>-8.7074303405576536E-2</v>
      </c>
      <c r="R12" s="76">
        <f t="shared" si="15"/>
        <v>1.1925370263512258</v>
      </c>
      <c r="S12" s="76">
        <f t="shared" si="16"/>
        <v>1.9549592716818553</v>
      </c>
      <c r="T12" s="76">
        <f t="shared" si="17"/>
        <v>2.4327171726846064</v>
      </c>
      <c r="U12" s="76">
        <f t="shared" si="18"/>
        <v>2.4697244207113389</v>
      </c>
      <c r="V12" s="76">
        <f t="shared" si="19"/>
        <v>2.8576964060835097</v>
      </c>
      <c r="W12" s="76">
        <f t="shared" si="20"/>
        <v>3.3129904097646046</v>
      </c>
      <c r="X12" s="76">
        <f t="shared" si="21"/>
        <v>4.0312469862088918</v>
      </c>
      <c r="Y12" s="76">
        <f t="shared" si="22"/>
        <v>5.3744832227670347</v>
      </c>
      <c r="Z12" s="76">
        <f t="shared" si="24"/>
        <v>5.5224740683826434</v>
      </c>
      <c r="AA12" s="76">
        <f t="shared" si="25"/>
        <v>6.5688530878404316</v>
      </c>
      <c r="AB12" s="76">
        <f t="shared" si="25"/>
        <v>6.151920670068356</v>
      </c>
      <c r="AC12" s="76">
        <f t="shared" si="25"/>
        <v>7.6304831993802669</v>
      </c>
      <c r="AD12" s="76">
        <f t="shared" si="25"/>
        <v>9.7890134955331618</v>
      </c>
    </row>
    <row r="13" spans="1:30" x14ac:dyDescent="0.15">
      <c r="B13" s="71" t="s">
        <v>15</v>
      </c>
      <c r="C13" s="76">
        <f t="shared" si="0"/>
        <v>1.7405212155423788</v>
      </c>
      <c r="D13" s="76">
        <f t="shared" si="1"/>
        <v>1.5219252354228274</v>
      </c>
      <c r="E13" s="76">
        <f t="shared" si="2"/>
        <v>1.2561390253116755</v>
      </c>
      <c r="F13" s="76">
        <f t="shared" si="3"/>
        <v>0.81998114985861736</v>
      </c>
      <c r="G13" s="76">
        <f t="shared" si="4"/>
        <v>-0.22467702677401169</v>
      </c>
      <c r="H13" s="76">
        <f t="shared" si="5"/>
        <v>0.12135922330096527</v>
      </c>
      <c r="I13" s="76">
        <f t="shared" si="6"/>
        <v>0.92575275855619754</v>
      </c>
      <c r="J13" s="76">
        <f t="shared" si="7"/>
        <v>0.67938576081898461</v>
      </c>
      <c r="K13" s="76">
        <f t="shared" si="8"/>
        <v>1.0101954915349376</v>
      </c>
      <c r="L13" s="76">
        <f t="shared" si="9"/>
        <v>0.58642837196314357</v>
      </c>
      <c r="M13" s="76">
        <f t="shared" si="10"/>
        <v>0.39044343218370692</v>
      </c>
      <c r="N13" s="76">
        <f t="shared" si="11"/>
        <v>0.22290331568681765</v>
      </c>
      <c r="O13" s="76">
        <f t="shared" si="12"/>
        <v>0.60107268355835686</v>
      </c>
      <c r="P13" s="76">
        <f t="shared" si="13"/>
        <v>1.8738873793685107</v>
      </c>
      <c r="Q13" s="76">
        <f t="shared" si="14"/>
        <v>1.7722227404160185</v>
      </c>
      <c r="R13" s="76">
        <f t="shared" si="15"/>
        <v>2.1033934748060146</v>
      </c>
      <c r="S13" s="76">
        <f t="shared" si="16"/>
        <v>2.7772565209232658</v>
      </c>
      <c r="T13" s="76">
        <f t="shared" si="17"/>
        <v>2.3682983682983716</v>
      </c>
      <c r="U13" s="76">
        <f t="shared" si="18"/>
        <v>1.79746131752061</v>
      </c>
      <c r="V13" s="76">
        <f t="shared" si="19"/>
        <v>1.8487705675725552</v>
      </c>
      <c r="W13" s="76">
        <f t="shared" si="20"/>
        <v>2.5280118529493523</v>
      </c>
      <c r="X13" s="76">
        <f t="shared" si="21"/>
        <v>2.9890801406625922</v>
      </c>
      <c r="Y13" s="76">
        <f t="shared" si="22"/>
        <v>3.2780813038244316</v>
      </c>
      <c r="Z13" s="76">
        <f t="shared" si="24"/>
        <v>3.929200259475496</v>
      </c>
      <c r="AA13" s="76">
        <f t="shared" ref="AA13:AC14" si="26">IFERROR(100*(BJ108/AX108-1),NA())</f>
        <v>4.5224744921408044</v>
      </c>
      <c r="AB13" s="76">
        <f t="shared" si="26"/>
        <v>3.9087648303136158</v>
      </c>
      <c r="AC13" s="76">
        <f t="shared" si="26"/>
        <v>4.4358903858491505</v>
      </c>
      <c r="AD13" s="76"/>
    </row>
    <row r="14" spans="1:30" x14ac:dyDescent="0.15">
      <c r="B14" s="71" t="s">
        <v>16</v>
      </c>
      <c r="C14" s="76">
        <f t="shared" si="0"/>
        <v>1.3071895424836555</v>
      </c>
      <c r="D14" s="76">
        <f t="shared" si="1"/>
        <v>1.7873941674506177</v>
      </c>
      <c r="E14" s="76">
        <f t="shared" si="2"/>
        <v>1.6853932584269593</v>
      </c>
      <c r="F14" s="76">
        <f t="shared" si="3"/>
        <v>1.495327102803734</v>
      </c>
      <c r="G14" s="76">
        <f t="shared" si="4"/>
        <v>0.83643122676579917</v>
      </c>
      <c r="H14" s="76">
        <f t="shared" si="5"/>
        <v>0.556070435588496</v>
      </c>
      <c r="I14" s="76">
        <f t="shared" si="6"/>
        <v>0.6487488415199083</v>
      </c>
      <c r="J14" s="76">
        <f t="shared" si="7"/>
        <v>1.1121408711770142</v>
      </c>
      <c r="K14" s="76">
        <f t="shared" si="8"/>
        <v>0.18450184501843658</v>
      </c>
      <c r="L14" s="76">
        <f t="shared" si="9"/>
        <v>0.55299539170505785</v>
      </c>
      <c r="M14" s="76">
        <f t="shared" si="10"/>
        <v>0.73868882733147956</v>
      </c>
      <c r="N14" s="76">
        <f t="shared" si="11"/>
        <v>0.36866359447005337</v>
      </c>
      <c r="O14" s="76">
        <f t="shared" si="12"/>
        <v>0.64516129032259339</v>
      </c>
      <c r="P14" s="76">
        <f t="shared" si="13"/>
        <v>0.73937153419592061</v>
      </c>
      <c r="Q14" s="76">
        <f t="shared" si="14"/>
        <v>0.4604051565377576</v>
      </c>
      <c r="R14" s="76">
        <f t="shared" si="15"/>
        <v>0.73664825046042548</v>
      </c>
      <c r="S14" s="76">
        <f t="shared" si="16"/>
        <v>1.4746543778801691</v>
      </c>
      <c r="T14" s="76">
        <f t="shared" si="17"/>
        <v>2.1198156682027625</v>
      </c>
      <c r="U14" s="76">
        <f t="shared" si="18"/>
        <v>2.4861878453038777</v>
      </c>
      <c r="V14" s="76">
        <f t="shared" si="19"/>
        <v>2.0164986251145711</v>
      </c>
      <c r="W14" s="76">
        <f t="shared" si="20"/>
        <v>3.222836095764281</v>
      </c>
      <c r="X14" s="76">
        <f t="shared" si="21"/>
        <v>3.0247479376718678</v>
      </c>
      <c r="Y14" s="76">
        <f t="shared" si="22"/>
        <v>4.124656278643446</v>
      </c>
      <c r="Z14" s="76">
        <f t="shared" si="24"/>
        <v>5.1423324150596805</v>
      </c>
      <c r="AA14" s="76">
        <f t="shared" si="26"/>
        <v>5.4029304029304059</v>
      </c>
      <c r="AB14" s="76">
        <f t="shared" si="26"/>
        <v>5.4128440366972619</v>
      </c>
      <c r="AC14" s="76">
        <f t="shared" si="26"/>
        <v>6.1411549037580171</v>
      </c>
      <c r="AD14" s="76">
        <f>IFERROR(100*(BM109/BA109-1),NA())</f>
        <v>7.0383912248628722</v>
      </c>
    </row>
    <row r="15" spans="1:30" x14ac:dyDescent="0.15">
      <c r="B15" s="71" t="s">
        <v>17</v>
      </c>
      <c r="C15" s="76">
        <f t="shared" si="0"/>
        <v>1.9888547271329715</v>
      </c>
      <c r="D15" s="76">
        <f t="shared" si="1"/>
        <v>2.2252062152311458</v>
      </c>
      <c r="E15" s="76">
        <f t="shared" si="2"/>
        <v>2.0525059665871259</v>
      </c>
      <c r="F15" s="76">
        <f t="shared" si="3"/>
        <v>1.0241820768136511</v>
      </c>
      <c r="G15" s="76">
        <f t="shared" si="4"/>
        <v>-0.51842775002356456</v>
      </c>
      <c r="H15" s="76">
        <f t="shared" si="5"/>
        <v>-0.78080903104421617</v>
      </c>
      <c r="I15" s="76">
        <f t="shared" si="6"/>
        <v>-2.8240609997176591E-2</v>
      </c>
      <c r="J15" s="76">
        <f t="shared" si="7"/>
        <v>0.43237146348340527</v>
      </c>
      <c r="K15" s="76">
        <f t="shared" si="8"/>
        <v>0.90327436958974605</v>
      </c>
      <c r="L15" s="76">
        <f t="shared" si="9"/>
        <v>1.0444109898381626</v>
      </c>
      <c r="M15" s="76">
        <f t="shared" si="10"/>
        <v>0.79812206572769107</v>
      </c>
      <c r="N15" s="76">
        <f t="shared" si="11"/>
        <v>0.8463419221365287</v>
      </c>
      <c r="O15" s="76">
        <f t="shared" si="12"/>
        <v>1.1116344795101263</v>
      </c>
      <c r="P15" s="76">
        <f t="shared" si="13"/>
        <v>1.2291236629761615</v>
      </c>
      <c r="Q15" s="76">
        <f t="shared" si="14"/>
        <v>1.5902712815715425</v>
      </c>
      <c r="R15" s="76">
        <f t="shared" si="15"/>
        <v>2.8348821928095402</v>
      </c>
      <c r="S15" s="76">
        <f t="shared" si="16"/>
        <v>4.8607163160886868</v>
      </c>
      <c r="T15" s="76">
        <f t="shared" si="17"/>
        <v>5.9542998008912607</v>
      </c>
      <c r="U15" s="76">
        <f t="shared" si="18"/>
        <v>6.4124293785310815</v>
      </c>
      <c r="V15" s="76">
        <f t="shared" si="19"/>
        <v>6.3359850257370232</v>
      </c>
      <c r="W15" s="76">
        <f t="shared" si="20"/>
        <v>6.1450951137635323</v>
      </c>
      <c r="X15" s="76">
        <f t="shared" si="21"/>
        <v>6.2203184654064492</v>
      </c>
      <c r="Y15" s="76">
        <f t="shared" si="22"/>
        <v>7.2566371681415998</v>
      </c>
      <c r="Z15" s="76">
        <f t="shared" si="24"/>
        <v>7.9074972025363621</v>
      </c>
      <c r="AA15" s="76">
        <f>IFERROR(100*(BJ110/AX110-1),NA())</f>
        <v>8.1244759154011081</v>
      </c>
      <c r="AB15" s="76"/>
      <c r="AC15" s="76"/>
      <c r="AD15" s="76"/>
    </row>
    <row r="16" spans="1:30" x14ac:dyDescent="0.15">
      <c r="B16" s="71" t="s">
        <v>20</v>
      </c>
      <c r="C16" s="76">
        <f t="shared" si="0"/>
        <v>1.326285439692465</v>
      </c>
      <c r="D16" s="76">
        <f t="shared" si="1"/>
        <v>1.359619306594162</v>
      </c>
      <c r="E16" s="76">
        <f t="shared" si="2"/>
        <v>1.2197483059051439</v>
      </c>
      <c r="F16" s="76">
        <f t="shared" si="3"/>
        <v>0.7474844274077741</v>
      </c>
      <c r="G16" s="76">
        <f t="shared" si="4"/>
        <v>0.31398667935300661</v>
      </c>
      <c r="H16" s="76">
        <f t="shared" si="5"/>
        <v>8.5518814139118327E-2</v>
      </c>
      <c r="I16" s="76">
        <f t="shared" si="6"/>
        <v>0.26562944692154478</v>
      </c>
      <c r="J16" s="76">
        <f t="shared" si="7"/>
        <v>0.39081117148032085</v>
      </c>
      <c r="K16" s="76">
        <f t="shared" si="8"/>
        <v>-0.17133066818961762</v>
      </c>
      <c r="L16" s="76">
        <f t="shared" si="9"/>
        <v>-0.31342007788015547</v>
      </c>
      <c r="M16" s="76">
        <f t="shared" si="10"/>
        <v>-0.27503793626706408</v>
      </c>
      <c r="N16" s="76">
        <f t="shared" si="11"/>
        <v>-0.28544243577545148</v>
      </c>
      <c r="O16" s="76">
        <f t="shared" si="12"/>
        <v>-0.26557905719434283</v>
      </c>
      <c r="P16" s="76">
        <f t="shared" si="13"/>
        <v>0.91022324422724843</v>
      </c>
      <c r="Q16" s="76">
        <f t="shared" si="14"/>
        <v>0.93726090283090535</v>
      </c>
      <c r="R16" s="76">
        <f t="shared" si="15"/>
        <v>1.331684580994974</v>
      </c>
      <c r="S16" s="76">
        <f t="shared" si="16"/>
        <v>1.6219292421511877</v>
      </c>
      <c r="T16" s="76">
        <f t="shared" si="17"/>
        <v>1.9842400075951838</v>
      </c>
      <c r="U16" s="76">
        <f t="shared" si="18"/>
        <v>1.9017882486517257</v>
      </c>
      <c r="V16" s="76">
        <f t="shared" si="19"/>
        <v>2.1648309912647212</v>
      </c>
      <c r="W16" s="76">
        <f t="shared" si="20"/>
        <v>2.9557589626239666</v>
      </c>
      <c r="X16" s="76">
        <f t="shared" si="21"/>
        <v>3.3631859756097615</v>
      </c>
      <c r="Y16" s="76">
        <f t="shared" si="22"/>
        <v>4.0513552068473624</v>
      </c>
      <c r="Z16" s="76">
        <f t="shared" si="24"/>
        <v>4.8664122137404675</v>
      </c>
      <c r="AA16" s="76">
        <f>IFERROR(100*(BJ111/AX111-1),NA())</f>
        <v>4.9643366619115614</v>
      </c>
      <c r="AB16" s="76">
        <f>IFERROR(100*(BK111/AY111-1),NA())</f>
        <v>5.1082415495632416</v>
      </c>
      <c r="AC16" s="76">
        <f>IFERROR(100*(BL111/AZ111-1),NA())</f>
        <v>5.8745499336744222</v>
      </c>
      <c r="AD16" s="76"/>
    </row>
    <row r="17" spans="1:30" ht="14" thickBot="1" x14ac:dyDescent="0.2">
      <c r="A17" s="79"/>
      <c r="B17" s="79" t="s">
        <v>55</v>
      </c>
      <c r="C17" s="80">
        <f t="shared" si="0"/>
        <v>1.6141429669485063</v>
      </c>
      <c r="D17" s="80">
        <f t="shared" si="1"/>
        <v>1.7244720015500814</v>
      </c>
      <c r="E17" s="80">
        <f t="shared" si="2"/>
        <v>1.5931254224196278</v>
      </c>
      <c r="F17" s="80">
        <f t="shared" si="3"/>
        <v>1.1483253588516762</v>
      </c>
      <c r="G17" s="80">
        <f t="shared" si="4"/>
        <v>0.63651909557287389</v>
      </c>
      <c r="H17" s="80">
        <f t="shared" si="5"/>
        <v>0.47420333839149897</v>
      </c>
      <c r="I17" s="80">
        <f t="shared" si="6"/>
        <v>0.70095671118690639</v>
      </c>
      <c r="J17" s="80">
        <f t="shared" si="7"/>
        <v>0.79832731419882119</v>
      </c>
      <c r="K17" s="80">
        <f t="shared" si="8"/>
        <v>0.36083942645521727</v>
      </c>
      <c r="L17" s="80">
        <f t="shared" si="9"/>
        <v>0.2275097165608253</v>
      </c>
      <c r="M17" s="80">
        <f t="shared" si="10"/>
        <v>0.23658559666888124</v>
      </c>
      <c r="N17" s="80">
        <f t="shared" si="11"/>
        <v>0.19920318725099584</v>
      </c>
      <c r="O17" s="80">
        <f t="shared" si="12"/>
        <v>0.1985627836611048</v>
      </c>
      <c r="P17" s="80">
        <f t="shared" si="13"/>
        <v>1.2095238095238159</v>
      </c>
      <c r="Q17" s="80">
        <f t="shared" si="14"/>
        <v>1.2640182474814576</v>
      </c>
      <c r="R17" s="80">
        <f t="shared" si="15"/>
        <v>1.665089877010395</v>
      </c>
      <c r="S17" s="80">
        <f t="shared" si="16"/>
        <v>2.029642216558103</v>
      </c>
      <c r="T17" s="80">
        <f t="shared" si="17"/>
        <v>2.3031904851802842</v>
      </c>
      <c r="U17" s="80">
        <f t="shared" si="18"/>
        <v>2.201109961433545</v>
      </c>
      <c r="V17" s="80">
        <f t="shared" si="19"/>
        <v>2.4702998302847501</v>
      </c>
      <c r="W17" s="80">
        <f t="shared" si="20"/>
        <v>3.1696470810862021</v>
      </c>
      <c r="X17" s="80">
        <f t="shared" si="21"/>
        <v>3.631892556511862</v>
      </c>
      <c r="Y17" s="80">
        <f t="shared" si="22"/>
        <v>4.3617824773414027</v>
      </c>
      <c r="Z17" s="80">
        <f t="shared" si="24"/>
        <v>5.1500520685411333</v>
      </c>
      <c r="AA17" s="80"/>
      <c r="AB17" s="80"/>
      <c r="AC17" s="80"/>
      <c r="AD17" s="80"/>
    </row>
    <row r="20" spans="1:30" ht="14" thickBot="1" x14ac:dyDescent="0.2">
      <c r="A20" s="71" t="s">
        <v>625</v>
      </c>
      <c r="C20" s="78" t="s">
        <v>80</v>
      </c>
      <c r="D20" s="78" t="s">
        <v>81</v>
      </c>
      <c r="E20" s="78" t="s">
        <v>82</v>
      </c>
      <c r="F20" s="78" t="s">
        <v>83</v>
      </c>
      <c r="G20" s="78" t="s">
        <v>84</v>
      </c>
      <c r="H20" s="78" t="s">
        <v>85</v>
      </c>
      <c r="I20" s="78" t="s">
        <v>86</v>
      </c>
      <c r="J20" s="78" t="s">
        <v>87</v>
      </c>
      <c r="K20" s="78" t="s">
        <v>88</v>
      </c>
      <c r="L20" s="78" t="s">
        <v>89</v>
      </c>
      <c r="M20" s="78" t="s">
        <v>90</v>
      </c>
      <c r="N20" s="78" t="s">
        <v>91</v>
      </c>
      <c r="O20" s="78" t="s">
        <v>92</v>
      </c>
      <c r="P20" s="78" t="s">
        <v>93</v>
      </c>
      <c r="Q20" s="78" t="s">
        <v>94</v>
      </c>
      <c r="R20" s="78" t="s">
        <v>95</v>
      </c>
      <c r="S20" s="78" t="s">
        <v>96</v>
      </c>
      <c r="T20" s="78" t="s">
        <v>97</v>
      </c>
      <c r="U20" s="78" t="s">
        <v>98</v>
      </c>
      <c r="V20" s="78" t="s">
        <v>99</v>
      </c>
      <c r="W20" s="78" t="s">
        <v>100</v>
      </c>
      <c r="X20" s="78" t="s">
        <v>101</v>
      </c>
      <c r="Y20" s="78" t="s">
        <v>102</v>
      </c>
      <c r="Z20" s="78" t="s">
        <v>103</v>
      </c>
      <c r="AA20" s="78" t="s">
        <v>284</v>
      </c>
      <c r="AB20" s="78" t="s">
        <v>285</v>
      </c>
      <c r="AC20" s="78" t="s">
        <v>286</v>
      </c>
      <c r="AD20" s="78" t="s">
        <v>287</v>
      </c>
    </row>
    <row r="21" spans="1:30" ht="14" thickTop="1" x14ac:dyDescent="0.15">
      <c r="B21" s="71" t="s">
        <v>8</v>
      </c>
      <c r="C21" s="76">
        <f t="shared" ref="C21:C32" si="27">IFERROR(100*(AL113/Z113-1),NA())</f>
        <v>5.4630246502329172</v>
      </c>
      <c r="D21" s="76">
        <f t="shared" ref="D21:D32" si="28">IFERROR(100*(AM113/AA113-1),NA())</f>
        <v>6.8013468013466083</v>
      </c>
      <c r="E21" s="76">
        <f t="shared" ref="E21:E32" si="29">IFERROR(100*(AN113/AB113-1),NA())</f>
        <v>4.3304463690868378</v>
      </c>
      <c r="F21" s="76">
        <f t="shared" ref="F21:F32" si="30">IFERROR(100*(AO113/AC113-1),NA())</f>
        <v>-11.627906976743906</v>
      </c>
      <c r="G21" s="76">
        <f t="shared" ref="G21:G32" si="31">IFERROR(100*(AP113/AD113-1),NA())</f>
        <v>-23.721759809750044</v>
      </c>
      <c r="H21" s="76">
        <f t="shared" ref="H21:H32" si="32">IFERROR(100*(AQ113/AE113-1),NA())</f>
        <v>-19.030732860520239</v>
      </c>
      <c r="I21" s="76">
        <f t="shared" ref="I21:I32" si="33">IFERROR(100*(AR113/AF113-1),NA())</f>
        <v>-8.7960074859638198</v>
      </c>
      <c r="J21" s="76">
        <f t="shared" ref="J21:J32" si="34">IFERROR(100*(AS113/AG113-1),NA())</f>
        <v>-8.3843329253371905</v>
      </c>
      <c r="K21" s="76">
        <f t="shared" ref="K21:K32" si="35">IFERROR(100*(AT113/AH113-1),NA())</f>
        <v>-6.2774639045828584</v>
      </c>
      <c r="L21" s="76">
        <f t="shared" ref="L21:L32" si="36">IFERROR(100*(AU113/AI113-1),NA())</f>
        <v>-5.6080655324514002</v>
      </c>
      <c r="M21" s="76">
        <f t="shared" ref="M21:M32" si="37">IFERROR(100*(AV113/AJ113-1),NA())</f>
        <v>-5.9786028949023962</v>
      </c>
      <c r="N21" s="76">
        <f t="shared" ref="N21:N32" si="38">IFERROR(100*(AW113/AK113-1),NA())</f>
        <v>-5.6925996204933877</v>
      </c>
      <c r="O21" s="76">
        <f t="shared" ref="O21:O32" si="39">IFERROR(100*(AX113/AL113-1),NA())</f>
        <v>-3.9797852179404791</v>
      </c>
      <c r="P21" s="76">
        <f t="shared" ref="P21:P32" si="40">IFERROR(100*(AY113/AM113-1),NA())</f>
        <v>-2.7112232030260919</v>
      </c>
      <c r="Q21" s="76">
        <f t="shared" ref="Q21:Q32" si="41">IFERROR(100*(AZ113/AN113-1),NA())</f>
        <v>2.4265644955307586</v>
      </c>
      <c r="R21" s="76">
        <f t="shared" ref="R21:R32" si="42">IFERROR(100*(BA113/AO113-1),NA())</f>
        <v>19.061166429587217</v>
      </c>
      <c r="S21" s="76">
        <f t="shared" ref="S21:S32" si="43">IFERROR(100*(BB113/AP113-1),NA())</f>
        <v>32.65783320342932</v>
      </c>
      <c r="T21" s="76">
        <f t="shared" ref="T21:T32" si="44">IFERROR(100*(BC113/AQ113-1),NA())</f>
        <v>26.423357664233251</v>
      </c>
      <c r="U21" s="76">
        <f t="shared" ref="U21:U32" si="45">IFERROR(100*(BD113/AR113-1),NA())</f>
        <v>19.493844049247812</v>
      </c>
      <c r="V21" s="76">
        <f t="shared" ref="V21:V32" si="46">IFERROR(100*(BE113/AS113-1),NA())</f>
        <v>19.706078824316297</v>
      </c>
      <c r="W21" s="76">
        <f t="shared" ref="W21:W32" si="47">IFERROR(100*(BF113/AT113-1),NA())</f>
        <v>20.696584058941813</v>
      </c>
      <c r="X21" s="76">
        <f t="shared" ref="X21:X32" si="48">IFERROR(100*(BG113/AU113-1),NA())</f>
        <v>20.09345794392534</v>
      </c>
      <c r="Y21" s="76">
        <f t="shared" ref="Y21:Y32" si="49">IFERROR(100*(BH113/AV113-1),NA())</f>
        <v>25.502008032128099</v>
      </c>
      <c r="Z21" s="76"/>
      <c r="AA21" s="76"/>
      <c r="AB21" s="76"/>
      <c r="AC21" s="76"/>
      <c r="AD21" s="76"/>
    </row>
    <row r="22" spans="1:30" x14ac:dyDescent="0.15">
      <c r="B22" s="71" t="s">
        <v>9</v>
      </c>
      <c r="C22" s="76">
        <f t="shared" si="27"/>
        <v>2.4495171202809418</v>
      </c>
      <c r="D22" s="76">
        <f t="shared" si="28"/>
        <v>4.2311111111111188</v>
      </c>
      <c r="E22" s="76">
        <f t="shared" si="29"/>
        <v>0.94770094770095792</v>
      </c>
      <c r="F22" s="76">
        <f t="shared" si="30"/>
        <v>-3.985412867934357</v>
      </c>
      <c r="G22" s="76">
        <f t="shared" si="31"/>
        <v>-8.5001725923368969</v>
      </c>
      <c r="H22" s="76">
        <f t="shared" si="32"/>
        <v>-10.91283459162663</v>
      </c>
      <c r="I22" s="76">
        <f t="shared" si="33"/>
        <v>-9.2331499312242045</v>
      </c>
      <c r="J22" s="76">
        <f t="shared" si="34"/>
        <v>-7.3794002607561859</v>
      </c>
      <c r="K22" s="76">
        <f t="shared" si="35"/>
        <v>-7.0590280796314016</v>
      </c>
      <c r="L22" s="76">
        <f t="shared" si="36"/>
        <v>-7.9483401230822537</v>
      </c>
      <c r="M22" s="76">
        <f t="shared" si="37"/>
        <v>-7.7309759057028966</v>
      </c>
      <c r="N22" s="76">
        <f t="shared" si="38"/>
        <v>-7.6610813612022817</v>
      </c>
      <c r="O22" s="76">
        <f t="shared" si="39"/>
        <v>-6.8729111320593006</v>
      </c>
      <c r="P22" s="76">
        <f t="shared" si="40"/>
        <v>-5.7905509125021348</v>
      </c>
      <c r="Q22" s="76">
        <f t="shared" si="41"/>
        <v>-1.5994436717663429</v>
      </c>
      <c r="R22" s="76">
        <f t="shared" si="42"/>
        <v>4.6301320311087135</v>
      </c>
      <c r="S22" s="76">
        <f t="shared" si="43"/>
        <v>8.6296331227011294</v>
      </c>
      <c r="T22" s="76">
        <f t="shared" si="44"/>
        <v>11.517719568567021</v>
      </c>
      <c r="U22" s="76">
        <f t="shared" si="45"/>
        <v>10.901685925364667</v>
      </c>
      <c r="V22" s="76">
        <f t="shared" si="46"/>
        <v>12.28415915915917</v>
      </c>
      <c r="W22" s="76">
        <f t="shared" si="47"/>
        <v>12.674211953979974</v>
      </c>
      <c r="X22" s="76">
        <f t="shared" si="48"/>
        <v>14.962335216572509</v>
      </c>
      <c r="Y22" s="76">
        <f t="shared" si="49"/>
        <v>20.214164944580126</v>
      </c>
      <c r="Z22" s="76">
        <f>IFERROR(100*(BI114/AW114-1),NA())</f>
        <v>21.868861659339633</v>
      </c>
      <c r="AA22" s="76">
        <f>IFERROR(100*(BJ114/AX114-1),NA())</f>
        <v>19.296954081163143</v>
      </c>
      <c r="AB22" s="76">
        <f>IFERROR(100*(BK114/AY114-1),NA())</f>
        <v>20.548565221327042</v>
      </c>
      <c r="AC22" s="76">
        <f>IFERROR(100*(BL114/AZ114-1),NA())</f>
        <v>21.978798586572456</v>
      </c>
      <c r="AD22" s="76">
        <f>IFERROR(100*(BM114/BA114-1),NA())</f>
        <v>29.45548833189282</v>
      </c>
    </row>
    <row r="23" spans="1:30" x14ac:dyDescent="0.15">
      <c r="B23" s="71" t="s">
        <v>10</v>
      </c>
      <c r="C23" s="76">
        <f t="shared" si="27"/>
        <v>9.6618357487909812E-2</v>
      </c>
      <c r="D23" s="76">
        <f t="shared" si="28"/>
        <v>3.3497536945812811</v>
      </c>
      <c r="E23" s="76">
        <f t="shared" si="29"/>
        <v>2.1632251720747231</v>
      </c>
      <c r="F23" s="76">
        <f t="shared" si="30"/>
        <v>-0.7812500000000111</v>
      </c>
      <c r="G23" s="76">
        <f t="shared" si="31"/>
        <v>-5.5555555555555696</v>
      </c>
      <c r="H23" s="76">
        <f t="shared" si="32"/>
        <v>-8.1998114985862287</v>
      </c>
      <c r="I23" s="76">
        <f t="shared" si="33"/>
        <v>-5.9103908484270722</v>
      </c>
      <c r="J23" s="76">
        <f t="shared" si="34"/>
        <v>-6.399235912129897</v>
      </c>
      <c r="K23" s="76">
        <f t="shared" si="35"/>
        <v>-5.9730250481695553</v>
      </c>
      <c r="L23" s="76">
        <f t="shared" si="36"/>
        <v>-6.6473988439306293</v>
      </c>
      <c r="M23" s="76">
        <f t="shared" si="37"/>
        <v>-6.5510597302504747</v>
      </c>
      <c r="N23" s="76">
        <f t="shared" si="38"/>
        <v>-7.4252651880424292</v>
      </c>
      <c r="O23" s="76">
        <f t="shared" si="39"/>
        <v>-5.984555984555973</v>
      </c>
      <c r="P23" s="76">
        <f t="shared" si="40"/>
        <v>-2.1925643469971501</v>
      </c>
      <c r="Q23" s="76">
        <f t="shared" si="41"/>
        <v>0.19249278152069227</v>
      </c>
      <c r="R23" s="76">
        <f t="shared" si="42"/>
        <v>4.5275590551181244</v>
      </c>
      <c r="S23" s="76">
        <f t="shared" si="43"/>
        <v>7.606490872210947</v>
      </c>
      <c r="T23" s="76">
        <f t="shared" si="44"/>
        <v>9.5482546201232097</v>
      </c>
      <c r="U23" s="76">
        <f t="shared" si="45"/>
        <v>9.0172239108409222</v>
      </c>
      <c r="V23" s="76">
        <f t="shared" si="46"/>
        <v>11.22448979591837</v>
      </c>
      <c r="W23" s="76">
        <f t="shared" si="47"/>
        <v>12.090163934426235</v>
      </c>
      <c r="X23" s="76">
        <f t="shared" si="48"/>
        <v>13.622291021671806</v>
      </c>
      <c r="Y23" s="76">
        <f t="shared" si="49"/>
        <v>18.14432989690722</v>
      </c>
      <c r="Z23" s="76">
        <f t="shared" ref="Z23:AC24" si="50">IFERROR(100*(BI115/AW115-1),NA())</f>
        <v>21.562499999999996</v>
      </c>
      <c r="AA23" s="76">
        <f t="shared" si="50"/>
        <v>18.069815195071868</v>
      </c>
      <c r="AB23" s="76">
        <f t="shared" si="50"/>
        <v>20.565302144249522</v>
      </c>
      <c r="AC23" s="76">
        <f t="shared" si="50"/>
        <v>22.382324687800214</v>
      </c>
      <c r="AD23" s="76"/>
    </row>
    <row r="24" spans="1:30" x14ac:dyDescent="0.15">
      <c r="B24" s="71" t="s">
        <v>11</v>
      </c>
      <c r="C24" s="76">
        <f t="shared" si="27"/>
        <v>-2.2471910112359494</v>
      </c>
      <c r="D24" s="76">
        <f t="shared" si="28"/>
        <v>-2.0618556701030966</v>
      </c>
      <c r="E24" s="76">
        <f t="shared" si="29"/>
        <v>-3.3613445378151252</v>
      </c>
      <c r="F24" s="76">
        <f t="shared" si="30"/>
        <v>-5.7354301572617894</v>
      </c>
      <c r="G24" s="76">
        <f t="shared" si="31"/>
        <v>-9.8859315589353685</v>
      </c>
      <c r="H24" s="76">
        <f t="shared" si="32"/>
        <v>-13.137996219281655</v>
      </c>
      <c r="I24" s="76">
        <f t="shared" si="33"/>
        <v>-12.452471482889738</v>
      </c>
      <c r="J24" s="76">
        <f t="shared" si="34"/>
        <v>-10.562015503875976</v>
      </c>
      <c r="K24" s="76">
        <f t="shared" si="35"/>
        <v>-10.291262135922331</v>
      </c>
      <c r="L24" s="76">
        <f t="shared" si="36"/>
        <v>-10.146341463414643</v>
      </c>
      <c r="M24" s="76">
        <f t="shared" si="37"/>
        <v>-8.9251439539347324</v>
      </c>
      <c r="N24" s="76">
        <f t="shared" si="38"/>
        <v>-8.8376560999039242</v>
      </c>
      <c r="O24" s="76">
        <f t="shared" si="39"/>
        <v>-7.9501915708812376</v>
      </c>
      <c r="P24" s="76">
        <f t="shared" si="40"/>
        <v>-5.0717703349282273</v>
      </c>
      <c r="Q24" s="76">
        <f t="shared" si="41"/>
        <v>-3.1884057971014457</v>
      </c>
      <c r="R24" s="76">
        <f t="shared" si="42"/>
        <v>0.29440628066732533</v>
      </c>
      <c r="S24" s="76">
        <f t="shared" si="43"/>
        <v>9.8101265822784889</v>
      </c>
      <c r="T24" s="76">
        <f t="shared" si="44"/>
        <v>14.145810663764969</v>
      </c>
      <c r="U24" s="76">
        <f t="shared" si="45"/>
        <v>14.440825190010864</v>
      </c>
      <c r="V24" s="76">
        <f t="shared" si="46"/>
        <v>18.851570964247031</v>
      </c>
      <c r="W24" s="76">
        <f t="shared" si="47"/>
        <v>20.021645021645028</v>
      </c>
      <c r="X24" s="76">
        <f t="shared" si="48"/>
        <v>20.521172638436489</v>
      </c>
      <c r="Y24" s="76">
        <f t="shared" si="49"/>
        <v>25.289778714436252</v>
      </c>
      <c r="Z24" s="76">
        <f t="shared" si="50"/>
        <v>31.190727081138036</v>
      </c>
      <c r="AA24" s="76">
        <f t="shared" si="50"/>
        <v>29.552549427679509</v>
      </c>
      <c r="AB24" s="76">
        <f t="shared" si="50"/>
        <v>39.112903225806448</v>
      </c>
      <c r="AC24" s="76">
        <f t="shared" si="50"/>
        <v>46.506986027944123</v>
      </c>
      <c r="AD24" s="76">
        <f>IFERROR(100*(BM116/BA116-1),NA())</f>
        <v>53.52250489236792</v>
      </c>
    </row>
    <row r="25" spans="1:30" x14ac:dyDescent="0.15">
      <c r="A25" s="71" t="s">
        <v>115</v>
      </c>
      <c r="B25" s="71" t="s">
        <v>12</v>
      </c>
      <c r="C25" s="76">
        <f t="shared" si="27"/>
        <v>-0.58195926285159461</v>
      </c>
      <c r="D25" s="76">
        <f t="shared" si="28"/>
        <v>0.87976539589442737</v>
      </c>
      <c r="E25" s="76">
        <f t="shared" si="29"/>
        <v>-0.19474196689386325</v>
      </c>
      <c r="F25" s="76">
        <f t="shared" si="30"/>
        <v>-1.7391304347826098</v>
      </c>
      <c r="G25" s="76">
        <f t="shared" si="31"/>
        <v>-4.6421663442940186</v>
      </c>
      <c r="H25" s="76">
        <f t="shared" si="32"/>
        <v>-6.7307692307692291</v>
      </c>
      <c r="I25" s="76">
        <f t="shared" si="33"/>
        <v>-5.3346265761396676</v>
      </c>
      <c r="J25" s="76">
        <f t="shared" si="34"/>
        <v>-4.3988269794721369</v>
      </c>
      <c r="K25" s="76">
        <f t="shared" si="35"/>
        <v>-3.539823008849563</v>
      </c>
      <c r="L25" s="76">
        <f t="shared" si="36"/>
        <v>-3.472222222222221</v>
      </c>
      <c r="M25" s="76">
        <f t="shared" si="37"/>
        <v>-5.7086614173228352</v>
      </c>
      <c r="N25" s="76">
        <f t="shared" si="38"/>
        <v>-7.71484375</v>
      </c>
      <c r="O25" s="76">
        <f t="shared" si="39"/>
        <v>-8.1951219512195195</v>
      </c>
      <c r="P25" s="76">
        <f t="shared" si="40"/>
        <v>-8.6240310077519418</v>
      </c>
      <c r="Q25" s="76">
        <f t="shared" si="41"/>
        <v>-7.2195121951219576</v>
      </c>
      <c r="R25" s="76">
        <f t="shared" si="42"/>
        <v>-4.3264503441494684</v>
      </c>
      <c r="S25" s="76">
        <f t="shared" si="43"/>
        <v>0.60851926977687487</v>
      </c>
      <c r="T25" s="76">
        <f t="shared" si="44"/>
        <v>4.1237113402061931</v>
      </c>
      <c r="U25" s="76">
        <f t="shared" si="45"/>
        <v>4.6106557377049162</v>
      </c>
      <c r="V25" s="76">
        <f t="shared" si="46"/>
        <v>5.9304703476482645</v>
      </c>
      <c r="W25" s="76">
        <f t="shared" si="47"/>
        <v>5.6065239551478019</v>
      </c>
      <c r="X25" s="76">
        <f t="shared" si="48"/>
        <v>7.5025693730729648</v>
      </c>
      <c r="Y25" s="76">
        <f t="shared" si="49"/>
        <v>11.48225469728601</v>
      </c>
      <c r="Z25" s="76">
        <f t="shared" ref="Z25:AC28" si="51">IFERROR(100*(BI118/AW117-1),NA())</f>
        <v>57.693121693121711</v>
      </c>
      <c r="AA25" s="76">
        <f t="shared" si="51"/>
        <v>67.587672688629112</v>
      </c>
      <c r="AB25" s="76">
        <f t="shared" si="51"/>
        <v>76.712619300106041</v>
      </c>
      <c r="AC25" s="76">
        <f t="shared" si="51"/>
        <v>72.34490010515249</v>
      </c>
      <c r="AD25" s="76"/>
    </row>
    <row r="26" spans="1:30" x14ac:dyDescent="0.15">
      <c r="B26" s="71" t="s">
        <v>13</v>
      </c>
      <c r="C26" s="76">
        <f t="shared" si="27"/>
        <v>8.0148317170564596</v>
      </c>
      <c r="D26" s="76">
        <f t="shared" si="28"/>
        <v>-1.5129939480242105</v>
      </c>
      <c r="E26" s="76">
        <f t="shared" si="29"/>
        <v>-4.0566701865540349</v>
      </c>
      <c r="F26" s="76">
        <f t="shared" si="30"/>
        <v>-8.1789584061516933</v>
      </c>
      <c r="G26" s="76">
        <f t="shared" si="31"/>
        <v>-12.876900609913234</v>
      </c>
      <c r="H26" s="76">
        <f t="shared" si="32"/>
        <v>-13.356164383561641</v>
      </c>
      <c r="I26" s="76">
        <f t="shared" si="33"/>
        <v>-10.707756594411077</v>
      </c>
      <c r="J26" s="76">
        <f t="shared" si="34"/>
        <v>-10.154467263472</v>
      </c>
      <c r="K26" s="76">
        <f t="shared" si="35"/>
        <v>-9.2205491585473975</v>
      </c>
      <c r="L26" s="76">
        <f t="shared" si="36"/>
        <v>-9.5090667846085779</v>
      </c>
      <c r="M26" s="76">
        <f t="shared" si="37"/>
        <v>-9.40572137100345</v>
      </c>
      <c r="N26" s="76">
        <f t="shared" si="38"/>
        <v>-10.253923470287418</v>
      </c>
      <c r="O26" s="76">
        <f t="shared" si="39"/>
        <v>-9.3565707244080638</v>
      </c>
      <c r="P26" s="76">
        <f t="shared" si="40"/>
        <v>-4.961142237484184</v>
      </c>
      <c r="Q26" s="76">
        <f t="shared" si="41"/>
        <v>-0.88049160781437097</v>
      </c>
      <c r="R26" s="76">
        <f t="shared" si="42"/>
        <v>4.939094023601065</v>
      </c>
      <c r="S26" s="76">
        <f t="shared" si="43"/>
        <v>9.505028593965692</v>
      </c>
      <c r="T26" s="76">
        <f t="shared" si="44"/>
        <v>10.681818181818192</v>
      </c>
      <c r="U26" s="76">
        <f t="shared" si="45"/>
        <v>10.802378863215377</v>
      </c>
      <c r="V26" s="76">
        <f t="shared" si="46"/>
        <v>15.150923122008386</v>
      </c>
      <c r="W26" s="76">
        <f t="shared" si="47"/>
        <v>15.806420138550115</v>
      </c>
      <c r="X26" s="76">
        <f t="shared" si="48"/>
        <v>19.833822091886621</v>
      </c>
      <c r="Y26" s="76">
        <f t="shared" si="49"/>
        <v>29.856290937530549</v>
      </c>
      <c r="Z26" s="76">
        <f t="shared" si="51"/>
        <v>23.548482169171827</v>
      </c>
      <c r="AA26" s="76">
        <f t="shared" si="51"/>
        <v>29.335793357933571</v>
      </c>
      <c r="AB26" s="76">
        <f t="shared" si="51"/>
        <v>28.144908243795761</v>
      </c>
      <c r="AC26" s="76">
        <f t="shared" si="51"/>
        <v>28.444526695660223</v>
      </c>
      <c r="AD26" s="76"/>
    </row>
    <row r="27" spans="1:30" x14ac:dyDescent="0.15">
      <c r="B27" s="71" t="s">
        <v>14</v>
      </c>
      <c r="C27" s="76">
        <f t="shared" si="27"/>
        <v>-2.0512326656394575</v>
      </c>
      <c r="D27" s="76">
        <f t="shared" si="28"/>
        <v>1.931620629707087E-2</v>
      </c>
      <c r="E27" s="76">
        <f t="shared" si="29"/>
        <v>-3.2626427406198921</v>
      </c>
      <c r="F27" s="76">
        <f t="shared" si="30"/>
        <v>-9.6487029769311778</v>
      </c>
      <c r="G27" s="76">
        <f t="shared" si="31"/>
        <v>-17.081009547216187</v>
      </c>
      <c r="H27" s="76">
        <f t="shared" si="32"/>
        <v>-17.707054490509023</v>
      </c>
      <c r="I27" s="76">
        <f t="shared" si="33"/>
        <v>-11.952191235059761</v>
      </c>
      <c r="J27" s="76">
        <f t="shared" si="34"/>
        <v>-10.753517055309302</v>
      </c>
      <c r="K27" s="76">
        <f t="shared" si="35"/>
        <v>-9.2914308022642995</v>
      </c>
      <c r="L27" s="76">
        <f t="shared" si="36"/>
        <v>-8.5857100852690387</v>
      </c>
      <c r="M27" s="76">
        <f t="shared" si="37"/>
        <v>-11.074412278997469</v>
      </c>
      <c r="N27" s="76">
        <f t="shared" si="38"/>
        <v>-9.5410156250000036</v>
      </c>
      <c r="O27" s="76">
        <f t="shared" si="39"/>
        <v>-6.2825680857339528</v>
      </c>
      <c r="P27" s="76">
        <f t="shared" si="40"/>
        <v>-1.9795287755890234</v>
      </c>
      <c r="Q27" s="76">
        <f t="shared" si="41"/>
        <v>-4.1662533478821544</v>
      </c>
      <c r="R27" s="76">
        <f t="shared" si="42"/>
        <v>8.4648797542112408</v>
      </c>
      <c r="S27" s="76">
        <f t="shared" si="43"/>
        <v>21.32922936616508</v>
      </c>
      <c r="T27" s="76">
        <f t="shared" si="44"/>
        <v>23.99586871700712</v>
      </c>
      <c r="U27" s="76">
        <f t="shared" si="45"/>
        <v>23.430084979582833</v>
      </c>
      <c r="V27" s="76">
        <f t="shared" si="46"/>
        <v>20.675879939537879</v>
      </c>
      <c r="W27" s="76">
        <f t="shared" si="47"/>
        <v>23.391435334624489</v>
      </c>
      <c r="X27" s="76">
        <f t="shared" si="48"/>
        <v>28.594403345127063</v>
      </c>
      <c r="Y27" s="76">
        <f t="shared" si="49"/>
        <v>39.261525016386265</v>
      </c>
      <c r="Z27" s="76">
        <f t="shared" si="51"/>
        <v>48.547986613408177</v>
      </c>
      <c r="AA27" s="76">
        <f t="shared" si="51"/>
        <v>59.683172471674382</v>
      </c>
      <c r="AB27" s="76">
        <f t="shared" si="51"/>
        <v>43.227268249433529</v>
      </c>
      <c r="AC27" s="76">
        <f t="shared" si="51"/>
        <v>48.732015319325114</v>
      </c>
      <c r="AD27" s="76"/>
    </row>
    <row r="28" spans="1:30" x14ac:dyDescent="0.15">
      <c r="B28" s="71" t="s">
        <v>15</v>
      </c>
      <c r="C28" s="76">
        <f t="shared" si="27"/>
        <v>1.2337389844733426</v>
      </c>
      <c r="D28" s="76">
        <f t="shared" si="28"/>
        <v>-3.1242292197648625</v>
      </c>
      <c r="E28" s="76">
        <f t="shared" si="29"/>
        <v>-5.8148178739572121</v>
      </c>
      <c r="F28" s="76">
        <f t="shared" si="30"/>
        <v>-9.5898372633676505</v>
      </c>
      <c r="G28" s="76">
        <f t="shared" si="31"/>
        <v>-15.374474746642509</v>
      </c>
      <c r="H28" s="76">
        <f t="shared" si="32"/>
        <v>-14.133751133833595</v>
      </c>
      <c r="I28" s="76">
        <f t="shared" si="33"/>
        <v>-6.4959778565868103</v>
      </c>
      <c r="J28" s="76">
        <f t="shared" si="34"/>
        <v>-11.390383322125086</v>
      </c>
      <c r="K28" s="76">
        <f t="shared" si="35"/>
        <v>-6.7367535744322975</v>
      </c>
      <c r="L28" s="76">
        <f t="shared" si="36"/>
        <v>-6.1785474108944083</v>
      </c>
      <c r="M28" s="76">
        <f t="shared" si="37"/>
        <v>-9.3455606502709561</v>
      </c>
      <c r="N28" s="76">
        <f t="shared" si="38"/>
        <v>-10.557785240396434</v>
      </c>
      <c r="O28" s="76">
        <f t="shared" si="39"/>
        <v>-6.8064997512850329</v>
      </c>
      <c r="P28" s="76">
        <f t="shared" si="40"/>
        <v>-0.32249851480946612</v>
      </c>
      <c r="Q28" s="76">
        <f t="shared" si="41"/>
        <v>4.954836446549149</v>
      </c>
      <c r="R28" s="76">
        <f t="shared" si="42"/>
        <v>8.4213426393608302</v>
      </c>
      <c r="S28" s="76">
        <f t="shared" si="43"/>
        <v>13.163275240969741</v>
      </c>
      <c r="T28" s="76">
        <f t="shared" si="44"/>
        <v>13.800057620282335</v>
      </c>
      <c r="U28" s="76">
        <f t="shared" si="45"/>
        <v>10.67530064754858</v>
      </c>
      <c r="V28" s="76">
        <f t="shared" si="46"/>
        <v>17.597950858552313</v>
      </c>
      <c r="W28" s="76">
        <f t="shared" si="47"/>
        <v>15.07800523040852</v>
      </c>
      <c r="X28" s="76">
        <f t="shared" si="48"/>
        <v>19.774213780127226</v>
      </c>
      <c r="Y28" s="76">
        <f t="shared" si="49"/>
        <v>20.167371712341353</v>
      </c>
      <c r="Z28" s="76">
        <f t="shared" si="51"/>
        <v>16.849816849816833</v>
      </c>
      <c r="AA28" s="76">
        <f t="shared" si="51"/>
        <v>13.513032648340895</v>
      </c>
      <c r="AB28" s="76">
        <f t="shared" si="51"/>
        <v>8.6419753086419693</v>
      </c>
      <c r="AC28" s="76">
        <f t="shared" si="51"/>
        <v>7.7038770053475814</v>
      </c>
      <c r="AD28" s="76">
        <f>IFERROR(100*(BM121/BA120-1),NA())</f>
        <v>15.110960528544815</v>
      </c>
    </row>
    <row r="29" spans="1:30" x14ac:dyDescent="0.15">
      <c r="B29" s="71" t="s">
        <v>16</v>
      </c>
      <c r="C29" s="76">
        <f t="shared" si="27"/>
        <v>-0.35618878005342358</v>
      </c>
      <c r="D29" s="76">
        <f t="shared" si="28"/>
        <v>4.8237476808905333</v>
      </c>
      <c r="E29" s="76">
        <f t="shared" si="29"/>
        <v>3.6211699164345301</v>
      </c>
      <c r="F29" s="76">
        <f t="shared" si="30"/>
        <v>0.83102493074793671</v>
      </c>
      <c r="G29" s="76">
        <f t="shared" si="31"/>
        <v>-9.3124456048738082</v>
      </c>
      <c r="H29" s="76">
        <f t="shared" si="32"/>
        <v>-11.587982832618026</v>
      </c>
      <c r="I29" s="76">
        <f t="shared" si="33"/>
        <v>-11.273666092943213</v>
      </c>
      <c r="J29" s="76">
        <f t="shared" si="34"/>
        <v>-9.1695501730103768</v>
      </c>
      <c r="K29" s="76">
        <f t="shared" si="35"/>
        <v>-8.8869715271786109</v>
      </c>
      <c r="L29" s="76">
        <f t="shared" si="36"/>
        <v>-8.5640138408304427</v>
      </c>
      <c r="M29" s="76">
        <f t="shared" si="37"/>
        <v>-9.4138543516873892</v>
      </c>
      <c r="N29" s="76">
        <f t="shared" si="38"/>
        <v>-9.3582887700534805</v>
      </c>
      <c r="O29" s="76">
        <f t="shared" si="39"/>
        <v>-8.4003574620196702</v>
      </c>
      <c r="P29" s="76">
        <f t="shared" si="40"/>
        <v>-8.4070796460177011</v>
      </c>
      <c r="Q29" s="76">
        <f t="shared" si="41"/>
        <v>-5.9139784946236507</v>
      </c>
      <c r="R29" s="76">
        <f t="shared" si="42"/>
        <v>-2.4725274725274748</v>
      </c>
      <c r="S29" s="76">
        <f t="shared" si="43"/>
        <v>7.3896353166986506</v>
      </c>
      <c r="T29" s="76">
        <f t="shared" si="44"/>
        <v>9.4174757281553454</v>
      </c>
      <c r="U29" s="76">
        <f t="shared" si="45"/>
        <v>10.281280310378271</v>
      </c>
      <c r="V29" s="76">
        <f t="shared" si="46"/>
        <v>9.3333333333333268</v>
      </c>
      <c r="W29" s="76">
        <f t="shared" si="47"/>
        <v>9.375</v>
      </c>
      <c r="X29" s="76">
        <f t="shared" si="48"/>
        <v>9.4607379375591272</v>
      </c>
      <c r="Y29" s="76">
        <f t="shared" si="49"/>
        <v>22.254901960784323</v>
      </c>
      <c r="Z29" s="76">
        <f>IFERROR(100*(BI123/AW121-1),NA())</f>
        <v>22.841691248770889</v>
      </c>
      <c r="AA29" s="76">
        <f>IFERROR(100*(BJ123/AX121-1),NA())</f>
        <v>22.331707317073167</v>
      </c>
      <c r="AB29" s="76">
        <f>IFERROR(100*(BK123/AY121-1),NA())</f>
        <v>28.628019323671495</v>
      </c>
      <c r="AC29" s="76">
        <f>IFERROR(100*(BL123/AZ121-1),NA())</f>
        <v>31.161904761904768</v>
      </c>
      <c r="AD29" s="76"/>
    </row>
    <row r="30" spans="1:30" x14ac:dyDescent="0.15">
      <c r="A30" s="71" t="s">
        <v>115</v>
      </c>
      <c r="B30" s="71" t="s">
        <v>17</v>
      </c>
      <c r="C30" s="76">
        <f t="shared" si="27"/>
        <v>3.4370219275887681</v>
      </c>
      <c r="D30" s="76">
        <f t="shared" si="28"/>
        <v>6.2224837083610041</v>
      </c>
      <c r="E30" s="76">
        <f t="shared" si="29"/>
        <v>2.7690638255892575</v>
      </c>
      <c r="F30" s="76">
        <f t="shared" si="30"/>
        <v>-5.7390754000487547</v>
      </c>
      <c r="G30" s="76">
        <f t="shared" si="31"/>
        <v>-17.716034678807226</v>
      </c>
      <c r="H30" s="76">
        <f t="shared" si="32"/>
        <v>-18.911473028218673</v>
      </c>
      <c r="I30" s="76">
        <f t="shared" si="33"/>
        <v>-12.645625256919013</v>
      </c>
      <c r="J30" s="76">
        <f t="shared" si="34"/>
        <v>-11.158603455404837</v>
      </c>
      <c r="K30" s="76">
        <f t="shared" si="35"/>
        <v>-9.0405478896479092</v>
      </c>
      <c r="L30" s="76">
        <f t="shared" si="36"/>
        <v>-7.6873798846890722</v>
      </c>
      <c r="M30" s="76">
        <f t="shared" si="37"/>
        <v>-9.1947807035790756</v>
      </c>
      <c r="N30" s="76">
        <f t="shared" si="38"/>
        <v>-9.4336458003318473</v>
      </c>
      <c r="O30" s="76">
        <f t="shared" si="39"/>
        <v>-6.9616211698645181</v>
      </c>
      <c r="P30" s="76">
        <f t="shared" si="40"/>
        <v>-3.6471510446249855</v>
      </c>
      <c r="Q30" s="76">
        <f t="shared" si="41"/>
        <v>2.3628056096837158</v>
      </c>
      <c r="R30" s="76">
        <f t="shared" si="42"/>
        <v>13.172122481498306</v>
      </c>
      <c r="S30" s="76">
        <f t="shared" si="43"/>
        <v>25.14460812427297</v>
      </c>
      <c r="T30" s="76">
        <f t="shared" si="44"/>
        <v>28.547160741986666</v>
      </c>
      <c r="U30" s="76">
        <f t="shared" si="45"/>
        <v>24.480941570698199</v>
      </c>
      <c r="V30" s="76">
        <f t="shared" si="46"/>
        <v>23.845900892925222</v>
      </c>
      <c r="W30" s="76">
        <f t="shared" si="47"/>
        <v>24.967825619927233</v>
      </c>
      <c r="X30" s="76">
        <f t="shared" si="48"/>
        <v>24.826760804191462</v>
      </c>
      <c r="Y30" s="76">
        <f t="shared" si="49"/>
        <v>29.97078255912211</v>
      </c>
      <c r="Z30" s="76"/>
      <c r="AA30" s="76"/>
      <c r="AB30" s="76"/>
      <c r="AC30" s="76"/>
      <c r="AD30" s="76"/>
    </row>
    <row r="31" spans="1:30" x14ac:dyDescent="0.15">
      <c r="B31" s="71" t="s">
        <v>20</v>
      </c>
      <c r="C31" s="76">
        <f t="shared" si="27"/>
        <v>0.21537597153291621</v>
      </c>
      <c r="D31" s="76">
        <f t="shared" si="28"/>
        <v>1.9179894179894186</v>
      </c>
      <c r="E31" s="76">
        <f t="shared" si="29"/>
        <v>-0.34745046483236619</v>
      </c>
      <c r="F31" s="76">
        <f t="shared" si="30"/>
        <v>-4.4603780612720083</v>
      </c>
      <c r="G31" s="76">
        <f t="shared" si="31"/>
        <v>-9.6633992972073308</v>
      </c>
      <c r="H31" s="76">
        <f t="shared" si="32"/>
        <v>-11.945361202786941</v>
      </c>
      <c r="I31" s="76">
        <f t="shared" si="33"/>
        <v>-9.3254152361510574</v>
      </c>
      <c r="J31" s="76">
        <f t="shared" si="34"/>
        <v>-8.3885415694690657</v>
      </c>
      <c r="K31" s="76">
        <f t="shared" si="35"/>
        <v>-7.8193935980474976</v>
      </c>
      <c r="L31" s="76">
        <f t="shared" si="36"/>
        <v>-8.2238077356364911</v>
      </c>
      <c r="M31" s="76">
        <f t="shared" si="37"/>
        <v>-8.2476154853188604</v>
      </c>
      <c r="N31" s="76">
        <f t="shared" si="38"/>
        <v>-8.3434664671218854</v>
      </c>
      <c r="O31" s="76">
        <f t="shared" si="39"/>
        <v>-6.9332834984115133</v>
      </c>
      <c r="P31" s="76">
        <f t="shared" si="40"/>
        <v>-4.1624177250394023</v>
      </c>
      <c r="Q31" s="76">
        <f t="shared" si="41"/>
        <v>-1.6584998115341198</v>
      </c>
      <c r="R31" s="76">
        <f t="shared" si="42"/>
        <v>4.3372319688109284</v>
      </c>
      <c r="S31" s="76">
        <f t="shared" si="43"/>
        <v>10.359299825980139</v>
      </c>
      <c r="T31" s="76">
        <f t="shared" si="44"/>
        <v>13.107756376887036</v>
      </c>
      <c r="U31" s="76">
        <f t="shared" si="45"/>
        <v>12.586983217355719</v>
      </c>
      <c r="V31" s="76">
        <f t="shared" si="46"/>
        <v>14.341006314931759</v>
      </c>
      <c r="W31" s="76">
        <f t="shared" si="47"/>
        <v>15.437881873727077</v>
      </c>
      <c r="X31" s="76">
        <f t="shared" si="48"/>
        <v>17.553191489361698</v>
      </c>
      <c r="Y31" s="76">
        <f t="shared" si="49"/>
        <v>23.695474928658776</v>
      </c>
      <c r="Z31" s="76"/>
      <c r="AA31" s="76"/>
      <c r="AB31" s="76"/>
      <c r="AC31" s="76"/>
      <c r="AD31" s="76"/>
    </row>
    <row r="32" spans="1:30" x14ac:dyDescent="0.15">
      <c r="B32" s="71" t="s">
        <v>55</v>
      </c>
      <c r="C32" s="76">
        <f t="shared" si="27"/>
        <v>0.55477197931359523</v>
      </c>
      <c r="D32" s="76">
        <f t="shared" si="28"/>
        <v>2.1811284969179612</v>
      </c>
      <c r="E32" s="76">
        <f t="shared" si="29"/>
        <v>0.11312217194570096</v>
      </c>
      <c r="F32" s="76">
        <f t="shared" si="30"/>
        <v>-3.7778193379465086</v>
      </c>
      <c r="G32" s="76">
        <f t="shared" si="31"/>
        <v>-9.1482065066271208</v>
      </c>
      <c r="H32" s="76">
        <f t="shared" si="32"/>
        <v>-11.235748436925341</v>
      </c>
      <c r="I32" s="76">
        <f t="shared" si="33"/>
        <v>-8.5969482694454804</v>
      </c>
      <c r="J32" s="76">
        <f t="shared" si="34"/>
        <v>-7.6736143564819059</v>
      </c>
      <c r="K32" s="76">
        <f t="shared" si="35"/>
        <v>-6.9811143474584281</v>
      </c>
      <c r="L32" s="76">
        <f t="shared" si="36"/>
        <v>-7.1845025390257717</v>
      </c>
      <c r="M32" s="76">
        <f t="shared" si="37"/>
        <v>-7.3175302164339984</v>
      </c>
      <c r="N32" s="76">
        <f t="shared" si="38"/>
        <v>-7.4740095532452866</v>
      </c>
      <c r="O32" s="76">
        <f t="shared" si="39"/>
        <v>-6.1529829811108989</v>
      </c>
      <c r="P32" s="76">
        <f t="shared" si="40"/>
        <v>-3.5266821345707577</v>
      </c>
      <c r="Q32" s="76">
        <f t="shared" si="41"/>
        <v>-1.1111111111111183</v>
      </c>
      <c r="R32" s="76">
        <f t="shared" si="42"/>
        <v>4.5383867832847313</v>
      </c>
      <c r="S32" s="76">
        <f t="shared" si="43"/>
        <v>10.508059579677621</v>
      </c>
      <c r="T32" s="76">
        <f t="shared" si="44"/>
        <v>12.937642428009099</v>
      </c>
      <c r="U32" s="76">
        <f t="shared" si="45"/>
        <v>12.184446254071668</v>
      </c>
      <c r="V32" s="76">
        <f t="shared" si="46"/>
        <v>13.970439360194376</v>
      </c>
      <c r="W32" s="76">
        <f t="shared" si="47"/>
        <v>14.868686868686876</v>
      </c>
      <c r="X32" s="76">
        <f t="shared" si="48"/>
        <v>16.818642350557234</v>
      </c>
      <c r="Y32" s="76">
        <f t="shared" si="49"/>
        <v>22.583906186817625</v>
      </c>
      <c r="Z32" s="76">
        <f>IFERROR(100*(BI124/AW124-1),NA())</f>
        <v>25.933798967506828</v>
      </c>
      <c r="AA32" s="76"/>
      <c r="AB32" s="76"/>
      <c r="AC32" s="76"/>
      <c r="AD32" s="76"/>
    </row>
    <row r="70" spans="1:30" x14ac:dyDescent="0.15">
      <c r="A70" s="71" t="s">
        <v>34</v>
      </c>
      <c r="C70" s="76" t="s">
        <v>80</v>
      </c>
      <c r="D70" s="76" t="s">
        <v>81</v>
      </c>
      <c r="E70" s="76" t="s">
        <v>82</v>
      </c>
      <c r="F70" s="76" t="s">
        <v>83</v>
      </c>
      <c r="G70" s="76" t="s">
        <v>84</v>
      </c>
      <c r="H70" s="76" t="s">
        <v>85</v>
      </c>
      <c r="I70" s="76" t="s">
        <v>86</v>
      </c>
      <c r="J70" s="76" t="s">
        <v>87</v>
      </c>
      <c r="K70" s="76" t="s">
        <v>88</v>
      </c>
      <c r="L70" s="76" t="s">
        <v>89</v>
      </c>
      <c r="M70" s="76" t="s">
        <v>90</v>
      </c>
      <c r="N70" s="76" t="s">
        <v>91</v>
      </c>
      <c r="O70" s="76" t="s">
        <v>92</v>
      </c>
      <c r="P70" s="76" t="s">
        <v>93</v>
      </c>
      <c r="Q70" s="76" t="s">
        <v>94</v>
      </c>
      <c r="R70" s="76" t="s">
        <v>95</v>
      </c>
      <c r="S70" s="76" t="s">
        <v>96</v>
      </c>
      <c r="T70" s="76" t="s">
        <v>97</v>
      </c>
      <c r="U70" s="76" t="s">
        <v>98</v>
      </c>
      <c r="V70" s="76" t="s">
        <v>99</v>
      </c>
      <c r="W70" s="76" t="s">
        <v>100</v>
      </c>
      <c r="X70" s="76" t="s">
        <v>101</v>
      </c>
      <c r="Y70" s="76" t="s">
        <v>102</v>
      </c>
      <c r="Z70" s="77" t="s">
        <v>103</v>
      </c>
      <c r="AA70" s="77" t="s">
        <v>284</v>
      </c>
      <c r="AB70" s="77" t="s">
        <v>285</v>
      </c>
      <c r="AC70" s="77" t="s">
        <v>286</v>
      </c>
      <c r="AD70" s="77" t="s">
        <v>287</v>
      </c>
    </row>
    <row r="71" spans="1:30" x14ac:dyDescent="0.15">
      <c r="A71" s="71" t="s">
        <v>624</v>
      </c>
      <c r="B71" s="71" t="s">
        <v>8</v>
      </c>
      <c r="C71" s="76">
        <f t="shared" ref="C71:C94" si="52">IFERROR(100*(AL101/N101-1),NA())</f>
        <v>4.2220484753707987</v>
      </c>
      <c r="D71" s="76">
        <f t="shared" ref="D71:D94" si="53">IFERROR(100*(AM101/O101-1),NA())</f>
        <v>3.9781591263644778</v>
      </c>
      <c r="E71" s="76">
        <f t="shared" ref="E71:E94" si="54">IFERROR(100*(AN101/P101-1),NA())</f>
        <v>3.8789759503488952</v>
      </c>
      <c r="F71" s="76">
        <f t="shared" ref="F71:F94" si="55">IFERROR(100*(AO101/Q101-1),NA())</f>
        <v>3.4082106893879249</v>
      </c>
      <c r="G71" s="76">
        <f t="shared" ref="G71:G94" si="56">IFERROR(100*(AP101/R101-1),NA())</f>
        <v>2.7047913446676342</v>
      </c>
      <c r="H71" s="76">
        <f t="shared" ref="H71:H94" si="57">IFERROR(100*(AQ101/S101-1),NA())</f>
        <v>2.4691358024691246</v>
      </c>
      <c r="I71" s="76">
        <f t="shared" ref="I71:I94" si="58">IFERROR(100*(AR101/T101-1),NA())</f>
        <v>3.1660231660230576</v>
      </c>
      <c r="J71" s="76">
        <f t="shared" ref="J71:J94" si="59">IFERROR(100*(AS101/U101-1),NA())</f>
        <v>2.6902382782474366</v>
      </c>
      <c r="K71" s="76">
        <f t="shared" ref="K71:K94" si="60">IFERROR(100*(AT101/V101-1),NA())</f>
        <v>2.8461538461531211</v>
      </c>
      <c r="L71" s="76">
        <f t="shared" ref="L71:L94" si="61">IFERROR(100*(AU101/W101-1),NA())</f>
        <v>2.6943802925326832</v>
      </c>
      <c r="M71" s="76">
        <f t="shared" ref="M71:M94" si="62">IFERROR(100*(AV101/X101-1),NA())</f>
        <v>3.3076923076925002</v>
      </c>
      <c r="N71" s="76">
        <f t="shared" ref="N71:N94" si="63">IFERROR(100*(AW101/Y101-1),NA())</f>
        <v>4.0154440154440918</v>
      </c>
      <c r="O71" s="76">
        <f t="shared" ref="O71:O94" si="64">IFERROR(100*(AX101/Z101-1),NA())</f>
        <v>3.7779491133385745</v>
      </c>
      <c r="P71" s="76">
        <f t="shared" ref="P71:P94" si="65">IFERROR(100*(AY101/AA101-1),NA())</f>
        <v>4.2372881355932757</v>
      </c>
      <c r="Q71" s="76">
        <f t="shared" ref="Q71:Q94" si="66">IFERROR(100*(AZ101/AB101-1),NA())</f>
        <v>3.9724980901452378</v>
      </c>
      <c r="R71" s="76">
        <f t="shared" ref="R71:R94" si="67">IFERROR(100*(BA101/AC101-1),NA())</f>
        <v>3.4194528875384878</v>
      </c>
      <c r="S71" s="76">
        <f t="shared" ref="S71:S94" si="68">IFERROR(100*(BB101/AD101-1),NA())</f>
        <v>3.714935557240473</v>
      </c>
      <c r="T71" s="76">
        <f t="shared" ref="T71:T94" si="69">IFERROR(100*(BC101/AE101-1),NA())</f>
        <v>4.1415662650603036</v>
      </c>
      <c r="U71" s="76">
        <f t="shared" ref="U71:U94" si="70">IFERROR(100*(BD101/AF101-1),NA())</f>
        <v>4.7583081570999886</v>
      </c>
      <c r="V71" s="76">
        <f t="shared" ref="V71:V94" si="71">IFERROR(100*(BE101/AG101-1),NA())</f>
        <v>4.5045045045038812</v>
      </c>
      <c r="W71" s="76">
        <f t="shared" ref="W71:W94" si="72">IFERROR(100*(BF101/AH101-1),NA())</f>
        <v>4.8048048048047631</v>
      </c>
      <c r="X71" s="76">
        <f t="shared" ref="X71:X94" si="73">IFERROR(100*(BG101/AI101-1),NA())</f>
        <v>5.2552552552551424</v>
      </c>
      <c r="Y71" s="76">
        <f t="shared" ref="Y71:Y94" si="74">IFERROR(100*(BH101/AJ101-1),NA())</f>
        <v>5.692883895130918</v>
      </c>
      <c r="Z71" s="76"/>
      <c r="AA71" s="76"/>
      <c r="AB71" s="76"/>
      <c r="AC71" s="76"/>
      <c r="AD71" s="76"/>
    </row>
    <row r="72" spans="1:30" x14ac:dyDescent="0.15">
      <c r="B72" s="71" t="s">
        <v>9</v>
      </c>
      <c r="C72" s="76">
        <f t="shared" si="52"/>
        <v>3.5434612372748697</v>
      </c>
      <c r="D72" s="76">
        <f t="shared" si="53"/>
        <v>3.1158142269253286</v>
      </c>
      <c r="E72" s="76">
        <f t="shared" si="54"/>
        <v>3.1553160215580522</v>
      </c>
      <c r="F72" s="76">
        <f t="shared" si="55"/>
        <v>2.053865529936072</v>
      </c>
      <c r="G72" s="76">
        <f t="shared" si="56"/>
        <v>1.8273228270327735</v>
      </c>
      <c r="H72" s="76">
        <f t="shared" si="57"/>
        <v>1.5107775211701258</v>
      </c>
      <c r="I72" s="76">
        <f t="shared" si="58"/>
        <v>1.587607043202155</v>
      </c>
      <c r="J72" s="76">
        <f t="shared" si="59"/>
        <v>2.1290944123314226</v>
      </c>
      <c r="K72" s="76">
        <f t="shared" si="60"/>
        <v>1.4758025874461067</v>
      </c>
      <c r="L72" s="76">
        <f t="shared" si="61"/>
        <v>1.1333077218593779</v>
      </c>
      <c r="M72" s="76">
        <f t="shared" si="62"/>
        <v>0.98810437452034883</v>
      </c>
      <c r="N72" s="76">
        <f t="shared" si="63"/>
        <v>1.4423076923076872</v>
      </c>
      <c r="O72" s="76">
        <f t="shared" si="64"/>
        <v>1.5850144092218965</v>
      </c>
      <c r="P72" s="76">
        <f t="shared" si="65"/>
        <v>2.4246522411128346</v>
      </c>
      <c r="Q72" s="76">
        <f t="shared" si="66"/>
        <v>2.3446545735237301</v>
      </c>
      <c r="R72" s="76">
        <f t="shared" si="67"/>
        <v>2.1520803443328518</v>
      </c>
      <c r="S72" s="76">
        <f t="shared" si="68"/>
        <v>1.9918040598494224</v>
      </c>
      <c r="T72" s="76">
        <f t="shared" si="69"/>
        <v>2.2082619455549235</v>
      </c>
      <c r="U72" s="76">
        <f t="shared" si="70"/>
        <v>2.1072615092548652</v>
      </c>
      <c r="V72" s="76">
        <f t="shared" si="71"/>
        <v>2.4070021881838155</v>
      </c>
      <c r="W72" s="76">
        <f t="shared" si="72"/>
        <v>2.5645878678905998</v>
      </c>
      <c r="X72" s="76">
        <f t="shared" si="73"/>
        <v>2.7355623100303816</v>
      </c>
      <c r="Y72" s="76">
        <f t="shared" si="74"/>
        <v>3.2699619771863198</v>
      </c>
      <c r="Z72" s="76">
        <f>IFERROR(100*(BI102/AK102-1),NA())</f>
        <v>3.6287641303315299</v>
      </c>
      <c r="AA72" s="76">
        <f>IFERROR(100*(BJ102/AL102-1),NA())</f>
        <v>3.365475515220262</v>
      </c>
      <c r="AB72" s="76">
        <f>IFERROR(100*(BK102/AM102-1),NA())</f>
        <v>4.0573926263778093</v>
      </c>
      <c r="AC72" s="76">
        <f>IFERROR(100*(BL102/AN102-1),NA())</f>
        <v>4.9586776859504189</v>
      </c>
      <c r="AD72" s="76">
        <f>IFERROR(100*(BM102/AO102-1),NA())</f>
        <v>6.5312322004936307</v>
      </c>
    </row>
    <row r="73" spans="1:30" x14ac:dyDescent="0.15">
      <c r="B73" s="71" t="s">
        <v>10</v>
      </c>
      <c r="C73" s="76">
        <f t="shared" si="52"/>
        <v>3.213242453748788</v>
      </c>
      <c r="D73" s="76">
        <f t="shared" si="53"/>
        <v>3.34316617502457</v>
      </c>
      <c r="E73" s="76">
        <f t="shared" si="54"/>
        <v>3.4246575342465668</v>
      </c>
      <c r="F73" s="76">
        <f t="shared" si="55"/>
        <v>2.7184466019417375</v>
      </c>
      <c r="G73" s="76">
        <f t="shared" si="56"/>
        <v>2.9069767441860517</v>
      </c>
      <c r="H73" s="76">
        <f t="shared" si="57"/>
        <v>1.8216682646212901</v>
      </c>
      <c r="I73" s="76">
        <f t="shared" si="58"/>
        <v>2.3946360153256796</v>
      </c>
      <c r="J73" s="76">
        <f t="shared" si="59"/>
        <v>1.1406844106463865</v>
      </c>
      <c r="K73" s="76">
        <f t="shared" si="60"/>
        <v>0.95057034220531467</v>
      </c>
      <c r="L73" s="76">
        <f t="shared" si="61"/>
        <v>0.47483380816715215</v>
      </c>
      <c r="M73" s="76">
        <f t="shared" si="62"/>
        <v>0.37950664136621182</v>
      </c>
      <c r="N73" s="76">
        <f t="shared" si="63"/>
        <v>0.47984644913627861</v>
      </c>
      <c r="O73" s="76">
        <f t="shared" si="64"/>
        <v>0.86206896551723755</v>
      </c>
      <c r="P73" s="76">
        <f t="shared" si="65"/>
        <v>3.2882011605415817</v>
      </c>
      <c r="Q73" s="76">
        <f t="shared" si="66"/>
        <v>3.3686236766121258</v>
      </c>
      <c r="R73" s="76">
        <f t="shared" si="67"/>
        <v>3.3524904214559337</v>
      </c>
      <c r="S73" s="76">
        <f t="shared" si="68"/>
        <v>2.8462998102466885</v>
      </c>
      <c r="T73" s="76">
        <f t="shared" si="69"/>
        <v>2.838221381267747</v>
      </c>
      <c r="U73" s="76">
        <f t="shared" si="70"/>
        <v>2.9245283018867863</v>
      </c>
      <c r="V73" s="76">
        <f t="shared" si="71"/>
        <v>3.1015037593984829</v>
      </c>
      <c r="W73" s="76">
        <f t="shared" si="72"/>
        <v>3.2925682031984982</v>
      </c>
      <c r="X73" s="76">
        <f t="shared" si="73"/>
        <v>3.6723163841807738</v>
      </c>
      <c r="Y73" s="76">
        <f t="shared" si="74"/>
        <v>4.1392285983066879</v>
      </c>
      <c r="Z73" s="76">
        <f t="shared" ref="Z73:AC74" si="75">IFERROR(100*(BI103/AK103-1),NA())</f>
        <v>5.3130929791271209</v>
      </c>
      <c r="AA73" s="76">
        <f t="shared" si="75"/>
        <v>5.0000000000000044</v>
      </c>
      <c r="AB73" s="76">
        <f t="shared" si="75"/>
        <v>6.8506184586108576</v>
      </c>
      <c r="AC73" s="76">
        <f t="shared" si="75"/>
        <v>7.190160832544934</v>
      </c>
      <c r="AD73" s="76"/>
    </row>
    <row r="74" spans="1:30" x14ac:dyDescent="0.15">
      <c r="B74" s="71" t="s">
        <v>11</v>
      </c>
      <c r="C74" s="76">
        <f t="shared" si="52"/>
        <v>1.6650342801175277</v>
      </c>
      <c r="D74" s="76">
        <f t="shared" si="53"/>
        <v>1.2922465208747624</v>
      </c>
      <c r="E74" s="76">
        <f t="shared" si="54"/>
        <v>1.2987012987013102</v>
      </c>
      <c r="F74" s="76">
        <f t="shared" si="55"/>
        <v>1.1718749999999778</v>
      </c>
      <c r="G74" s="76">
        <f t="shared" si="56"/>
        <v>1.1661807580174877</v>
      </c>
      <c r="H74" s="76">
        <f t="shared" si="57"/>
        <v>0.58139534883721034</v>
      </c>
      <c r="I74" s="76">
        <f t="shared" si="58"/>
        <v>0.38684719535782008</v>
      </c>
      <c r="J74" s="76">
        <f t="shared" si="59"/>
        <v>1.0784313725490158</v>
      </c>
      <c r="K74" s="76">
        <f t="shared" si="60"/>
        <v>0</v>
      </c>
      <c r="L74" s="76">
        <f t="shared" si="61"/>
        <v>-0.77294685990337841</v>
      </c>
      <c r="M74" s="76">
        <f t="shared" si="62"/>
        <v>-0.38572806171649487</v>
      </c>
      <c r="N74" s="76">
        <f t="shared" si="63"/>
        <v>-9.6711798839466123E-2</v>
      </c>
      <c r="O74" s="76">
        <f t="shared" si="64"/>
        <v>0.19361084220717029</v>
      </c>
      <c r="P74" s="76">
        <f t="shared" si="65"/>
        <v>1.0837438423645374</v>
      </c>
      <c r="Q74" s="76">
        <f t="shared" si="66"/>
        <v>1.1857707509881354</v>
      </c>
      <c r="R74" s="76">
        <f t="shared" si="67"/>
        <v>0.6763285024154575</v>
      </c>
      <c r="S74" s="76">
        <f t="shared" si="68"/>
        <v>1.0576923076923039</v>
      </c>
      <c r="T74" s="76">
        <f t="shared" si="69"/>
        <v>0.86455331412105263</v>
      </c>
      <c r="U74" s="76">
        <f t="shared" si="70"/>
        <v>0.95969289827255722</v>
      </c>
      <c r="V74" s="76">
        <f t="shared" si="71"/>
        <v>1.7595307917888547</v>
      </c>
      <c r="W74" s="76">
        <f t="shared" si="72"/>
        <v>1.9550342130987275</v>
      </c>
      <c r="X74" s="76">
        <f t="shared" si="73"/>
        <v>1.9286403085824411</v>
      </c>
      <c r="Y74" s="76">
        <f t="shared" si="74"/>
        <v>2.5986525505293345</v>
      </c>
      <c r="Z74" s="76">
        <f t="shared" si="75"/>
        <v>3.5714285714285809</v>
      </c>
      <c r="AA74" s="76">
        <f t="shared" si="75"/>
        <v>3.8535645472061564</v>
      </c>
      <c r="AB74" s="76">
        <f t="shared" si="75"/>
        <v>5.7899901864572945</v>
      </c>
      <c r="AC74" s="76">
        <f t="shared" si="75"/>
        <v>7.199211045364895</v>
      </c>
      <c r="AD74" s="76">
        <f>IFERROR(100*(BM104/AO104-1),NA())</f>
        <v>7.625482625482638</v>
      </c>
    </row>
    <row r="75" spans="1:30" x14ac:dyDescent="0.15">
      <c r="A75" s="71" t="s">
        <v>115</v>
      </c>
      <c r="B75" s="71" t="s">
        <v>12</v>
      </c>
      <c r="C75" s="76">
        <f t="shared" si="52"/>
        <v>1.0869565217391353</v>
      </c>
      <c r="D75" s="76">
        <f t="shared" si="53"/>
        <v>0.8884501480750373</v>
      </c>
      <c r="E75" s="76">
        <f t="shared" si="54"/>
        <v>0.69101678183614013</v>
      </c>
      <c r="F75" s="76">
        <f t="shared" si="55"/>
        <v>0.89108910891089188</v>
      </c>
      <c r="G75" s="76">
        <f t="shared" si="56"/>
        <v>0.99108027750247629</v>
      </c>
      <c r="H75" s="76">
        <f t="shared" si="57"/>
        <v>0.79207920792079278</v>
      </c>
      <c r="I75" s="76">
        <f t="shared" si="58"/>
        <v>0.79286422200197659</v>
      </c>
      <c r="J75" s="76">
        <f t="shared" si="59"/>
        <v>0.89108910891089188</v>
      </c>
      <c r="K75" s="76">
        <f t="shared" si="60"/>
        <v>0.3937007874015741</v>
      </c>
      <c r="L75" s="76">
        <f t="shared" si="61"/>
        <v>0.29498525073745618</v>
      </c>
      <c r="M75" s="76">
        <f t="shared" si="62"/>
        <v>-0.19607843137254832</v>
      </c>
      <c r="N75" s="76">
        <f t="shared" si="63"/>
        <v>-0.49115913555992652</v>
      </c>
      <c r="O75" s="76">
        <f t="shared" si="64"/>
        <v>-0.39408866995074288</v>
      </c>
      <c r="P75" s="76">
        <f t="shared" si="65"/>
        <v>9.8522167487669066E-2</v>
      </c>
      <c r="Q75" s="76">
        <f t="shared" si="66"/>
        <v>9.8522167487669066E-2</v>
      </c>
      <c r="R75" s="76">
        <f t="shared" si="67"/>
        <v>0.29556650246305161</v>
      </c>
      <c r="S75" s="76">
        <f t="shared" si="68"/>
        <v>-0.39292730844793233</v>
      </c>
      <c r="T75" s="76">
        <f t="shared" si="69"/>
        <v>-9.8231827111983083E-2</v>
      </c>
      <c r="U75" s="76">
        <f t="shared" si="70"/>
        <v>0.29527559055120278</v>
      </c>
      <c r="V75" s="76">
        <f t="shared" si="71"/>
        <v>0.49212598425196763</v>
      </c>
      <c r="W75" s="76">
        <f t="shared" si="72"/>
        <v>0.5893909626719207</v>
      </c>
      <c r="X75" s="76">
        <f t="shared" si="73"/>
        <v>0.88321884200195377</v>
      </c>
      <c r="Y75" s="76">
        <f t="shared" si="74"/>
        <v>0.48923679060666192</v>
      </c>
      <c r="Z75" s="76">
        <f t="shared" ref="Z75:Z82" si="76">IFERROR(100*(BI105/AK105-1),NA())</f>
        <v>0.48875855327468187</v>
      </c>
      <c r="AA75" s="76"/>
      <c r="AB75" s="76"/>
      <c r="AC75" s="76"/>
      <c r="AD75" s="76"/>
    </row>
    <row r="76" spans="1:30" x14ac:dyDescent="0.15">
      <c r="B76" s="71" t="s">
        <v>13</v>
      </c>
      <c r="C76" s="76">
        <f t="shared" si="52"/>
        <v>4.6802640654251659</v>
      </c>
      <c r="D76" s="76">
        <f t="shared" si="53"/>
        <v>3.6886867088607556</v>
      </c>
      <c r="E76" s="76">
        <f t="shared" si="54"/>
        <v>3.8589945011783033</v>
      </c>
      <c r="F76" s="76">
        <f t="shared" si="55"/>
        <v>3.9486576523613648</v>
      </c>
      <c r="G76" s="76">
        <f t="shared" si="56"/>
        <v>4.0295174288766056</v>
      </c>
      <c r="H76" s="76">
        <f t="shared" si="57"/>
        <v>3.413596363988014</v>
      </c>
      <c r="I76" s="76">
        <f t="shared" si="58"/>
        <v>4.4725328147788179</v>
      </c>
      <c r="J76" s="76">
        <f t="shared" si="59"/>
        <v>4.2901115813774648</v>
      </c>
      <c r="K76" s="76">
        <f t="shared" si="60"/>
        <v>3.4201172062638063</v>
      </c>
      <c r="L76" s="76">
        <f t="shared" si="61"/>
        <v>3.7054953560371473</v>
      </c>
      <c r="M76" s="76">
        <f t="shared" si="62"/>
        <v>4.0042352488208754</v>
      </c>
      <c r="N76" s="76">
        <f t="shared" si="63"/>
        <v>3.2407855277159614</v>
      </c>
      <c r="O76" s="76">
        <f t="shared" si="64"/>
        <v>3.7445573294629941</v>
      </c>
      <c r="P76" s="76">
        <f t="shared" si="65"/>
        <v>3.2774168525162573</v>
      </c>
      <c r="Q76" s="76">
        <f t="shared" si="66"/>
        <v>3.1788586748372261</v>
      </c>
      <c r="R76" s="76">
        <f t="shared" si="67"/>
        <v>2.9624690417222377</v>
      </c>
      <c r="S76" s="76">
        <f t="shared" si="68"/>
        <v>2.6764678164169275</v>
      </c>
      <c r="T76" s="76">
        <f t="shared" si="69"/>
        <v>3.109053109053117</v>
      </c>
      <c r="U76" s="76">
        <f t="shared" si="70"/>
        <v>3.4068325920317832</v>
      </c>
      <c r="V76" s="76">
        <f t="shared" si="71"/>
        <v>3.0842786162932345</v>
      </c>
      <c r="W76" s="76">
        <f t="shared" si="72"/>
        <v>3.0003727171077355</v>
      </c>
      <c r="X76" s="76">
        <f t="shared" si="73"/>
        <v>3.9657121326299949</v>
      </c>
      <c r="Y76" s="76">
        <f t="shared" si="74"/>
        <v>4.9428945890282794</v>
      </c>
      <c r="Z76" s="76">
        <f t="shared" si="76"/>
        <v>6.6125837185171177</v>
      </c>
      <c r="AA76" s="76">
        <f t="shared" ref="AA76:AD77" si="77">IFERROR(100*(BJ106/AL106-1),NA())</f>
        <v>7.3889307228915735</v>
      </c>
      <c r="AB76" s="76">
        <f t="shared" si="77"/>
        <v>9.3085360038149823</v>
      </c>
      <c r="AC76" s="76">
        <f t="shared" si="77"/>
        <v>9.2748416375153742</v>
      </c>
      <c r="AD76" s="76">
        <f t="shared" si="77"/>
        <v>14.054105005184269</v>
      </c>
    </row>
    <row r="77" spans="1:30" x14ac:dyDescent="0.15">
      <c r="B77" s="71" t="s">
        <v>14</v>
      </c>
      <c r="C77" s="76">
        <f t="shared" si="52"/>
        <v>2.082927778859256</v>
      </c>
      <c r="D77" s="76">
        <f t="shared" si="53"/>
        <v>2.1734835012843234</v>
      </c>
      <c r="E77" s="76">
        <f t="shared" si="54"/>
        <v>1.9631054552629035</v>
      </c>
      <c r="F77" s="76">
        <f t="shared" si="55"/>
        <v>1.3549078857588492</v>
      </c>
      <c r="G77" s="76">
        <f t="shared" si="56"/>
        <v>0.95781733746129749</v>
      </c>
      <c r="H77" s="76">
        <f t="shared" si="57"/>
        <v>8.6273006134973684E-2</v>
      </c>
      <c r="I77" s="76">
        <f t="shared" si="58"/>
        <v>0.29648048967101381</v>
      </c>
      <c r="J77" s="76">
        <f t="shared" si="59"/>
        <v>-7.7436840576905475E-2</v>
      </c>
      <c r="K77" s="76">
        <f t="shared" si="60"/>
        <v>-0.17406440382941035</v>
      </c>
      <c r="L77" s="76">
        <f t="shared" si="61"/>
        <v>-0.35556409763598529</v>
      </c>
      <c r="M77" s="76">
        <f t="shared" si="62"/>
        <v>-0.7253984919347034</v>
      </c>
      <c r="N77" s="76">
        <f t="shared" si="63"/>
        <v>-0.38270187523917754</v>
      </c>
      <c r="O77" s="76">
        <f t="shared" si="64"/>
        <v>0.26923076923077716</v>
      </c>
      <c r="P77" s="76">
        <f t="shared" si="65"/>
        <v>1.5744181498142051</v>
      </c>
      <c r="Q77" s="76">
        <f t="shared" si="66"/>
        <v>0.78071630721185947</v>
      </c>
      <c r="R77" s="76">
        <f t="shared" si="67"/>
        <v>1.2704523580365779</v>
      </c>
      <c r="S77" s="76">
        <f t="shared" si="68"/>
        <v>1.2659432705120821</v>
      </c>
      <c r="T77" s="76">
        <f t="shared" si="69"/>
        <v>1.5573069983857213</v>
      </c>
      <c r="U77" s="76">
        <f t="shared" si="70"/>
        <v>2.1677124928693559</v>
      </c>
      <c r="V77" s="76">
        <f t="shared" si="71"/>
        <v>2.1157914983650716</v>
      </c>
      <c r="W77" s="76">
        <f t="shared" si="72"/>
        <v>2.6764224511408585</v>
      </c>
      <c r="X77" s="76">
        <f t="shared" si="73"/>
        <v>3.4426543920214936</v>
      </c>
      <c r="Y77" s="76">
        <f t="shared" si="74"/>
        <v>4.4107840335333881</v>
      </c>
      <c r="Z77" s="76">
        <f t="shared" si="76"/>
        <v>4.6281306542234057</v>
      </c>
      <c r="AA77" s="76">
        <f t="shared" si="77"/>
        <v>5.9591914569031346</v>
      </c>
      <c r="AB77" s="76">
        <f t="shared" si="77"/>
        <v>6.6138077741249246</v>
      </c>
      <c r="AC77" s="76">
        <f t="shared" si="77"/>
        <v>7.5367647058823595</v>
      </c>
      <c r="AD77" s="76">
        <f t="shared" si="77"/>
        <v>11.098288132333135</v>
      </c>
    </row>
    <row r="78" spans="1:30" x14ac:dyDescent="0.15">
      <c r="B78" s="71" t="s">
        <v>15</v>
      </c>
      <c r="C78" s="76">
        <f t="shared" si="52"/>
        <v>3.9308024987986689</v>
      </c>
      <c r="D78" s="76">
        <f t="shared" si="53"/>
        <v>3.5208535402522001</v>
      </c>
      <c r="E78" s="76">
        <f t="shared" si="54"/>
        <v>3.1559703646685033</v>
      </c>
      <c r="F78" s="76">
        <f t="shared" si="55"/>
        <v>2.6091127098321287</v>
      </c>
      <c r="G78" s="76">
        <f t="shared" si="56"/>
        <v>1.834511752340906</v>
      </c>
      <c r="H78" s="76">
        <f t="shared" si="57"/>
        <v>2.1915197713196832</v>
      </c>
      <c r="I78" s="76">
        <f t="shared" si="58"/>
        <v>2.5853055793175761</v>
      </c>
      <c r="J78" s="76">
        <f t="shared" si="59"/>
        <v>2.2302022302022495</v>
      </c>
      <c r="K78" s="76">
        <f t="shared" si="60"/>
        <v>2.3310906851132351</v>
      </c>
      <c r="L78" s="76">
        <f t="shared" si="61"/>
        <v>1.8953323903819097</v>
      </c>
      <c r="M78" s="76">
        <f t="shared" si="62"/>
        <v>1.9831901029370158</v>
      </c>
      <c r="N78" s="76">
        <f t="shared" si="63"/>
        <v>2.0232580126690047</v>
      </c>
      <c r="O78" s="76">
        <f t="shared" si="64"/>
        <v>2.3520556966788897</v>
      </c>
      <c r="P78" s="76">
        <f t="shared" si="65"/>
        <v>3.4243317797013395</v>
      </c>
      <c r="Q78" s="76">
        <f t="shared" si="66"/>
        <v>3.0506233471854882</v>
      </c>
      <c r="R78" s="76">
        <f t="shared" si="67"/>
        <v>2.9406220546654094</v>
      </c>
      <c r="S78" s="76">
        <f t="shared" si="68"/>
        <v>2.5463396367721547</v>
      </c>
      <c r="T78" s="76">
        <f t="shared" si="69"/>
        <v>2.4925317401045533</v>
      </c>
      <c r="U78" s="76">
        <f t="shared" si="70"/>
        <v>2.7398541238077501</v>
      </c>
      <c r="V78" s="76">
        <f t="shared" si="71"/>
        <v>2.5407166123778469</v>
      </c>
      <c r="W78" s="76">
        <f t="shared" si="72"/>
        <v>3.5637452062482478</v>
      </c>
      <c r="X78" s="76">
        <f t="shared" si="73"/>
        <v>3.5930373266312987</v>
      </c>
      <c r="Y78" s="76">
        <f t="shared" si="74"/>
        <v>3.681323789160551</v>
      </c>
      <c r="Z78" s="76">
        <f t="shared" si="76"/>
        <v>4.1608618928206553</v>
      </c>
      <c r="AA78" s="76">
        <f t="shared" ref="AA78:AC79" si="78">IFERROR(100*(BJ108/AL108-1),NA())</f>
        <v>5.1507305344923093</v>
      </c>
      <c r="AB78" s="76">
        <f t="shared" si="78"/>
        <v>5.8558980605265543</v>
      </c>
      <c r="AC78" s="76">
        <f t="shared" si="78"/>
        <v>6.2867269844230966</v>
      </c>
      <c r="AD78" s="76"/>
    </row>
    <row r="79" spans="1:30" x14ac:dyDescent="0.15">
      <c r="B79" s="71" t="s">
        <v>16</v>
      </c>
      <c r="C79" s="76">
        <f t="shared" si="52"/>
        <v>3.4318398474737721</v>
      </c>
      <c r="D79" s="76">
        <f t="shared" si="53"/>
        <v>3.6398467432950055</v>
      </c>
      <c r="E79" s="76">
        <f t="shared" si="54"/>
        <v>3.5271687321258183</v>
      </c>
      <c r="F79" s="76">
        <f t="shared" si="55"/>
        <v>3.4285714285714253</v>
      </c>
      <c r="G79" s="76">
        <f t="shared" si="56"/>
        <v>2.9411764705882248</v>
      </c>
      <c r="H79" s="76">
        <f t="shared" si="57"/>
        <v>2.5519848771266673</v>
      </c>
      <c r="I79" s="76">
        <f t="shared" si="58"/>
        <v>2.6465028355387554</v>
      </c>
      <c r="J79" s="76">
        <f t="shared" si="59"/>
        <v>3.1190926275992403</v>
      </c>
      <c r="K79" s="76">
        <f t="shared" si="60"/>
        <v>1.9718309859154903</v>
      </c>
      <c r="L79" s="76">
        <f t="shared" si="61"/>
        <v>2.3452157598499168</v>
      </c>
      <c r="M79" s="76">
        <f t="shared" si="62"/>
        <v>2.2492970946579094</v>
      </c>
      <c r="N79" s="76">
        <f t="shared" si="63"/>
        <v>1.7757009345794383</v>
      </c>
      <c r="O79" s="76">
        <f t="shared" si="64"/>
        <v>1.9607843137255054</v>
      </c>
      <c r="P79" s="76">
        <f t="shared" si="65"/>
        <v>2.5399811853245469</v>
      </c>
      <c r="Q79" s="76">
        <f t="shared" si="66"/>
        <v>2.1535580524344455</v>
      </c>
      <c r="R79" s="76">
        <f t="shared" si="67"/>
        <v>2.2429906542056122</v>
      </c>
      <c r="S79" s="76">
        <f t="shared" si="68"/>
        <v>2.3234200743494471</v>
      </c>
      <c r="T79" s="76">
        <f t="shared" si="69"/>
        <v>2.6876737720111121</v>
      </c>
      <c r="U79" s="76">
        <f t="shared" si="70"/>
        <v>3.1510658016681958</v>
      </c>
      <c r="V79" s="76">
        <f t="shared" si="71"/>
        <v>3.1510658016681958</v>
      </c>
      <c r="W79" s="76">
        <f t="shared" si="72"/>
        <v>3.413284132841321</v>
      </c>
      <c r="X79" s="76">
        <f t="shared" si="73"/>
        <v>3.5944700460829537</v>
      </c>
      <c r="Y79" s="76">
        <f t="shared" si="74"/>
        <v>4.8938134810710965</v>
      </c>
      <c r="Z79" s="76">
        <f t="shared" si="76"/>
        <v>5.5299539170506895</v>
      </c>
      <c r="AA79" s="76">
        <f t="shared" si="78"/>
        <v>6.0829493087557474</v>
      </c>
      <c r="AB79" s="76">
        <f t="shared" si="78"/>
        <v>6.1922365988909434</v>
      </c>
      <c r="AC79" s="76">
        <f t="shared" si="78"/>
        <v>6.6298342541436517</v>
      </c>
      <c r="AD79" s="76">
        <f>IFERROR(100*(BM109/AO109-1),NA())</f>
        <v>7.8268876611418126</v>
      </c>
    </row>
    <row r="80" spans="1:30" x14ac:dyDescent="0.15">
      <c r="B80" s="71" t="s">
        <v>17</v>
      </c>
      <c r="C80" s="76">
        <f t="shared" si="52"/>
        <v>3.5205773356738801</v>
      </c>
      <c r="D80" s="76">
        <f t="shared" si="53"/>
        <v>3.2751937984496049</v>
      </c>
      <c r="E80" s="76">
        <f t="shared" si="54"/>
        <v>3.036144578313249</v>
      </c>
      <c r="F80" s="76">
        <f t="shared" si="55"/>
        <v>2.4523946912867745</v>
      </c>
      <c r="G80" s="76">
        <f t="shared" si="56"/>
        <v>1.0532363079279961</v>
      </c>
      <c r="H80" s="76">
        <f t="shared" si="57"/>
        <v>0.5050505050504972</v>
      </c>
      <c r="I80" s="76">
        <f t="shared" si="58"/>
        <v>1.0658545869813629</v>
      </c>
      <c r="J80" s="76">
        <f t="shared" si="59"/>
        <v>1.7619047619047645</v>
      </c>
      <c r="K80" s="76">
        <f t="shared" si="60"/>
        <v>2.1625226255120422</v>
      </c>
      <c r="L80" s="76">
        <f t="shared" si="61"/>
        <v>2.2372429550647333</v>
      </c>
      <c r="M80" s="76">
        <f t="shared" si="62"/>
        <v>2.0728344584957537</v>
      </c>
      <c r="N80" s="76">
        <f t="shared" si="63"/>
        <v>2.5239005736137576</v>
      </c>
      <c r="O80" s="76">
        <f t="shared" si="64"/>
        <v>3.122598001537269</v>
      </c>
      <c r="P80" s="76">
        <f t="shared" si="65"/>
        <v>3.4816804143487312</v>
      </c>
      <c r="Q80" s="76">
        <f t="shared" si="66"/>
        <v>3.6754176610978462</v>
      </c>
      <c r="R80" s="76">
        <f t="shared" si="67"/>
        <v>3.8880986249407279</v>
      </c>
      <c r="S80" s="76">
        <f t="shared" si="68"/>
        <v>4.3170892638325853</v>
      </c>
      <c r="T80" s="76">
        <f t="shared" si="69"/>
        <v>5.1269990592662351</v>
      </c>
      <c r="U80" s="76">
        <f t="shared" si="70"/>
        <v>6.3823778593617542</v>
      </c>
      <c r="V80" s="76">
        <f t="shared" si="71"/>
        <v>6.7957514804023011</v>
      </c>
      <c r="W80" s="76">
        <f t="shared" si="72"/>
        <v>7.1038765525028191</v>
      </c>
      <c r="X80" s="76">
        <f t="shared" si="73"/>
        <v>7.3296951449002501</v>
      </c>
      <c r="Y80" s="76">
        <f t="shared" si="74"/>
        <v>8.1126760563380316</v>
      </c>
      <c r="Z80" s="76">
        <f t="shared" si="76"/>
        <v>8.8207635884897542</v>
      </c>
      <c r="AA80" s="76">
        <f>IFERROR(100*(BJ110/AL110-1),NA())</f>
        <v>9.32642487046631</v>
      </c>
      <c r="AB80" s="76"/>
      <c r="AC80" s="76"/>
      <c r="AD80" s="76"/>
    </row>
    <row r="81" spans="1:30" x14ac:dyDescent="0.15">
      <c r="B81" s="71" t="s">
        <v>289</v>
      </c>
      <c r="C81" s="76">
        <f t="shared" si="52"/>
        <v>2.8685725436628173</v>
      </c>
      <c r="D81" s="76">
        <f t="shared" si="53"/>
        <v>2.7668373375344668</v>
      </c>
      <c r="E81" s="76">
        <f t="shared" si="54"/>
        <v>2.7313814108862244</v>
      </c>
      <c r="F81" s="76">
        <f t="shared" si="55"/>
        <v>2.1572247594985994</v>
      </c>
      <c r="G81" s="76">
        <f t="shared" si="56"/>
        <v>2.0421989934185092</v>
      </c>
      <c r="H81" s="76">
        <f t="shared" si="57"/>
        <v>1.3080696354717647</v>
      </c>
      <c r="I81" s="76">
        <f t="shared" si="58"/>
        <v>1.5371313286578925</v>
      </c>
      <c r="J81" s="76">
        <f t="shared" si="59"/>
        <v>1.4155031295137288</v>
      </c>
      <c r="K81" s="76">
        <f t="shared" si="60"/>
        <v>0.8364580328814375</v>
      </c>
      <c r="L81" s="76">
        <f t="shared" si="61"/>
        <v>0.51714230990231869</v>
      </c>
      <c r="M81" s="76">
        <f t="shared" si="62"/>
        <v>0.44898739014138656</v>
      </c>
      <c r="N81" s="76">
        <f t="shared" si="63"/>
        <v>0.67243035542747798</v>
      </c>
      <c r="O81" s="76">
        <f t="shared" si="64"/>
        <v>1.0571840461316651</v>
      </c>
      <c r="P81" s="76">
        <f t="shared" si="65"/>
        <v>2.2822181217830417</v>
      </c>
      <c r="Q81" s="76">
        <f t="shared" si="66"/>
        <v>2.1684414327202362</v>
      </c>
      <c r="R81" s="76">
        <f t="shared" si="67"/>
        <v>2.089123143267857</v>
      </c>
      <c r="S81" s="76">
        <f t="shared" si="68"/>
        <v>1.9410085632730834</v>
      </c>
      <c r="T81" s="76">
        <f t="shared" si="69"/>
        <v>2.0714557202584638</v>
      </c>
      <c r="U81" s="76">
        <f t="shared" si="70"/>
        <v>2.1724694051797888</v>
      </c>
      <c r="V81" s="76">
        <f t="shared" si="71"/>
        <v>2.564102564102555</v>
      </c>
      <c r="W81" s="76">
        <f t="shared" si="72"/>
        <v>2.7793641728536045</v>
      </c>
      <c r="X81" s="76">
        <f t="shared" si="73"/>
        <v>3.0392249976255892</v>
      </c>
      <c r="Y81" s="76">
        <f t="shared" si="74"/>
        <v>3.765174506828517</v>
      </c>
      <c r="Z81" s="76">
        <f t="shared" si="76"/>
        <v>4.5670789724072458</v>
      </c>
      <c r="AA81" s="76">
        <f>IFERROR(100*(BJ111/AL111-1),NA())</f>
        <v>4.6855733662145571</v>
      </c>
      <c r="AB81" s="76">
        <f>IFERROR(100*(BK111/AM111-1),NA())</f>
        <v>6.0649611957459104</v>
      </c>
      <c r="AC81" s="76">
        <f>IFERROR(100*(BL111/AN111-1),NA())</f>
        <v>6.8668706962509596</v>
      </c>
      <c r="AD81" s="76"/>
    </row>
    <row r="82" spans="1:30" x14ac:dyDescent="0.15">
      <c r="B82" s="71" t="s">
        <v>275</v>
      </c>
      <c r="C82" s="76">
        <f t="shared" si="52"/>
        <v>3.190555176114751</v>
      </c>
      <c r="D82" s="76">
        <f t="shared" si="53"/>
        <v>3.1941031941032039</v>
      </c>
      <c r="E82" s="76">
        <f t="shared" si="54"/>
        <v>3.2175789680203959</v>
      </c>
      <c r="F82" s="76">
        <f t="shared" si="55"/>
        <v>2.7410575427682771</v>
      </c>
      <c r="G82" s="76">
        <f t="shared" si="56"/>
        <v>2.5261324041812028</v>
      </c>
      <c r="H82" s="76">
        <f t="shared" si="57"/>
        <v>1.9634263715110567</v>
      </c>
      <c r="I82" s="76">
        <f t="shared" si="58"/>
        <v>2.1916754782274284</v>
      </c>
      <c r="J82" s="76">
        <f t="shared" si="59"/>
        <v>2.1182360870402483</v>
      </c>
      <c r="K82" s="76">
        <f t="shared" si="60"/>
        <v>1.6543233625084142</v>
      </c>
      <c r="L82" s="76">
        <f t="shared" si="61"/>
        <v>1.3224724484906636</v>
      </c>
      <c r="M82" s="76">
        <f t="shared" si="62"/>
        <v>1.2425922385777</v>
      </c>
      <c r="N82" s="76">
        <f t="shared" si="63"/>
        <v>1.4599942368648477</v>
      </c>
      <c r="O82" s="76">
        <f t="shared" si="64"/>
        <v>1.8159108378170696</v>
      </c>
      <c r="P82" s="76">
        <f t="shared" si="65"/>
        <v>2.9548537105212214</v>
      </c>
      <c r="Q82" s="76">
        <f t="shared" si="66"/>
        <v>2.877281065945736</v>
      </c>
      <c r="R82" s="76">
        <f t="shared" si="67"/>
        <v>2.8325358851674531</v>
      </c>
      <c r="S82" s="76">
        <f t="shared" si="68"/>
        <v>2.6790803724111578</v>
      </c>
      <c r="T82" s="76">
        <f t="shared" si="69"/>
        <v>2.788315629742022</v>
      </c>
      <c r="U82" s="76">
        <f t="shared" si="70"/>
        <v>2.9174955006157077</v>
      </c>
      <c r="V82" s="76">
        <f t="shared" si="71"/>
        <v>3.2883482227713534</v>
      </c>
      <c r="W82" s="76">
        <f t="shared" si="72"/>
        <v>3.5419238438894718</v>
      </c>
      <c r="X82" s="76">
        <f t="shared" si="73"/>
        <v>3.8676651815337859</v>
      </c>
      <c r="Y82" s="76">
        <f t="shared" si="74"/>
        <v>4.6086874231096919</v>
      </c>
      <c r="Z82" s="76">
        <f t="shared" si="76"/>
        <v>5.3595143236577325</v>
      </c>
      <c r="AA82" s="76"/>
      <c r="AB82" s="76"/>
      <c r="AC82" s="76"/>
      <c r="AD82" s="76"/>
    </row>
    <row r="83" spans="1:30" x14ac:dyDescent="0.15">
      <c r="A83" s="71" t="s">
        <v>625</v>
      </c>
      <c r="B83" s="71" t="s">
        <v>8</v>
      </c>
      <c r="C83" s="76">
        <f t="shared" si="52"/>
        <v>1.604621309371046</v>
      </c>
      <c r="D83" s="76">
        <f t="shared" si="53"/>
        <v>-0.56426332288426195</v>
      </c>
      <c r="E83" s="76">
        <f t="shared" si="54"/>
        <v>-1.5713387806411738</v>
      </c>
      <c r="F83" s="76">
        <f t="shared" si="55"/>
        <v>-12.670807453415778</v>
      </c>
      <c r="G83" s="76">
        <f t="shared" si="56"/>
        <v>-23.219628964691552</v>
      </c>
      <c r="H83" s="76">
        <f t="shared" si="57"/>
        <v>-19.126328217237255</v>
      </c>
      <c r="I83" s="76">
        <f t="shared" si="58"/>
        <v>-12.559808612440204</v>
      </c>
      <c r="J83" s="76">
        <f t="shared" si="59"/>
        <v>-11.315165876777478</v>
      </c>
      <c r="K83" s="76">
        <f t="shared" si="60"/>
        <v>-10.705741626794241</v>
      </c>
      <c r="L83" s="76">
        <f t="shared" si="61"/>
        <v>-9.921828021647471</v>
      </c>
      <c r="M83" s="76">
        <f t="shared" si="62"/>
        <v>-8.7354917532073593</v>
      </c>
      <c r="N83" s="76">
        <f t="shared" si="63"/>
        <v>-4.3003851091139573</v>
      </c>
      <c r="O83" s="76">
        <f t="shared" si="64"/>
        <v>1.2658227848100223</v>
      </c>
      <c r="P83" s="76">
        <f t="shared" si="65"/>
        <v>3.9057239057241455</v>
      </c>
      <c r="Q83" s="76">
        <f t="shared" si="66"/>
        <v>6.8620919387078594</v>
      </c>
      <c r="R83" s="76">
        <f t="shared" si="67"/>
        <v>5.2168447517285665</v>
      </c>
      <c r="S83" s="76">
        <f t="shared" si="68"/>
        <v>1.189060642092965</v>
      </c>
      <c r="T83" s="76">
        <f t="shared" si="69"/>
        <v>2.3640661938529872</v>
      </c>
      <c r="U83" s="76">
        <f t="shared" si="70"/>
        <v>8.9831565814100465</v>
      </c>
      <c r="V83" s="76">
        <f t="shared" si="71"/>
        <v>9.6695226438190609</v>
      </c>
      <c r="W83" s="76">
        <f t="shared" si="72"/>
        <v>13.119899560577242</v>
      </c>
      <c r="X83" s="76">
        <f t="shared" si="73"/>
        <v>13.358538122243058</v>
      </c>
      <c r="Y83" s="76">
        <f t="shared" si="74"/>
        <v>17.998741346758649</v>
      </c>
      <c r="Z83" s="76"/>
      <c r="AA83" s="76"/>
      <c r="AB83" s="76"/>
      <c r="AC83" s="76"/>
      <c r="AD83" s="76"/>
    </row>
    <row r="84" spans="1:30" x14ac:dyDescent="0.15">
      <c r="B84" s="71" t="s">
        <v>9</v>
      </c>
      <c r="C84" s="76">
        <f t="shared" si="52"/>
        <v>10.638096141082777</v>
      </c>
      <c r="D84" s="76">
        <f t="shared" si="53"/>
        <v>6.3004260719789817</v>
      </c>
      <c r="E84" s="76">
        <f t="shared" si="54"/>
        <v>4.2595613558093159</v>
      </c>
      <c r="F84" s="76">
        <f t="shared" si="55"/>
        <v>0.91257528746122585</v>
      </c>
      <c r="G84" s="76">
        <f t="shared" si="56"/>
        <v>-4.11466811358292</v>
      </c>
      <c r="H84" s="76">
        <f t="shared" si="57"/>
        <v>-7.869754236536231</v>
      </c>
      <c r="I84" s="76">
        <f t="shared" si="58"/>
        <v>-7.0843967262166689</v>
      </c>
      <c r="J84" s="76">
        <f t="shared" si="59"/>
        <v>-6.681846046063578</v>
      </c>
      <c r="K84" s="76">
        <f t="shared" si="60"/>
        <v>-6.3999299597268466</v>
      </c>
      <c r="L84" s="76">
        <f t="shared" si="61"/>
        <v>-7.876474670367795</v>
      </c>
      <c r="M84" s="76">
        <f t="shared" si="62"/>
        <v>-9.2644677405608107</v>
      </c>
      <c r="N84" s="76">
        <f t="shared" si="63"/>
        <v>-8.2632572507293727</v>
      </c>
      <c r="O84" s="76">
        <f t="shared" si="64"/>
        <v>-4.5917471466198396</v>
      </c>
      <c r="P84" s="76">
        <f t="shared" si="65"/>
        <v>-1.8044444444444419</v>
      </c>
      <c r="Q84" s="76">
        <f t="shared" si="66"/>
        <v>-0.66690066690066052</v>
      </c>
      <c r="R84" s="76">
        <f t="shared" si="67"/>
        <v>0.46018928540418891</v>
      </c>
      <c r="S84" s="76">
        <f t="shared" si="68"/>
        <v>-0.60407317915083247</v>
      </c>
      <c r="T84" s="76">
        <f t="shared" si="69"/>
        <v>-0.65202470830474368</v>
      </c>
      <c r="U84" s="76">
        <f t="shared" si="70"/>
        <v>0.66196698762037709</v>
      </c>
      <c r="V84" s="76">
        <f t="shared" si="71"/>
        <v>3.9982616253802838</v>
      </c>
      <c r="W84" s="76">
        <f t="shared" si="72"/>
        <v>4.7205076936451373</v>
      </c>
      <c r="X84" s="76">
        <f t="shared" si="73"/>
        <v>5.8247378001213379</v>
      </c>
      <c r="Y84" s="76">
        <f t="shared" si="74"/>
        <v>10.920436817472702</v>
      </c>
      <c r="Z84" s="76">
        <f>IFERROR(100*(BI114/AK114-1),NA())</f>
        <v>12.532389013646572</v>
      </c>
      <c r="AA84" s="76">
        <f>IFERROR(100*(BJ114/AL114-1),NA())</f>
        <v>11.097780443911208</v>
      </c>
      <c r="AB84" s="76">
        <f>IFERROR(100*(BK114/AM114-1),NA())</f>
        <v>13.568139177895254</v>
      </c>
      <c r="AC84" s="76">
        <f>IFERROR(100*(BL114/AN114-1),NA())</f>
        <v>20.027816411682899</v>
      </c>
      <c r="AD84" s="76">
        <f>IFERROR(100*(BM114/AO114-1),NA())</f>
        <v>35.449448363175982</v>
      </c>
    </row>
    <row r="85" spans="1:30" x14ac:dyDescent="0.15">
      <c r="B85" s="71" t="s">
        <v>10</v>
      </c>
      <c r="C85" s="76">
        <f t="shared" si="52"/>
        <v>5.1776649746192893</v>
      </c>
      <c r="D85" s="76">
        <f t="shared" si="53"/>
        <v>6.0667340748230547</v>
      </c>
      <c r="E85" s="76">
        <f t="shared" si="54"/>
        <v>5.4822335025380697</v>
      </c>
      <c r="F85" s="76">
        <f t="shared" si="55"/>
        <v>3.7793667007150145</v>
      </c>
      <c r="G85" s="76">
        <f t="shared" si="56"/>
        <v>-0.90452261306532833</v>
      </c>
      <c r="H85" s="76">
        <f t="shared" si="57"/>
        <v>-4.4160942100098133</v>
      </c>
      <c r="I85" s="76">
        <f t="shared" si="58"/>
        <v>-3.61328125</v>
      </c>
      <c r="J85" s="76">
        <f t="shared" si="59"/>
        <v>-4.2033235581622641</v>
      </c>
      <c r="K85" s="76">
        <f t="shared" si="60"/>
        <v>-5.3346265761396676</v>
      </c>
      <c r="L85" s="76">
        <f t="shared" si="61"/>
        <v>-7.802093244529007</v>
      </c>
      <c r="M85" s="76">
        <f t="shared" si="62"/>
        <v>-8.5768143261074403</v>
      </c>
      <c r="N85" s="76">
        <f t="shared" si="63"/>
        <v>-11.111111111111116</v>
      </c>
      <c r="O85" s="76">
        <f t="shared" si="64"/>
        <v>-5.8937198067632757</v>
      </c>
      <c r="P85" s="76">
        <f t="shared" si="65"/>
        <v>1.0837438423645374</v>
      </c>
      <c r="Q85" s="76">
        <f t="shared" si="66"/>
        <v>2.3598820058996939</v>
      </c>
      <c r="R85" s="76">
        <f t="shared" si="67"/>
        <v>3.7109375</v>
      </c>
      <c r="S85" s="76">
        <f t="shared" si="68"/>
        <v>1.6283524904214364</v>
      </c>
      <c r="T85" s="76">
        <f t="shared" si="69"/>
        <v>0.5655042412818112</v>
      </c>
      <c r="U85" s="76">
        <f t="shared" si="70"/>
        <v>2.5738798856053346</v>
      </c>
      <c r="V85" s="76">
        <f t="shared" si="71"/>
        <v>4.1069723018147153</v>
      </c>
      <c r="W85" s="76">
        <f t="shared" si="72"/>
        <v>5.3949903660886367</v>
      </c>
      <c r="X85" s="76">
        <f t="shared" si="73"/>
        <v>6.0693641618497107</v>
      </c>
      <c r="Y85" s="76">
        <f t="shared" si="74"/>
        <v>10.404624277456653</v>
      </c>
      <c r="Z85" s="76">
        <f t="shared" ref="Z85:AC86" si="79">IFERROR(100*(BI115/AK115-1),NA())</f>
        <v>12.536162005785911</v>
      </c>
      <c r="AA85" s="76">
        <f t="shared" si="79"/>
        <v>11.003861003861015</v>
      </c>
      <c r="AB85" s="76">
        <f t="shared" si="79"/>
        <v>17.921830314585318</v>
      </c>
      <c r="AC85" s="76">
        <f t="shared" si="79"/>
        <v>22.617901828681418</v>
      </c>
      <c r="AD85" s="76"/>
    </row>
    <row r="86" spans="1:30" x14ac:dyDescent="0.15">
      <c r="B86" s="71" t="s">
        <v>11</v>
      </c>
      <c r="C86" s="76">
        <f t="shared" si="52"/>
        <v>4.2957042957043168</v>
      </c>
      <c r="D86" s="76">
        <f t="shared" si="53"/>
        <v>1.6536964980544688</v>
      </c>
      <c r="E86" s="76">
        <f t="shared" si="54"/>
        <v>0.6809338521400754</v>
      </c>
      <c r="F86" s="76">
        <f t="shared" si="55"/>
        <v>-0.48828125</v>
      </c>
      <c r="G86" s="76">
        <f t="shared" si="56"/>
        <v>-5.3892215568862367</v>
      </c>
      <c r="H86" s="76">
        <f t="shared" si="57"/>
        <v>-9.1897233201581052</v>
      </c>
      <c r="I86" s="76">
        <f t="shared" si="58"/>
        <v>-10.146341463414643</v>
      </c>
      <c r="J86" s="76">
        <f t="shared" si="59"/>
        <v>-12.262357414448676</v>
      </c>
      <c r="K86" s="76">
        <f t="shared" si="60"/>
        <v>-12.083729781160791</v>
      </c>
      <c r="L86" s="76">
        <f t="shared" si="61"/>
        <v>-12.784090909090907</v>
      </c>
      <c r="M86" s="76">
        <f t="shared" si="62"/>
        <v>-13.254113345521024</v>
      </c>
      <c r="N86" s="76">
        <f t="shared" si="63"/>
        <v>-13.095238095238093</v>
      </c>
      <c r="O86" s="76">
        <f t="shared" si="64"/>
        <v>-10.018726591760307</v>
      </c>
      <c r="P86" s="76">
        <f t="shared" si="65"/>
        <v>-7.0290534208059974</v>
      </c>
      <c r="Q86" s="76">
        <f t="shared" si="66"/>
        <v>-6.4425770308123127</v>
      </c>
      <c r="R86" s="76">
        <f t="shared" si="67"/>
        <v>-5.4579093432007291</v>
      </c>
      <c r="S86" s="76">
        <f t="shared" si="68"/>
        <v>-1.0456273764258617</v>
      </c>
      <c r="T86" s="76">
        <f t="shared" si="69"/>
        <v>-0.85066162570888171</v>
      </c>
      <c r="U86" s="76">
        <f t="shared" si="70"/>
        <v>0.19011406844107182</v>
      </c>
      <c r="V86" s="76">
        <f t="shared" si="71"/>
        <v>6.2984496124030898</v>
      </c>
      <c r="W86" s="76">
        <f t="shared" si="72"/>
        <v>7.6699029126213736</v>
      </c>
      <c r="X86" s="76">
        <f t="shared" si="73"/>
        <v>8.2926829268292757</v>
      </c>
      <c r="Y86" s="76">
        <f t="shared" si="74"/>
        <v>14.107485604606529</v>
      </c>
      <c r="Z86" s="76">
        <f t="shared" si="79"/>
        <v>19.596541786743526</v>
      </c>
      <c r="AA86" s="76">
        <f t="shared" si="79"/>
        <v>19.252873563218387</v>
      </c>
      <c r="AB86" s="76">
        <f t="shared" si="79"/>
        <v>32.057416267942585</v>
      </c>
      <c r="AC86" s="76">
        <f t="shared" si="79"/>
        <v>41.835748792270543</v>
      </c>
      <c r="AD86" s="76">
        <f>IFERROR(100*(BM116/AO116-1),NA())</f>
        <v>53.974484789008834</v>
      </c>
    </row>
    <row r="87" spans="1:30" x14ac:dyDescent="0.15">
      <c r="A87" s="71" t="s">
        <v>115</v>
      </c>
      <c r="B87" s="71" t="s">
        <v>12</v>
      </c>
      <c r="C87" s="76">
        <f t="shared" si="52"/>
        <v>5.4526748971193362</v>
      </c>
      <c r="D87" s="76">
        <f t="shared" si="53"/>
        <v>5.8461538461538565</v>
      </c>
      <c r="E87" s="76">
        <f t="shared" si="54"/>
        <v>4.2726347914547436</v>
      </c>
      <c r="F87" s="76">
        <f t="shared" si="55"/>
        <v>3.3536585365853577</v>
      </c>
      <c r="G87" s="76">
        <f t="shared" si="56"/>
        <v>-0.20242914979757831</v>
      </c>
      <c r="H87" s="76">
        <f t="shared" si="57"/>
        <v>-3.2901296111664924</v>
      </c>
      <c r="I87" s="76">
        <f t="shared" si="58"/>
        <v>-4.2198233562316112</v>
      </c>
      <c r="J87" s="76">
        <f t="shared" si="59"/>
        <v>-3.9292730844793677</v>
      </c>
      <c r="K87" s="76">
        <f t="shared" si="60"/>
        <v>-3.7291462217860727</v>
      </c>
      <c r="L87" s="76">
        <f t="shared" si="61"/>
        <v>-5.2580331061343744</v>
      </c>
      <c r="M87" s="76">
        <f t="shared" si="62"/>
        <v>-8.2375478927203094</v>
      </c>
      <c r="N87" s="76">
        <f t="shared" si="63"/>
        <v>-9.6558317399617515</v>
      </c>
      <c r="O87" s="76">
        <f t="shared" si="64"/>
        <v>-8.7293889427740083</v>
      </c>
      <c r="P87" s="76">
        <f t="shared" si="65"/>
        <v>-7.8201368523949206</v>
      </c>
      <c r="Q87" s="76">
        <f t="shared" si="66"/>
        <v>-7.400194741966903</v>
      </c>
      <c r="R87" s="76">
        <f t="shared" si="67"/>
        <v>-5.9903381642512077</v>
      </c>
      <c r="S87" s="76">
        <f t="shared" si="68"/>
        <v>-4.0618955512572548</v>
      </c>
      <c r="T87" s="76">
        <f t="shared" si="69"/>
        <v>-2.8846153846153855</v>
      </c>
      <c r="U87" s="76">
        <f t="shared" si="70"/>
        <v>-0.96993210475266878</v>
      </c>
      <c r="V87" s="76">
        <f t="shared" si="71"/>
        <v>1.2707722385141729</v>
      </c>
      <c r="W87" s="76">
        <f t="shared" si="72"/>
        <v>1.8682399213372669</v>
      </c>
      <c r="X87" s="76">
        <f t="shared" si="73"/>
        <v>3.7698412698412564</v>
      </c>
      <c r="Y87" s="76">
        <f t="shared" si="74"/>
        <v>5.1181102362204856</v>
      </c>
      <c r="Z87" s="76">
        <f>IFERROR(100*(BI118/AK117-1),NA())</f>
        <v>45.527343750000007</v>
      </c>
      <c r="AA87" s="76">
        <f>IFERROR(100*(BJ118/AL117-1),NA())</f>
        <v>53.85365853658535</v>
      </c>
      <c r="AB87" s="76">
        <f>IFERROR(100*(BK118/AM117-1),NA())</f>
        <v>61.472868217054241</v>
      </c>
      <c r="AC87" s="76">
        <f>IFERROR(100*(BL118/AN117-1),NA())</f>
        <v>59.902439024390254</v>
      </c>
      <c r="AD87" s="76">
        <f>IFERROR(100*(BM118/AO117-1),NA())</f>
        <v>120.03933136676501</v>
      </c>
    </row>
    <row r="88" spans="1:30" x14ac:dyDescent="0.15">
      <c r="B88" s="71" t="s">
        <v>13</v>
      </c>
      <c r="C88" s="76">
        <f t="shared" si="52"/>
        <v>14.861995753715496</v>
      </c>
      <c r="D88" s="76">
        <f t="shared" si="53"/>
        <v>6.7219596875301324</v>
      </c>
      <c r="E88" s="76">
        <f t="shared" si="54"/>
        <v>5.9984444876531207</v>
      </c>
      <c r="F88" s="76">
        <f t="shared" si="55"/>
        <v>2.5771183131589215</v>
      </c>
      <c r="G88" s="76">
        <f t="shared" si="56"/>
        <v>-2.4338624338624326</v>
      </c>
      <c r="H88" s="76">
        <f t="shared" si="57"/>
        <v>-4.438149197356001</v>
      </c>
      <c r="I88" s="76">
        <f t="shared" si="58"/>
        <v>-3.3179376001508221</v>
      </c>
      <c r="J88" s="76">
        <f t="shared" si="59"/>
        <v>-4.7632337891896803</v>
      </c>
      <c r="K88" s="76">
        <f t="shared" si="60"/>
        <v>-5.1369863013698724</v>
      </c>
      <c r="L88" s="76">
        <f t="shared" si="61"/>
        <v>-5.6795131845841729</v>
      </c>
      <c r="M88" s="76">
        <f t="shared" si="62"/>
        <v>-5.8276560486098301</v>
      </c>
      <c r="N88" s="76">
        <f t="shared" si="63"/>
        <v>-5.417208697268161</v>
      </c>
      <c r="O88" s="76">
        <f t="shared" si="64"/>
        <v>-2.0916524054002683</v>
      </c>
      <c r="P88" s="76">
        <f t="shared" si="65"/>
        <v>-6.3990744037023877</v>
      </c>
      <c r="Q88" s="76">
        <f t="shared" si="66"/>
        <v>-4.901443153819085</v>
      </c>
      <c r="R88" s="76">
        <f t="shared" si="67"/>
        <v>-3.6438308283816889</v>
      </c>
      <c r="S88" s="76">
        <f t="shared" si="68"/>
        <v>-4.595825100936346</v>
      </c>
      <c r="T88" s="76">
        <f t="shared" si="69"/>
        <v>-4.1010273972602711</v>
      </c>
      <c r="U88" s="76">
        <f t="shared" si="70"/>
        <v>-1.0620701662749199</v>
      </c>
      <c r="V88" s="76">
        <f t="shared" si="71"/>
        <v>3.4579603299982331</v>
      </c>
      <c r="W88" s="76">
        <f t="shared" si="72"/>
        <v>5.1284322409211658</v>
      </c>
      <c r="X88" s="76">
        <f t="shared" si="73"/>
        <v>8.4387439186200943</v>
      </c>
      <c r="Y88" s="76">
        <f t="shared" si="74"/>
        <v>17.642370029226839</v>
      </c>
      <c r="Z88" s="76">
        <f t="shared" ref="Z88:AC90" si="80">IFERROR(100*(BI119/AK118-1),NA())</f>
        <v>10.879915358843251</v>
      </c>
      <c r="AA88" s="76">
        <f t="shared" si="80"/>
        <v>17.234398380424267</v>
      </c>
      <c r="AB88" s="76">
        <f t="shared" si="80"/>
        <v>21.787457075727467</v>
      </c>
      <c r="AC88" s="76">
        <f t="shared" si="80"/>
        <v>27.313583417408061</v>
      </c>
      <c r="AD88" s="76"/>
    </row>
    <row r="89" spans="1:30" x14ac:dyDescent="0.15">
      <c r="B89" s="71" t="s">
        <v>14</v>
      </c>
      <c r="C89" s="76">
        <f t="shared" si="52"/>
        <v>-4.913522012579552E-2</v>
      </c>
      <c r="D89" s="76">
        <f t="shared" si="53"/>
        <v>1.4896119168953392</v>
      </c>
      <c r="E89" s="76">
        <f t="shared" si="54"/>
        <v>-0.70915000492465241</v>
      </c>
      <c r="F89" s="76">
        <f t="shared" si="55"/>
        <v>-4.5601617795753331</v>
      </c>
      <c r="G89" s="76">
        <f t="shared" si="56"/>
        <v>-12.585949177877421</v>
      </c>
      <c r="H89" s="76">
        <f t="shared" si="57"/>
        <v>-16.660290742157613</v>
      </c>
      <c r="I89" s="76">
        <f t="shared" si="58"/>
        <v>-14.195075757575747</v>
      </c>
      <c r="J89" s="76">
        <f t="shared" si="59"/>
        <v>-12.861040549440217</v>
      </c>
      <c r="K89" s="76">
        <f t="shared" si="60"/>
        <v>-13.342657342657349</v>
      </c>
      <c r="L89" s="76">
        <f t="shared" si="61"/>
        <v>-14.548786074209808</v>
      </c>
      <c r="M89" s="76">
        <f t="shared" si="62"/>
        <v>-16.812068338785892</v>
      </c>
      <c r="N89" s="76">
        <f t="shared" si="63"/>
        <v>-14.175854720652282</v>
      </c>
      <c r="O89" s="76">
        <f t="shared" si="64"/>
        <v>-8.2049306625577856</v>
      </c>
      <c r="P89" s="76">
        <f t="shared" si="65"/>
        <v>-1.9605949391539479</v>
      </c>
      <c r="Q89" s="76">
        <f t="shared" si="66"/>
        <v>-7.2929661260915379</v>
      </c>
      <c r="R89" s="76">
        <f t="shared" si="67"/>
        <v>-2.0005743275581578</v>
      </c>
      <c r="S89" s="76">
        <f t="shared" si="68"/>
        <v>0.60497211456660427</v>
      </c>
      <c r="T89" s="76">
        <f t="shared" si="69"/>
        <v>2.0398526773066417</v>
      </c>
      <c r="U89" s="76">
        <f t="shared" si="70"/>
        <v>8.6774851812263307</v>
      </c>
      <c r="V89" s="76">
        <f t="shared" si="71"/>
        <v>7.6989786085950973</v>
      </c>
      <c r="W89" s="76">
        <f t="shared" si="72"/>
        <v>11.926605504587172</v>
      </c>
      <c r="X89" s="76">
        <f t="shared" si="73"/>
        <v>17.553660688032924</v>
      </c>
      <c r="Y89" s="76">
        <f t="shared" si="74"/>
        <v>23.839129590052455</v>
      </c>
      <c r="Z89" s="76">
        <f t="shared" si="80"/>
        <v>34.374999999999979</v>
      </c>
      <c r="AA89" s="76">
        <f t="shared" si="80"/>
        <v>49.650968439681463</v>
      </c>
      <c r="AB89" s="76">
        <f t="shared" si="80"/>
        <v>40.392043259945901</v>
      </c>
      <c r="AC89" s="76">
        <f t="shared" si="80"/>
        <v>42.535462751711137</v>
      </c>
      <c r="AD89" s="76"/>
    </row>
    <row r="90" spans="1:30" x14ac:dyDescent="0.15">
      <c r="B90" s="71" t="s">
        <v>15</v>
      </c>
      <c r="C90" s="76">
        <f t="shared" si="52"/>
        <v>10.75199706179415</v>
      </c>
      <c r="D90" s="76">
        <f t="shared" si="53"/>
        <v>6.0767014764133931</v>
      </c>
      <c r="E90" s="76">
        <f t="shared" si="54"/>
        <v>1.7126036928017063</v>
      </c>
      <c r="F90" s="76">
        <f t="shared" si="55"/>
        <v>-4.2556933087136262</v>
      </c>
      <c r="G90" s="76">
        <f t="shared" si="56"/>
        <v>-9.2106426235304522</v>
      </c>
      <c r="H90" s="76">
        <f t="shared" si="57"/>
        <v>-8.5857255728206461</v>
      </c>
      <c r="I90" s="76">
        <f t="shared" si="58"/>
        <v>-6.6896849374190719</v>
      </c>
      <c r="J90" s="76">
        <f t="shared" si="59"/>
        <v>-11.271043771043775</v>
      </c>
      <c r="K90" s="76">
        <f t="shared" si="60"/>
        <v>-7.9598273572377138</v>
      </c>
      <c r="L90" s="76">
        <f t="shared" si="61"/>
        <v>-7.6687624090006619</v>
      </c>
      <c r="M90" s="76">
        <f t="shared" si="62"/>
        <v>-9.4663225376737987</v>
      </c>
      <c r="N90" s="76">
        <f t="shared" si="63"/>
        <v>-9.2947919262397214</v>
      </c>
      <c r="O90" s="76">
        <f t="shared" si="64"/>
        <v>-5.656735207721364</v>
      </c>
      <c r="P90" s="76">
        <f t="shared" si="65"/>
        <v>-3.4366521417413365</v>
      </c>
      <c r="Q90" s="76">
        <f t="shared" si="66"/>
        <v>-1.1480961427273395</v>
      </c>
      <c r="R90" s="76">
        <f t="shared" si="67"/>
        <v>-1.9760876785121173</v>
      </c>
      <c r="S90" s="76">
        <f t="shared" si="68"/>
        <v>-4.234983933426717</v>
      </c>
      <c r="T90" s="76">
        <f t="shared" si="69"/>
        <v>-2.2841593139275918</v>
      </c>
      <c r="U90" s="76">
        <f t="shared" si="70"/>
        <v>3.4858576247729367</v>
      </c>
      <c r="V90" s="76">
        <f t="shared" si="71"/>
        <v>4.2030934767989248</v>
      </c>
      <c r="W90" s="76">
        <f t="shared" si="72"/>
        <v>7.3254835996635848</v>
      </c>
      <c r="X90" s="76">
        <f t="shared" si="73"/>
        <v>12.373907195696043</v>
      </c>
      <c r="Y90" s="76">
        <f t="shared" si="74"/>
        <v>8.9370571071279556</v>
      </c>
      <c r="Z90" s="76">
        <f t="shared" si="80"/>
        <v>4.5130641330166199</v>
      </c>
      <c r="AA90" s="76">
        <f t="shared" si="80"/>
        <v>5.7867683634554634</v>
      </c>
      <c r="AB90" s="76">
        <f t="shared" si="80"/>
        <v>8.2916065518119364</v>
      </c>
      <c r="AC90" s="76">
        <f t="shared" si="80"/>
        <v>13.040427957555023</v>
      </c>
      <c r="AD90" s="76">
        <f>IFERROR(100*(BM121/AO120-1),NA())</f>
        <v>24.804848930112968</v>
      </c>
    </row>
    <row r="91" spans="1:30" x14ac:dyDescent="0.15">
      <c r="B91" s="71" t="s">
        <v>16</v>
      </c>
      <c r="C91" s="76">
        <f t="shared" si="52"/>
        <v>5.4665409990575009</v>
      </c>
      <c r="D91" s="76">
        <f t="shared" si="53"/>
        <v>6.1032863849765251</v>
      </c>
      <c r="E91" s="76">
        <f t="shared" si="54"/>
        <v>4.7887323943661908</v>
      </c>
      <c r="F91" s="76">
        <f t="shared" si="55"/>
        <v>3.1161473087818692</v>
      </c>
      <c r="G91" s="76">
        <f t="shared" si="56"/>
        <v>-2.5257249766136636</v>
      </c>
      <c r="H91" s="76">
        <f t="shared" si="57"/>
        <v>-5.3308823529411686</v>
      </c>
      <c r="I91" s="76">
        <f t="shared" si="58"/>
        <v>-7.2841726618705138</v>
      </c>
      <c r="J91" s="76">
        <f t="shared" si="59"/>
        <v>-5.9982094897045641</v>
      </c>
      <c r="K91" s="76">
        <f t="shared" si="60"/>
        <v>-5.8823529411764834</v>
      </c>
      <c r="L91" s="76">
        <f t="shared" si="61"/>
        <v>-7.1177504393673097</v>
      </c>
      <c r="M91" s="76">
        <f t="shared" si="62"/>
        <v>-11.688311688311693</v>
      </c>
      <c r="N91" s="76">
        <f t="shared" si="63"/>
        <v>-11.411149825783973</v>
      </c>
      <c r="O91" s="76">
        <f t="shared" si="64"/>
        <v>-8.7266251113089943</v>
      </c>
      <c r="P91" s="76">
        <f t="shared" si="65"/>
        <v>-3.9888682745825577</v>
      </c>
      <c r="Q91" s="76">
        <f t="shared" si="66"/>
        <v>-2.5069637883008422</v>
      </c>
      <c r="R91" s="76">
        <f t="shared" si="67"/>
        <v>-1.6620498614958401</v>
      </c>
      <c r="S91" s="76">
        <f t="shared" si="68"/>
        <v>-2.6109660574412552</v>
      </c>
      <c r="T91" s="76">
        <f t="shared" si="69"/>
        <v>-3.2618025751072977</v>
      </c>
      <c r="U91" s="76">
        <f t="shared" si="70"/>
        <v>-2.1514629948364838</v>
      </c>
      <c r="V91" s="76">
        <f t="shared" si="71"/>
        <v>-0.69204152249134898</v>
      </c>
      <c r="W91" s="76">
        <f t="shared" si="72"/>
        <v>-0.345125107851596</v>
      </c>
      <c r="X91" s="76">
        <f t="shared" si="73"/>
        <v>8.6505190311436664E-2</v>
      </c>
      <c r="Y91" s="76">
        <f t="shared" si="74"/>
        <v>10.746003552397877</v>
      </c>
      <c r="Z91" s="76">
        <f>IFERROR(100*(BI123/AK121-1),NA())</f>
        <v>11.34581105169341</v>
      </c>
      <c r="AA91" s="76">
        <f>IFERROR(100*(BJ123/AL121-1),NA())</f>
        <v>12.05540661304736</v>
      </c>
      <c r="AB91" s="76">
        <f>IFERROR(100*(BK123/AM121-1),NA())</f>
        <v>17.814159292035402</v>
      </c>
      <c r="AC91" s="76">
        <f>IFERROR(100*(BL123/AN121-1),NA())</f>
        <v>23.405017921146953</v>
      </c>
      <c r="AD91" s="76"/>
    </row>
    <row r="92" spans="1:30" x14ac:dyDescent="0.15">
      <c r="A92" s="71" t="s">
        <v>115</v>
      </c>
      <c r="B92" s="71" t="s">
        <v>17</v>
      </c>
      <c r="C92" s="76">
        <f t="shared" si="52"/>
        <v>3.0900589550725499</v>
      </c>
      <c r="D92" s="76">
        <f t="shared" si="53"/>
        <v>1.1297664991002376</v>
      </c>
      <c r="E92" s="76">
        <f t="shared" si="54"/>
        <v>-2.4189884740938639</v>
      </c>
      <c r="F92" s="76">
        <f t="shared" si="55"/>
        <v>-6.107153946761656</v>
      </c>
      <c r="G92" s="76">
        <f t="shared" si="56"/>
        <v>-16.336425535804231</v>
      </c>
      <c r="H92" s="76">
        <f t="shared" si="57"/>
        <v>-19.282218597063395</v>
      </c>
      <c r="I92" s="76">
        <f t="shared" si="58"/>
        <v>-15.605511113438574</v>
      </c>
      <c r="J92" s="76">
        <f t="shared" si="59"/>
        <v>-12.963933300162743</v>
      </c>
      <c r="K92" s="76">
        <f t="shared" si="60"/>
        <v>-13.03301768316566</v>
      </c>
      <c r="L92" s="76">
        <f t="shared" si="61"/>
        <v>-12.073928326664053</v>
      </c>
      <c r="M92" s="76">
        <f t="shared" si="62"/>
        <v>-12.978113635457722</v>
      </c>
      <c r="N92" s="76">
        <f t="shared" si="63"/>
        <v>-9.968042239822017</v>
      </c>
      <c r="O92" s="76">
        <f t="shared" si="64"/>
        <v>-3.763871688399667</v>
      </c>
      <c r="P92" s="76">
        <f t="shared" si="65"/>
        <v>2.3483892841648979</v>
      </c>
      <c r="Q92" s="76">
        <f t="shared" si="66"/>
        <v>5.1972970306797039</v>
      </c>
      <c r="R92" s="76">
        <f t="shared" si="67"/>
        <v>6.6770890404495908</v>
      </c>
      <c r="S92" s="76">
        <f t="shared" si="68"/>
        <v>2.9739459503193677</v>
      </c>
      <c r="T92" s="76">
        <f t="shared" si="69"/>
        <v>4.2369991097249482</v>
      </c>
      <c r="U92" s="76">
        <f t="shared" si="70"/>
        <v>8.7395481833833841</v>
      </c>
      <c r="V92" s="76">
        <f t="shared" si="71"/>
        <v>10.026427916510027</v>
      </c>
      <c r="W92" s="76">
        <f t="shared" si="72"/>
        <v>13.670049498106017</v>
      </c>
      <c r="X92" s="76">
        <f t="shared" si="73"/>
        <v>15.230853503421105</v>
      </c>
      <c r="Y92" s="76">
        <f t="shared" si="74"/>
        <v>18.020254124085234</v>
      </c>
      <c r="Z92" s="76"/>
      <c r="AA92" s="76"/>
      <c r="AB92" s="76"/>
      <c r="AC92" s="76"/>
      <c r="AD92" s="76"/>
    </row>
    <row r="93" spans="1:30" x14ac:dyDescent="0.15">
      <c r="B93" s="71" t="s">
        <v>289</v>
      </c>
      <c r="C93" s="76">
        <f t="shared" si="52"/>
        <v>5.6987654320987513</v>
      </c>
      <c r="D93" s="76">
        <f t="shared" si="53"/>
        <v>4.6367251915801821</v>
      </c>
      <c r="E93" s="76">
        <f t="shared" si="54"/>
        <v>3.2094923166699152</v>
      </c>
      <c r="F93" s="76">
        <f t="shared" si="55"/>
        <v>0.64743967039435635</v>
      </c>
      <c r="G93" s="76">
        <f t="shared" si="56"/>
        <v>-4.9060644407670662</v>
      </c>
      <c r="H93" s="76">
        <f t="shared" si="57"/>
        <v>-8.5586443259710663</v>
      </c>
      <c r="I93" s="76">
        <f t="shared" si="58"/>
        <v>-7.7765194412986016</v>
      </c>
      <c r="J93" s="76">
        <f t="shared" si="59"/>
        <v>-7.9677540307461552</v>
      </c>
      <c r="K93" s="76">
        <f t="shared" si="60"/>
        <v>-8.3613288540500097</v>
      </c>
      <c r="L93" s="76">
        <f t="shared" si="61"/>
        <v>-9.8986175115207349</v>
      </c>
      <c r="M93" s="76">
        <f t="shared" si="62"/>
        <v>-11.131238112489806</v>
      </c>
      <c r="N93" s="76">
        <f t="shared" si="63"/>
        <v>-11.232901530935779</v>
      </c>
      <c r="O93" s="76">
        <f t="shared" si="64"/>
        <v>-6.7328401535724396</v>
      </c>
      <c r="P93" s="76">
        <f t="shared" si="65"/>
        <v>-2.3242630385487573</v>
      </c>
      <c r="Q93" s="76">
        <f t="shared" si="66"/>
        <v>-2.0001878110620708</v>
      </c>
      <c r="R93" s="76">
        <f t="shared" si="67"/>
        <v>-0.31660303566440895</v>
      </c>
      <c r="S93" s="76">
        <f t="shared" si="68"/>
        <v>-0.30515997780654613</v>
      </c>
      <c r="T93" s="76">
        <f t="shared" si="69"/>
        <v>-0.40337367070040209</v>
      </c>
      <c r="U93" s="76">
        <f t="shared" si="70"/>
        <v>2.0877795304815816</v>
      </c>
      <c r="V93" s="76">
        <f t="shared" si="71"/>
        <v>4.7494634692544668</v>
      </c>
      <c r="W93" s="76">
        <f t="shared" si="72"/>
        <v>6.4113395287712427</v>
      </c>
      <c r="X93" s="76">
        <f t="shared" si="73"/>
        <v>7.885843034171991</v>
      </c>
      <c r="Y93" s="76">
        <f t="shared" si="74"/>
        <v>13.493547783804004</v>
      </c>
      <c r="Z93" s="76"/>
      <c r="AA93" s="76"/>
      <c r="AB93" s="76"/>
      <c r="AC93" s="76"/>
      <c r="AD93" s="76"/>
    </row>
    <row r="94" spans="1:30" x14ac:dyDescent="0.15">
      <c r="B94" s="71" t="s">
        <v>275</v>
      </c>
      <c r="C94" s="76">
        <f t="shared" si="52"/>
        <v>5.6093225360458243</v>
      </c>
      <c r="D94" s="76">
        <f t="shared" si="53"/>
        <v>4.6929654100271945</v>
      </c>
      <c r="E94" s="76">
        <f t="shared" si="54"/>
        <v>3.4684333593141048</v>
      </c>
      <c r="F94" s="76">
        <f t="shared" si="55"/>
        <v>0.97144539299383048</v>
      </c>
      <c r="G94" s="76">
        <f t="shared" si="56"/>
        <v>-4.5848340309549425</v>
      </c>
      <c r="H94" s="76">
        <f t="shared" si="57"/>
        <v>-7.9782670860737648</v>
      </c>
      <c r="I94" s="76">
        <f t="shared" si="58"/>
        <v>-7.1806500377929012</v>
      </c>
      <c r="J94" s="76">
        <f t="shared" si="59"/>
        <v>-7.2139770805936472</v>
      </c>
      <c r="K94" s="76">
        <f t="shared" si="60"/>
        <v>-7.4074074074074066</v>
      </c>
      <c r="L94" s="76">
        <f t="shared" si="61"/>
        <v>-8.6787564766839349</v>
      </c>
      <c r="M94" s="76">
        <f t="shared" si="62"/>
        <v>-9.8514535678483561</v>
      </c>
      <c r="N94" s="76">
        <f t="shared" si="63"/>
        <v>-9.8549137695045133</v>
      </c>
      <c r="O94" s="76">
        <f t="shared" si="64"/>
        <v>-5.6323460272684533</v>
      </c>
      <c r="P94" s="76">
        <f t="shared" si="65"/>
        <v>-1.4224751066856278</v>
      </c>
      <c r="Q94" s="76">
        <f t="shared" si="66"/>
        <v>-0.99924585218703621</v>
      </c>
      <c r="R94" s="76">
        <f t="shared" si="67"/>
        <v>0.58911539180848127</v>
      </c>
      <c r="S94" s="76">
        <f t="shared" si="68"/>
        <v>0.39855408286215699</v>
      </c>
      <c r="T94" s="76">
        <f t="shared" si="69"/>
        <v>0.24825303420374922</v>
      </c>
      <c r="U94" s="76">
        <f t="shared" si="70"/>
        <v>2.5400074432452513</v>
      </c>
      <c r="V94" s="76">
        <f t="shared" si="71"/>
        <v>5.2247873633049835</v>
      </c>
      <c r="W94" s="76">
        <f t="shared" si="72"/>
        <v>6.8495724889598764</v>
      </c>
      <c r="X94" s="76">
        <f t="shared" si="73"/>
        <v>8.4258040248260215</v>
      </c>
      <c r="Y94" s="76">
        <f t="shared" si="74"/>
        <v>13.613791811112153</v>
      </c>
      <c r="Z94" s="76">
        <f>IFERROR(100*(BI124/AK124-1),NA())</f>
        <v>16.521494801910652</v>
      </c>
      <c r="AA94" s="76"/>
      <c r="AB94" s="76"/>
      <c r="AC94" s="76"/>
      <c r="AD94" s="76"/>
    </row>
    <row r="100" spans="1:65" x14ac:dyDescent="0.15">
      <c r="A100" s="71" t="s">
        <v>34</v>
      </c>
      <c r="C100" s="71" t="s">
        <v>595</v>
      </c>
      <c r="D100" s="71" t="s">
        <v>596</v>
      </c>
      <c r="E100" s="71" t="s">
        <v>597</v>
      </c>
      <c r="F100" s="71" t="s">
        <v>598</v>
      </c>
      <c r="G100" s="71" t="s">
        <v>599</v>
      </c>
      <c r="H100" s="71" t="s">
        <v>600</v>
      </c>
      <c r="I100" s="71" t="s">
        <v>601</v>
      </c>
      <c r="J100" s="71" t="s">
        <v>602</v>
      </c>
      <c r="K100" s="71" t="s">
        <v>603</v>
      </c>
      <c r="L100" s="71" t="s">
        <v>570</v>
      </c>
      <c r="M100" s="71" t="s">
        <v>571</v>
      </c>
      <c r="N100" s="71" t="s">
        <v>604</v>
      </c>
      <c r="O100" s="71" t="s">
        <v>605</v>
      </c>
      <c r="P100" s="71" t="s">
        <v>606</v>
      </c>
      <c r="Q100" s="71" t="s">
        <v>607</v>
      </c>
      <c r="R100" s="71" t="s">
        <v>608</v>
      </c>
      <c r="S100" s="71" t="s">
        <v>609</v>
      </c>
      <c r="T100" s="71" t="s">
        <v>610</v>
      </c>
      <c r="U100" s="71" t="s">
        <v>611</v>
      </c>
      <c r="V100" s="71" t="s">
        <v>612</v>
      </c>
      <c r="W100" s="71" t="s">
        <v>613</v>
      </c>
      <c r="X100" s="71" t="s">
        <v>195</v>
      </c>
      <c r="Y100" s="71" t="s">
        <v>196</v>
      </c>
      <c r="Z100" s="71" t="s">
        <v>614</v>
      </c>
      <c r="AA100" s="71" t="s">
        <v>615</v>
      </c>
      <c r="AB100" s="71" t="s">
        <v>616</v>
      </c>
      <c r="AC100" s="71" t="s">
        <v>617</v>
      </c>
      <c r="AD100" s="71" t="s">
        <v>618</v>
      </c>
      <c r="AE100" s="71" t="s">
        <v>619</v>
      </c>
      <c r="AF100" s="71" t="s">
        <v>620</v>
      </c>
      <c r="AG100" s="71" t="s">
        <v>621</v>
      </c>
      <c r="AH100" s="71" t="s">
        <v>622</v>
      </c>
      <c r="AI100" s="71" t="s">
        <v>623</v>
      </c>
      <c r="AJ100" s="71" t="s">
        <v>207</v>
      </c>
      <c r="AK100" s="71" t="s">
        <v>208</v>
      </c>
      <c r="AL100" s="71" t="s">
        <v>80</v>
      </c>
      <c r="AM100" s="71" t="s">
        <v>81</v>
      </c>
      <c r="AN100" s="71" t="s">
        <v>82</v>
      </c>
      <c r="AO100" s="71" t="s">
        <v>83</v>
      </c>
      <c r="AP100" s="71" t="s">
        <v>84</v>
      </c>
      <c r="AQ100" s="71" t="s">
        <v>85</v>
      </c>
      <c r="AR100" s="71" t="s">
        <v>86</v>
      </c>
      <c r="AS100" s="71" t="s">
        <v>87</v>
      </c>
      <c r="AT100" s="71" t="s">
        <v>88</v>
      </c>
      <c r="AU100" s="71" t="s">
        <v>89</v>
      </c>
      <c r="AV100" s="71" t="s">
        <v>90</v>
      </c>
      <c r="AW100" s="71" t="s">
        <v>91</v>
      </c>
      <c r="AX100" s="71" t="s">
        <v>92</v>
      </c>
      <c r="AY100" s="71" t="s">
        <v>93</v>
      </c>
      <c r="AZ100" s="71" t="s">
        <v>94</v>
      </c>
      <c r="BA100" s="71" t="s">
        <v>95</v>
      </c>
      <c r="BB100" s="71" t="s">
        <v>96</v>
      </c>
      <c r="BC100" s="71" t="s">
        <v>97</v>
      </c>
      <c r="BD100" s="71" t="s">
        <v>98</v>
      </c>
      <c r="BE100" s="71" t="s">
        <v>99</v>
      </c>
      <c r="BF100" s="71" t="s">
        <v>100</v>
      </c>
      <c r="BG100" s="71" t="s">
        <v>101</v>
      </c>
      <c r="BH100" s="71" t="s">
        <v>102</v>
      </c>
      <c r="BI100" s="72" t="s">
        <v>103</v>
      </c>
      <c r="BJ100" s="72" t="s">
        <v>284</v>
      </c>
      <c r="BK100" s="72" t="s">
        <v>285</v>
      </c>
      <c r="BL100" s="72" t="s">
        <v>286</v>
      </c>
      <c r="BM100" s="72" t="s">
        <v>287</v>
      </c>
    </row>
    <row r="101" spans="1:65" x14ac:dyDescent="0.15">
      <c r="A101" s="71" t="s">
        <v>624</v>
      </c>
      <c r="B101" s="71" t="s">
        <v>8</v>
      </c>
      <c r="C101" s="71">
        <v>101.04757456462301</v>
      </c>
      <c r="D101" s="71">
        <v>101.447921531994</v>
      </c>
      <c r="E101" s="71">
        <v>101.68812971241699</v>
      </c>
      <c r="F101" s="71">
        <v>102.00840728631501</v>
      </c>
      <c r="G101" s="71">
        <v>102.168546073263</v>
      </c>
      <c r="H101" s="71">
        <v>101.848268499366</v>
      </c>
      <c r="I101" s="71">
        <v>101.92833789284001</v>
      </c>
      <c r="J101" s="71">
        <v>102.00840728631501</v>
      </c>
      <c r="K101" s="71">
        <v>102.168546073263</v>
      </c>
      <c r="L101" s="71">
        <v>102.248615466738</v>
      </c>
      <c r="M101" s="71">
        <v>102.568893040635</v>
      </c>
      <c r="N101" s="71">
        <v>102.40875425368699</v>
      </c>
      <c r="O101" s="71">
        <v>102.64896243411</v>
      </c>
      <c r="P101" s="71">
        <v>103.20944818843</v>
      </c>
      <c r="Q101" s="71">
        <v>103.36958697537899</v>
      </c>
      <c r="R101" s="71">
        <v>103.609795155802</v>
      </c>
      <c r="S101" s="71">
        <v>103.76993394275</v>
      </c>
      <c r="T101" s="71">
        <v>103.689864549276</v>
      </c>
      <c r="U101" s="71">
        <v>104.170280910122</v>
      </c>
      <c r="V101" s="71">
        <v>104.090211516648</v>
      </c>
      <c r="W101" s="71">
        <v>104.010142123173</v>
      </c>
      <c r="X101" s="71">
        <v>104.090211516648</v>
      </c>
      <c r="Y101" s="71">
        <v>103.689864549276</v>
      </c>
      <c r="Z101" s="71">
        <v>103.850003336225</v>
      </c>
      <c r="AA101" s="71">
        <v>103.93007272969901</v>
      </c>
      <c r="AB101" s="71">
        <v>104.810836057917</v>
      </c>
      <c r="AC101" s="71">
        <v>105.371321812237</v>
      </c>
      <c r="AD101" s="71">
        <v>105.61152999266</v>
      </c>
      <c r="AE101" s="71">
        <v>106.332154533929</v>
      </c>
      <c r="AF101" s="71">
        <v>106.011876960032</v>
      </c>
      <c r="AG101" s="71">
        <v>106.652432107827</v>
      </c>
      <c r="AH101" s="71">
        <v>106.652432107827</v>
      </c>
      <c r="AI101" s="71">
        <v>106.652432107827</v>
      </c>
      <c r="AJ101" s="71">
        <v>106.89264028825001</v>
      </c>
      <c r="AK101" s="71">
        <v>106.732501501301</v>
      </c>
      <c r="AL101" s="71">
        <v>106.732501501301</v>
      </c>
      <c r="AM101" s="71">
        <v>106.732501501301</v>
      </c>
      <c r="AN101" s="71">
        <v>107.21291786214699</v>
      </c>
      <c r="AO101" s="71">
        <v>106.89264028825001</v>
      </c>
      <c r="AP101" s="71">
        <v>106.412223927404</v>
      </c>
      <c r="AQ101" s="71">
        <v>106.332154533929</v>
      </c>
      <c r="AR101" s="71">
        <v>106.972709681724</v>
      </c>
      <c r="AS101" s="71">
        <v>106.972709681724</v>
      </c>
      <c r="AT101" s="71">
        <v>107.052779075198</v>
      </c>
      <c r="AU101" s="71">
        <v>106.81257089477501</v>
      </c>
      <c r="AV101" s="71">
        <v>107.53319543604501</v>
      </c>
      <c r="AW101" s="71">
        <v>107.85347300994199</v>
      </c>
      <c r="AX101" s="71">
        <v>107.773403616468</v>
      </c>
      <c r="AY101" s="71">
        <v>108.333889370788</v>
      </c>
      <c r="AZ101" s="71">
        <v>108.974444518583</v>
      </c>
      <c r="BA101" s="71">
        <v>108.974444518583</v>
      </c>
      <c r="BB101" s="71">
        <v>109.534930272903</v>
      </c>
      <c r="BC101" s="71">
        <v>110.73597117501799</v>
      </c>
      <c r="BD101" s="71">
        <v>111.056248748916</v>
      </c>
      <c r="BE101" s="71">
        <v>111.456595716287</v>
      </c>
      <c r="BF101" s="71">
        <v>111.77687329018499</v>
      </c>
      <c r="BG101" s="71">
        <v>112.257289651031</v>
      </c>
      <c r="BH101" s="71">
        <v>112.97791419230001</v>
      </c>
      <c r="BI101" s="71" t="s">
        <v>234</v>
      </c>
    </row>
    <row r="102" spans="1:65" x14ac:dyDescent="0.15">
      <c r="B102" s="71" t="s">
        <v>9</v>
      </c>
      <c r="C102" s="71">
        <v>100.57</v>
      </c>
      <c r="D102" s="71">
        <v>100.73</v>
      </c>
      <c r="E102" s="71">
        <v>101.47</v>
      </c>
      <c r="F102" s="71">
        <v>101.57</v>
      </c>
      <c r="G102" s="71">
        <v>101.59</v>
      </c>
      <c r="H102" s="71">
        <v>101.58</v>
      </c>
      <c r="I102" s="71">
        <v>101.17</v>
      </c>
      <c r="J102" s="71">
        <v>101.74</v>
      </c>
      <c r="K102" s="71">
        <v>101.58</v>
      </c>
      <c r="L102" s="71">
        <v>101.7</v>
      </c>
      <c r="M102" s="71">
        <v>101.8</v>
      </c>
      <c r="N102" s="71">
        <v>102.16</v>
      </c>
      <c r="O102" s="71">
        <v>102.06</v>
      </c>
      <c r="P102" s="71">
        <v>102.05</v>
      </c>
      <c r="Q102" s="71">
        <v>103.22</v>
      </c>
      <c r="R102" s="71">
        <v>103.43</v>
      </c>
      <c r="S102" s="71">
        <v>103.92</v>
      </c>
      <c r="T102" s="71">
        <v>103.93</v>
      </c>
      <c r="U102" s="71">
        <v>103.8</v>
      </c>
      <c r="V102" s="71">
        <v>104.35</v>
      </c>
      <c r="W102" s="71">
        <v>104.12</v>
      </c>
      <c r="X102" s="71">
        <v>104.24</v>
      </c>
      <c r="Y102" s="71">
        <v>104</v>
      </c>
      <c r="Z102" s="71">
        <v>104.1</v>
      </c>
      <c r="AA102" s="71">
        <v>103.52</v>
      </c>
      <c r="AB102" s="71">
        <v>103.64</v>
      </c>
      <c r="AC102" s="71">
        <v>104.55</v>
      </c>
      <c r="AD102" s="71">
        <v>104.93</v>
      </c>
      <c r="AE102" s="71">
        <v>105.06</v>
      </c>
      <c r="AF102" s="71">
        <v>105.35</v>
      </c>
      <c r="AG102" s="71">
        <v>105.11</v>
      </c>
      <c r="AH102" s="71">
        <v>105.67</v>
      </c>
      <c r="AI102" s="71">
        <v>105.28</v>
      </c>
      <c r="AJ102" s="71">
        <v>105.2</v>
      </c>
      <c r="AK102" s="71">
        <v>105.27</v>
      </c>
      <c r="AL102" s="71">
        <v>105.78</v>
      </c>
      <c r="AM102" s="71">
        <v>105.24</v>
      </c>
      <c r="AN102" s="71">
        <v>105.27</v>
      </c>
      <c r="AO102" s="71">
        <v>105.34</v>
      </c>
      <c r="AP102" s="71">
        <v>105.32</v>
      </c>
      <c r="AQ102" s="71">
        <v>105.49</v>
      </c>
      <c r="AR102" s="71">
        <v>105.58</v>
      </c>
      <c r="AS102" s="71">
        <v>106.01</v>
      </c>
      <c r="AT102" s="71">
        <v>105.89</v>
      </c>
      <c r="AU102" s="71">
        <v>105.3</v>
      </c>
      <c r="AV102" s="71">
        <v>105.27</v>
      </c>
      <c r="AW102" s="71">
        <v>105.5</v>
      </c>
      <c r="AX102" s="71">
        <v>105.75</v>
      </c>
      <c r="AY102" s="71">
        <v>106.03</v>
      </c>
      <c r="AZ102" s="71">
        <v>106.07</v>
      </c>
      <c r="BA102" s="71">
        <v>106.8</v>
      </c>
      <c r="BB102" s="71">
        <v>107.02</v>
      </c>
      <c r="BC102" s="71">
        <v>107.38</v>
      </c>
      <c r="BD102" s="71">
        <v>107.57</v>
      </c>
      <c r="BE102" s="71">
        <v>107.64</v>
      </c>
      <c r="BF102" s="71">
        <v>108.38</v>
      </c>
      <c r="BG102" s="71">
        <v>108.16</v>
      </c>
      <c r="BH102" s="71">
        <v>108.64</v>
      </c>
      <c r="BI102" s="73">
        <v>109.09</v>
      </c>
      <c r="BJ102" s="73">
        <v>109.34</v>
      </c>
      <c r="BK102" s="73">
        <v>109.51</v>
      </c>
      <c r="BL102" s="73">
        <v>110.49</v>
      </c>
      <c r="BM102" s="73">
        <v>112.22</v>
      </c>
    </row>
    <row r="103" spans="1:65" x14ac:dyDescent="0.15">
      <c r="B103" s="71" t="s">
        <v>10</v>
      </c>
      <c r="C103" s="71">
        <v>100.2</v>
      </c>
      <c r="D103" s="71">
        <v>101</v>
      </c>
      <c r="E103" s="71">
        <v>101.3</v>
      </c>
      <c r="F103" s="71">
        <v>101.9</v>
      </c>
      <c r="G103" s="71">
        <v>101.8</v>
      </c>
      <c r="H103" s="71">
        <v>102.3</v>
      </c>
      <c r="I103" s="71">
        <v>102.9</v>
      </c>
      <c r="J103" s="71">
        <v>103</v>
      </c>
      <c r="K103" s="71">
        <v>103</v>
      </c>
      <c r="L103" s="71">
        <v>102.7</v>
      </c>
      <c r="M103" s="71">
        <v>102</v>
      </c>
      <c r="N103" s="71">
        <v>102.7</v>
      </c>
      <c r="O103" s="71">
        <v>101.7</v>
      </c>
      <c r="P103" s="71">
        <v>102.2</v>
      </c>
      <c r="Q103" s="71">
        <v>103</v>
      </c>
      <c r="R103" s="71">
        <v>103.2</v>
      </c>
      <c r="S103" s="71">
        <v>104.3</v>
      </c>
      <c r="T103" s="71">
        <v>104.4</v>
      </c>
      <c r="U103" s="71">
        <v>105.2</v>
      </c>
      <c r="V103" s="71">
        <v>105.2</v>
      </c>
      <c r="W103" s="71">
        <v>105.3</v>
      </c>
      <c r="X103" s="71">
        <v>105.4</v>
      </c>
      <c r="Y103" s="71">
        <v>104.2</v>
      </c>
      <c r="Z103" s="71">
        <v>104.4</v>
      </c>
      <c r="AA103" s="71">
        <v>103.4</v>
      </c>
      <c r="AB103" s="71">
        <v>103.9</v>
      </c>
      <c r="AC103" s="71">
        <v>104.4</v>
      </c>
      <c r="AD103" s="71">
        <v>105.4</v>
      </c>
      <c r="AE103" s="71">
        <v>105.7</v>
      </c>
      <c r="AF103" s="71">
        <v>106</v>
      </c>
      <c r="AG103" s="71">
        <v>106.4</v>
      </c>
      <c r="AH103" s="71">
        <v>106.3</v>
      </c>
      <c r="AI103" s="71">
        <v>106.2</v>
      </c>
      <c r="AJ103" s="71">
        <v>106.3</v>
      </c>
      <c r="AK103" s="71">
        <v>105.4</v>
      </c>
      <c r="AL103" s="71">
        <v>106</v>
      </c>
      <c r="AM103" s="71">
        <v>105.1</v>
      </c>
      <c r="AN103" s="71">
        <v>105.7</v>
      </c>
      <c r="AO103" s="71">
        <v>105.8</v>
      </c>
      <c r="AP103" s="71">
        <v>106.2</v>
      </c>
      <c r="AQ103" s="71">
        <v>106.2</v>
      </c>
      <c r="AR103" s="71">
        <v>106.9</v>
      </c>
      <c r="AS103" s="71">
        <v>106.4</v>
      </c>
      <c r="AT103" s="71">
        <v>106.2</v>
      </c>
      <c r="AU103" s="71">
        <v>105.8</v>
      </c>
      <c r="AV103" s="71">
        <v>105.8</v>
      </c>
      <c r="AW103" s="71">
        <v>104.7</v>
      </c>
      <c r="AX103" s="71">
        <v>105.3</v>
      </c>
      <c r="AY103" s="71">
        <v>106.8</v>
      </c>
      <c r="AZ103" s="71">
        <v>107.4</v>
      </c>
      <c r="BA103" s="71">
        <v>107.9</v>
      </c>
      <c r="BB103" s="71">
        <v>108.4</v>
      </c>
      <c r="BC103" s="71">
        <v>108.7</v>
      </c>
      <c r="BD103" s="71">
        <v>109.1</v>
      </c>
      <c r="BE103" s="71">
        <v>109.7</v>
      </c>
      <c r="BF103" s="71">
        <v>109.8</v>
      </c>
      <c r="BG103" s="71">
        <v>110.1</v>
      </c>
      <c r="BH103" s="71">
        <v>110.7</v>
      </c>
      <c r="BI103" s="73">
        <v>111</v>
      </c>
      <c r="BJ103" s="73">
        <v>111.3</v>
      </c>
      <c r="BK103" s="73">
        <v>112.3</v>
      </c>
      <c r="BL103" s="73">
        <v>113.3</v>
      </c>
      <c r="BM103" s="73" t="s">
        <v>234</v>
      </c>
    </row>
    <row r="104" spans="1:65" x14ac:dyDescent="0.15">
      <c r="B104" s="71" t="s">
        <v>11</v>
      </c>
      <c r="C104" s="71">
        <v>99.4</v>
      </c>
      <c r="D104" s="71">
        <v>99.6</v>
      </c>
      <c r="E104" s="71">
        <v>101.5</v>
      </c>
      <c r="F104" s="71">
        <v>102.3</v>
      </c>
      <c r="G104" s="71">
        <v>102.2</v>
      </c>
      <c r="H104" s="71">
        <v>102</v>
      </c>
      <c r="I104" s="71">
        <v>100.1</v>
      </c>
      <c r="J104" s="71">
        <v>100.2</v>
      </c>
      <c r="K104" s="71">
        <v>102</v>
      </c>
      <c r="L104" s="71">
        <v>102</v>
      </c>
      <c r="M104" s="71">
        <v>101.8</v>
      </c>
      <c r="N104" s="71">
        <v>102.1</v>
      </c>
      <c r="O104" s="71">
        <v>100.6</v>
      </c>
      <c r="P104" s="71">
        <v>100.1</v>
      </c>
      <c r="Q104" s="71">
        <v>102.4</v>
      </c>
      <c r="R104" s="71">
        <v>102.9</v>
      </c>
      <c r="S104" s="71">
        <v>103.2</v>
      </c>
      <c r="T104" s="71">
        <v>103.4</v>
      </c>
      <c r="U104" s="71">
        <v>102</v>
      </c>
      <c r="V104" s="71">
        <v>101.8</v>
      </c>
      <c r="W104" s="71">
        <v>103.5</v>
      </c>
      <c r="X104" s="71">
        <v>103.7</v>
      </c>
      <c r="Y104" s="71">
        <v>103.4</v>
      </c>
      <c r="Z104" s="71">
        <v>103.3</v>
      </c>
      <c r="AA104" s="71">
        <v>101.5</v>
      </c>
      <c r="AB104" s="71">
        <v>101.2</v>
      </c>
      <c r="AC104" s="71">
        <v>103.5</v>
      </c>
      <c r="AD104" s="71">
        <v>104</v>
      </c>
      <c r="AE104" s="71">
        <v>104.1</v>
      </c>
      <c r="AF104" s="71">
        <v>104.2</v>
      </c>
      <c r="AG104" s="71">
        <v>102.3</v>
      </c>
      <c r="AH104" s="71">
        <v>102.3</v>
      </c>
      <c r="AI104" s="71">
        <v>103.7</v>
      </c>
      <c r="AJ104" s="71">
        <v>103.9</v>
      </c>
      <c r="AK104" s="71">
        <v>103.6</v>
      </c>
      <c r="AL104" s="71">
        <v>103.8</v>
      </c>
      <c r="AM104" s="71">
        <v>101.9</v>
      </c>
      <c r="AN104" s="71">
        <v>101.4</v>
      </c>
      <c r="AO104" s="71">
        <v>103.6</v>
      </c>
      <c r="AP104" s="71">
        <v>104.1</v>
      </c>
      <c r="AQ104" s="71">
        <v>103.8</v>
      </c>
      <c r="AR104" s="71">
        <v>103.8</v>
      </c>
      <c r="AS104" s="71">
        <v>103.1</v>
      </c>
      <c r="AT104" s="71">
        <v>101.8</v>
      </c>
      <c r="AU104" s="71">
        <v>102.7</v>
      </c>
      <c r="AV104" s="71">
        <v>103.3</v>
      </c>
      <c r="AW104" s="71">
        <v>103.3</v>
      </c>
      <c r="AX104" s="71">
        <v>103.5</v>
      </c>
      <c r="AY104" s="71">
        <v>102.6</v>
      </c>
      <c r="AZ104" s="71">
        <v>102.4</v>
      </c>
      <c r="BA104" s="71">
        <v>104.2</v>
      </c>
      <c r="BB104" s="71">
        <v>105.1</v>
      </c>
      <c r="BC104" s="71">
        <v>105</v>
      </c>
      <c r="BD104" s="71">
        <v>105.2</v>
      </c>
      <c r="BE104" s="71">
        <v>104.1</v>
      </c>
      <c r="BF104" s="71">
        <v>104.3</v>
      </c>
      <c r="BG104" s="71">
        <v>105.7</v>
      </c>
      <c r="BH104" s="71">
        <v>106.6</v>
      </c>
      <c r="BI104" s="73">
        <v>107.3</v>
      </c>
      <c r="BJ104" s="73">
        <v>107.8</v>
      </c>
      <c r="BK104" s="73">
        <v>107.8</v>
      </c>
      <c r="BL104" s="73">
        <v>108.7</v>
      </c>
      <c r="BM104" s="73">
        <v>111.5</v>
      </c>
    </row>
    <row r="105" spans="1:65" x14ac:dyDescent="0.15">
      <c r="A105" s="71" t="s">
        <v>115</v>
      </c>
      <c r="B105" s="71" t="s">
        <v>12</v>
      </c>
      <c r="C105" s="71">
        <v>100</v>
      </c>
      <c r="D105" s="71">
        <v>99.8</v>
      </c>
      <c r="E105" s="71">
        <v>99.9</v>
      </c>
      <c r="F105" s="71">
        <v>100.3</v>
      </c>
      <c r="G105" s="71">
        <v>100.4</v>
      </c>
      <c r="H105" s="71">
        <v>100.2</v>
      </c>
      <c r="I105" s="71">
        <v>100.1</v>
      </c>
      <c r="J105" s="71">
        <v>100.3</v>
      </c>
      <c r="K105" s="71">
        <v>100.5</v>
      </c>
      <c r="L105" s="71">
        <v>100.6</v>
      </c>
      <c r="M105" s="71">
        <v>100.9</v>
      </c>
      <c r="N105" s="71">
        <v>101.2</v>
      </c>
      <c r="O105" s="71">
        <v>101.3</v>
      </c>
      <c r="P105" s="71">
        <v>101.3</v>
      </c>
      <c r="Q105" s="71">
        <v>101</v>
      </c>
      <c r="R105" s="71">
        <v>100.9</v>
      </c>
      <c r="S105" s="71">
        <v>101</v>
      </c>
      <c r="T105" s="71">
        <v>100.9</v>
      </c>
      <c r="U105" s="71">
        <v>101</v>
      </c>
      <c r="V105" s="71">
        <v>101.6</v>
      </c>
      <c r="W105" s="71">
        <v>101.7</v>
      </c>
      <c r="X105" s="71">
        <v>102</v>
      </c>
      <c r="Y105" s="71">
        <v>101.8</v>
      </c>
      <c r="Z105" s="71">
        <v>101.5</v>
      </c>
      <c r="AA105" s="71">
        <v>101.5</v>
      </c>
      <c r="AB105" s="71">
        <v>101.5</v>
      </c>
      <c r="AC105" s="71">
        <v>101.5</v>
      </c>
      <c r="AD105" s="71">
        <v>101.8</v>
      </c>
      <c r="AE105" s="71">
        <v>101.8</v>
      </c>
      <c r="AF105" s="71">
        <v>101.6</v>
      </c>
      <c r="AG105" s="71">
        <v>101.6</v>
      </c>
      <c r="AH105" s="71">
        <v>101.8</v>
      </c>
      <c r="AI105" s="71">
        <v>101.9</v>
      </c>
      <c r="AJ105" s="71">
        <v>102.2</v>
      </c>
      <c r="AK105" s="71">
        <v>102.3</v>
      </c>
      <c r="AL105" s="71">
        <v>102.3</v>
      </c>
      <c r="AM105" s="71">
        <v>102.2</v>
      </c>
      <c r="AN105" s="71">
        <v>102</v>
      </c>
      <c r="AO105" s="71">
        <v>101.9</v>
      </c>
      <c r="AP105" s="71">
        <v>101.9</v>
      </c>
      <c r="AQ105" s="71">
        <v>101.8</v>
      </c>
      <c r="AR105" s="71">
        <v>101.7</v>
      </c>
      <c r="AS105" s="71">
        <v>101.9</v>
      </c>
      <c r="AT105" s="71">
        <v>102</v>
      </c>
      <c r="AU105" s="71">
        <v>102</v>
      </c>
      <c r="AV105" s="71">
        <v>101.8</v>
      </c>
      <c r="AW105" s="71">
        <v>101.3</v>
      </c>
      <c r="AX105" s="71">
        <v>101.1</v>
      </c>
      <c r="AY105" s="71">
        <v>101.6</v>
      </c>
      <c r="AZ105" s="71">
        <v>101.6</v>
      </c>
      <c r="BA105" s="71">
        <v>101.8</v>
      </c>
      <c r="BB105" s="71">
        <v>101.4</v>
      </c>
      <c r="BC105" s="71">
        <v>101.7</v>
      </c>
      <c r="BD105" s="71">
        <v>101.9</v>
      </c>
      <c r="BE105" s="71">
        <v>102.1</v>
      </c>
      <c r="BF105" s="71">
        <v>102.4</v>
      </c>
      <c r="BG105" s="71">
        <v>102.8</v>
      </c>
      <c r="BH105" s="71">
        <v>102.7</v>
      </c>
      <c r="BI105" s="71">
        <v>102.8</v>
      </c>
    </row>
    <row r="106" spans="1:65" x14ac:dyDescent="0.15">
      <c r="B106" s="71" t="s">
        <v>13</v>
      </c>
      <c r="C106" s="71">
        <v>99.64</v>
      </c>
      <c r="D106" s="71">
        <v>100.58</v>
      </c>
      <c r="E106" s="71">
        <v>101.03</v>
      </c>
      <c r="F106" s="71">
        <v>101.94</v>
      </c>
      <c r="G106" s="71">
        <v>101.49</v>
      </c>
      <c r="H106" s="71">
        <v>101.17</v>
      </c>
      <c r="I106" s="71">
        <v>102</v>
      </c>
      <c r="J106" s="71">
        <v>102.18</v>
      </c>
      <c r="K106" s="71">
        <v>101.75</v>
      </c>
      <c r="L106" s="71">
        <v>101.97</v>
      </c>
      <c r="M106" s="71">
        <v>101.57</v>
      </c>
      <c r="N106" s="71">
        <v>101.49</v>
      </c>
      <c r="O106" s="71">
        <v>101.12</v>
      </c>
      <c r="P106" s="71">
        <v>101.84</v>
      </c>
      <c r="Q106" s="71">
        <v>102.06</v>
      </c>
      <c r="R106" s="71">
        <v>102.99</v>
      </c>
      <c r="S106" s="71">
        <v>103.41</v>
      </c>
      <c r="T106" s="71">
        <v>102.85</v>
      </c>
      <c r="U106" s="71">
        <v>103.96</v>
      </c>
      <c r="V106" s="71">
        <v>104.09</v>
      </c>
      <c r="W106" s="71">
        <v>103.36</v>
      </c>
      <c r="X106" s="71">
        <v>103.89</v>
      </c>
      <c r="Y106" s="71">
        <v>103.37</v>
      </c>
      <c r="Z106" s="71">
        <v>103.35</v>
      </c>
      <c r="AA106" s="71">
        <v>103.13</v>
      </c>
      <c r="AB106" s="71">
        <v>104.44</v>
      </c>
      <c r="AC106" s="71">
        <v>104.98</v>
      </c>
      <c r="AD106" s="71">
        <v>106.11</v>
      </c>
      <c r="AE106" s="71">
        <v>105.82</v>
      </c>
      <c r="AF106" s="71">
        <v>105.67</v>
      </c>
      <c r="AG106" s="71">
        <v>106.67</v>
      </c>
      <c r="AH106" s="71">
        <v>107.32</v>
      </c>
      <c r="AI106" s="71">
        <v>106.16</v>
      </c>
      <c r="AJ106" s="71">
        <v>106.82</v>
      </c>
      <c r="AK106" s="71">
        <v>106.01</v>
      </c>
      <c r="AL106" s="71">
        <v>106.24</v>
      </c>
      <c r="AM106" s="71">
        <v>104.85</v>
      </c>
      <c r="AN106" s="71">
        <v>105.77</v>
      </c>
      <c r="AO106" s="71">
        <v>106.09</v>
      </c>
      <c r="AP106" s="71">
        <v>107.14</v>
      </c>
      <c r="AQ106" s="71">
        <v>106.94</v>
      </c>
      <c r="AR106" s="71">
        <v>107.45</v>
      </c>
      <c r="AS106" s="71">
        <v>108.42</v>
      </c>
      <c r="AT106" s="71">
        <v>107.65</v>
      </c>
      <c r="AU106" s="71">
        <v>107.19</v>
      </c>
      <c r="AV106" s="71">
        <v>108.05</v>
      </c>
      <c r="AW106" s="71">
        <v>106.72</v>
      </c>
      <c r="AX106" s="71">
        <v>107.22</v>
      </c>
      <c r="AY106" s="71">
        <v>106.51</v>
      </c>
      <c r="AZ106" s="71">
        <v>107.76</v>
      </c>
      <c r="BA106" s="71">
        <v>108.09</v>
      </c>
      <c r="BB106" s="71">
        <v>108.95</v>
      </c>
      <c r="BC106" s="71">
        <v>109.11</v>
      </c>
      <c r="BD106" s="71">
        <v>109.27</v>
      </c>
      <c r="BE106" s="71">
        <v>109.96</v>
      </c>
      <c r="BF106" s="71">
        <v>110.54</v>
      </c>
      <c r="BG106" s="71">
        <v>110.37</v>
      </c>
      <c r="BH106" s="71">
        <v>112.1</v>
      </c>
      <c r="BI106" s="73">
        <v>113.02</v>
      </c>
      <c r="BJ106" s="73">
        <v>114.09</v>
      </c>
      <c r="BK106" s="73">
        <v>114.61</v>
      </c>
      <c r="BL106" s="73">
        <v>115.58</v>
      </c>
      <c r="BM106" s="73">
        <v>121</v>
      </c>
    </row>
    <row r="107" spans="1:65" x14ac:dyDescent="0.15">
      <c r="B107" s="71" t="s">
        <v>14</v>
      </c>
      <c r="C107" s="71">
        <v>100.5</v>
      </c>
      <c r="D107" s="71">
        <v>100.16</v>
      </c>
      <c r="E107" s="71">
        <v>101.29</v>
      </c>
      <c r="F107" s="71">
        <v>102.21</v>
      </c>
      <c r="G107" s="71">
        <v>102.16</v>
      </c>
      <c r="H107" s="71">
        <v>102.22</v>
      </c>
      <c r="I107" s="71">
        <v>100.98</v>
      </c>
      <c r="J107" s="71">
        <v>101.15</v>
      </c>
      <c r="K107" s="71">
        <v>101.77</v>
      </c>
      <c r="L107" s="71">
        <v>102.4</v>
      </c>
      <c r="M107" s="71">
        <v>102.73</v>
      </c>
      <c r="N107" s="71">
        <v>102.74</v>
      </c>
      <c r="O107" s="71">
        <v>101.22</v>
      </c>
      <c r="P107" s="71">
        <v>101.37</v>
      </c>
      <c r="Q107" s="71">
        <v>102.59</v>
      </c>
      <c r="R107" s="71">
        <v>103.36</v>
      </c>
      <c r="S107" s="71">
        <v>104.32</v>
      </c>
      <c r="T107" s="71">
        <v>104.56</v>
      </c>
      <c r="U107" s="71">
        <v>103.31</v>
      </c>
      <c r="V107" s="71">
        <v>103.41</v>
      </c>
      <c r="W107" s="71">
        <v>104.06</v>
      </c>
      <c r="X107" s="71">
        <v>104.77</v>
      </c>
      <c r="Y107" s="71">
        <v>104.52</v>
      </c>
      <c r="Z107" s="71">
        <v>104</v>
      </c>
      <c r="AA107" s="71">
        <v>102.26</v>
      </c>
      <c r="AB107" s="71">
        <v>102.47</v>
      </c>
      <c r="AC107" s="71">
        <v>103.9</v>
      </c>
      <c r="AD107" s="71">
        <v>105.06</v>
      </c>
      <c r="AE107" s="71">
        <v>105.31</v>
      </c>
      <c r="AF107" s="71">
        <v>105.18</v>
      </c>
      <c r="AG107" s="71">
        <v>103.98</v>
      </c>
      <c r="AH107" s="71">
        <v>103.87</v>
      </c>
      <c r="AI107" s="71">
        <v>104.28</v>
      </c>
      <c r="AJ107" s="71">
        <v>104.97</v>
      </c>
      <c r="AK107" s="71">
        <v>105.01</v>
      </c>
      <c r="AL107" s="71">
        <v>104.88</v>
      </c>
      <c r="AM107" s="71">
        <v>103.42</v>
      </c>
      <c r="AN107" s="71">
        <v>103.36</v>
      </c>
      <c r="AO107" s="71">
        <v>103.98</v>
      </c>
      <c r="AP107" s="71">
        <v>104.35</v>
      </c>
      <c r="AQ107" s="71">
        <v>104.41</v>
      </c>
      <c r="AR107" s="71">
        <v>104.87</v>
      </c>
      <c r="AS107" s="71">
        <v>103.23</v>
      </c>
      <c r="AT107" s="71">
        <v>103.23</v>
      </c>
      <c r="AU107" s="71">
        <v>103.69</v>
      </c>
      <c r="AV107" s="71">
        <v>104.01</v>
      </c>
      <c r="AW107" s="71">
        <v>104.12</v>
      </c>
      <c r="AX107" s="71">
        <v>104.28</v>
      </c>
      <c r="AY107" s="71">
        <v>103.87</v>
      </c>
      <c r="AZ107" s="71">
        <v>103.27</v>
      </c>
      <c r="BA107" s="71">
        <v>105.22</v>
      </c>
      <c r="BB107" s="71">
        <v>106.39</v>
      </c>
      <c r="BC107" s="71">
        <v>106.95</v>
      </c>
      <c r="BD107" s="71">
        <v>107.46</v>
      </c>
      <c r="BE107" s="71">
        <v>106.18</v>
      </c>
      <c r="BF107" s="71">
        <v>106.65</v>
      </c>
      <c r="BG107" s="71">
        <v>107.87</v>
      </c>
      <c r="BH107" s="71">
        <v>109.6</v>
      </c>
      <c r="BI107" s="73">
        <v>109.87</v>
      </c>
      <c r="BJ107" s="73">
        <v>111.13</v>
      </c>
      <c r="BK107" s="73">
        <v>110.26</v>
      </c>
      <c r="BL107" s="73">
        <v>111.15</v>
      </c>
      <c r="BM107" s="73">
        <v>115.52</v>
      </c>
    </row>
    <row r="108" spans="1:65" x14ac:dyDescent="0.15">
      <c r="B108" s="71" t="s">
        <v>15</v>
      </c>
      <c r="C108" s="71">
        <v>101.5</v>
      </c>
      <c r="D108" s="71">
        <v>102.25</v>
      </c>
      <c r="E108" s="71">
        <v>102.25</v>
      </c>
      <c r="F108" s="71">
        <v>102.84</v>
      </c>
      <c r="G108" s="71">
        <v>102.89</v>
      </c>
      <c r="H108" s="71">
        <v>103</v>
      </c>
      <c r="I108" s="71">
        <v>103.59</v>
      </c>
      <c r="J108" s="71">
        <v>103.37</v>
      </c>
      <c r="K108" s="71">
        <v>103.51</v>
      </c>
      <c r="L108" s="71">
        <v>103.4</v>
      </c>
      <c r="M108" s="71">
        <v>103.63</v>
      </c>
      <c r="N108" s="71">
        <v>104.05</v>
      </c>
      <c r="O108" s="71">
        <v>103.1</v>
      </c>
      <c r="P108" s="71">
        <v>103.93</v>
      </c>
      <c r="Q108" s="71">
        <v>104.25</v>
      </c>
      <c r="R108" s="71">
        <v>104.66</v>
      </c>
      <c r="S108" s="71">
        <v>104.95</v>
      </c>
      <c r="T108" s="71">
        <v>105.21</v>
      </c>
      <c r="U108" s="71">
        <v>105.82</v>
      </c>
      <c r="V108" s="71">
        <v>105.53</v>
      </c>
      <c r="W108" s="71">
        <v>106.05</v>
      </c>
      <c r="X108" s="71">
        <v>105.89</v>
      </c>
      <c r="Y108" s="71">
        <v>105.77</v>
      </c>
      <c r="Z108" s="71">
        <v>106.29</v>
      </c>
      <c r="AA108" s="71">
        <v>105.13</v>
      </c>
      <c r="AB108" s="71">
        <v>105.88</v>
      </c>
      <c r="AC108" s="71">
        <v>106.1</v>
      </c>
      <c r="AD108" s="71">
        <v>106.82</v>
      </c>
      <c r="AE108" s="71">
        <v>107.12</v>
      </c>
      <c r="AF108" s="71">
        <v>106.94</v>
      </c>
      <c r="AG108" s="71">
        <v>107.45</v>
      </c>
      <c r="AH108" s="71">
        <v>106.91</v>
      </c>
      <c r="AI108" s="71">
        <v>107.43</v>
      </c>
      <c r="AJ108" s="71">
        <v>107.57</v>
      </c>
      <c r="AK108" s="71">
        <v>107.67</v>
      </c>
      <c r="AL108" s="71">
        <v>108.14</v>
      </c>
      <c r="AM108" s="71">
        <v>106.73</v>
      </c>
      <c r="AN108" s="71">
        <v>107.21</v>
      </c>
      <c r="AO108" s="71">
        <v>106.97</v>
      </c>
      <c r="AP108" s="71">
        <v>106.58</v>
      </c>
      <c r="AQ108" s="71">
        <v>107.25</v>
      </c>
      <c r="AR108" s="71">
        <v>107.93</v>
      </c>
      <c r="AS108" s="71">
        <v>108.18</v>
      </c>
      <c r="AT108" s="71">
        <v>107.99</v>
      </c>
      <c r="AU108" s="71">
        <v>108.06</v>
      </c>
      <c r="AV108" s="71">
        <v>107.99</v>
      </c>
      <c r="AW108" s="71">
        <v>107.91</v>
      </c>
      <c r="AX108" s="71">
        <v>108.79</v>
      </c>
      <c r="AY108" s="71">
        <v>108.73</v>
      </c>
      <c r="AZ108" s="71">
        <v>109.11</v>
      </c>
      <c r="BA108" s="71">
        <v>109.22</v>
      </c>
      <c r="BB108" s="71">
        <v>109.54</v>
      </c>
      <c r="BC108" s="71">
        <v>109.79</v>
      </c>
      <c r="BD108" s="71">
        <v>109.87</v>
      </c>
      <c r="BE108" s="71">
        <v>110.18</v>
      </c>
      <c r="BF108" s="71">
        <v>110.72</v>
      </c>
      <c r="BG108" s="71">
        <v>111.29</v>
      </c>
      <c r="BH108" s="71">
        <v>111.53</v>
      </c>
      <c r="BI108" s="73">
        <v>112.15</v>
      </c>
      <c r="BJ108" s="73">
        <v>113.71</v>
      </c>
      <c r="BK108" s="73">
        <v>112.98</v>
      </c>
      <c r="BL108" s="73">
        <v>113.95</v>
      </c>
      <c r="BM108" s="73" t="s">
        <v>234</v>
      </c>
    </row>
    <row r="109" spans="1:65" x14ac:dyDescent="0.15">
      <c r="B109" s="71" t="s">
        <v>16</v>
      </c>
      <c r="C109" s="71">
        <v>101.4</v>
      </c>
      <c r="D109" s="71">
        <v>102.1</v>
      </c>
      <c r="E109" s="71">
        <v>102.5</v>
      </c>
      <c r="F109" s="71">
        <v>102.9</v>
      </c>
      <c r="G109" s="71">
        <v>103.3</v>
      </c>
      <c r="H109" s="71">
        <v>103.3</v>
      </c>
      <c r="I109" s="71">
        <v>103.2</v>
      </c>
      <c r="J109" s="71">
        <v>103.8</v>
      </c>
      <c r="K109" s="71">
        <v>104.1</v>
      </c>
      <c r="L109" s="71">
        <v>104.2</v>
      </c>
      <c r="M109" s="71">
        <v>104.6</v>
      </c>
      <c r="N109" s="71">
        <v>104.9</v>
      </c>
      <c r="O109" s="71">
        <v>104.4</v>
      </c>
      <c r="P109" s="71">
        <v>104.9</v>
      </c>
      <c r="Q109" s="71">
        <v>105</v>
      </c>
      <c r="R109" s="71">
        <v>105.4</v>
      </c>
      <c r="S109" s="71">
        <v>105.8</v>
      </c>
      <c r="T109" s="71">
        <v>105.8</v>
      </c>
      <c r="U109" s="71">
        <v>105.8</v>
      </c>
      <c r="V109" s="71">
        <v>106.5</v>
      </c>
      <c r="W109" s="71">
        <v>106.6</v>
      </c>
      <c r="X109" s="71">
        <v>106.7</v>
      </c>
      <c r="Y109" s="71">
        <v>107</v>
      </c>
      <c r="Z109" s="71">
        <v>107.1</v>
      </c>
      <c r="AA109" s="71">
        <v>106.3</v>
      </c>
      <c r="AB109" s="71">
        <v>106.8</v>
      </c>
      <c r="AC109" s="71">
        <v>107</v>
      </c>
      <c r="AD109" s="71">
        <v>107.6</v>
      </c>
      <c r="AE109" s="71">
        <v>107.9</v>
      </c>
      <c r="AF109" s="71">
        <v>107.9</v>
      </c>
      <c r="AG109" s="71">
        <v>107.9</v>
      </c>
      <c r="AH109" s="71">
        <v>108.4</v>
      </c>
      <c r="AI109" s="71">
        <v>108.5</v>
      </c>
      <c r="AJ109" s="71">
        <v>108.3</v>
      </c>
      <c r="AK109" s="71">
        <v>108.5</v>
      </c>
      <c r="AL109" s="71">
        <v>108.5</v>
      </c>
      <c r="AM109" s="71">
        <v>108.2</v>
      </c>
      <c r="AN109" s="71">
        <v>108.6</v>
      </c>
      <c r="AO109" s="71">
        <v>108.6</v>
      </c>
      <c r="AP109" s="71">
        <v>108.5</v>
      </c>
      <c r="AQ109" s="71">
        <v>108.5</v>
      </c>
      <c r="AR109" s="71">
        <v>108.6</v>
      </c>
      <c r="AS109" s="71">
        <v>109.1</v>
      </c>
      <c r="AT109" s="71">
        <v>108.6</v>
      </c>
      <c r="AU109" s="71">
        <v>109.1</v>
      </c>
      <c r="AV109" s="71">
        <v>109.1</v>
      </c>
      <c r="AW109" s="71">
        <v>108.9</v>
      </c>
      <c r="AX109" s="71">
        <v>109.2</v>
      </c>
      <c r="AY109" s="71">
        <v>109</v>
      </c>
      <c r="AZ109" s="71">
        <v>109.1</v>
      </c>
      <c r="BA109" s="71">
        <v>109.4</v>
      </c>
      <c r="BB109" s="71">
        <v>110.1</v>
      </c>
      <c r="BC109" s="71">
        <v>110.8</v>
      </c>
      <c r="BD109" s="71">
        <v>111.3</v>
      </c>
      <c r="BE109" s="71">
        <v>111.3</v>
      </c>
      <c r="BF109" s="71">
        <v>112.1</v>
      </c>
      <c r="BG109" s="71">
        <v>112.4</v>
      </c>
      <c r="BH109" s="71">
        <v>113.6</v>
      </c>
      <c r="BI109" s="73">
        <v>114.5</v>
      </c>
      <c r="BJ109" s="73">
        <v>115.1</v>
      </c>
      <c r="BK109" s="73">
        <v>114.9</v>
      </c>
      <c r="BL109" s="73">
        <v>115.8</v>
      </c>
      <c r="BM109" s="73">
        <v>117.1</v>
      </c>
    </row>
    <row r="110" spans="1:65" x14ac:dyDescent="0.15">
      <c r="B110" s="71" t="s">
        <v>17</v>
      </c>
      <c r="C110" s="71">
        <v>101.43</v>
      </c>
      <c r="D110" s="71">
        <v>101.79</v>
      </c>
      <c r="E110" s="71">
        <v>101.87</v>
      </c>
      <c r="F110" s="71">
        <v>102.22</v>
      </c>
      <c r="G110" s="71">
        <v>102.27</v>
      </c>
      <c r="H110" s="71">
        <v>102.29</v>
      </c>
      <c r="I110" s="71">
        <v>102.11</v>
      </c>
      <c r="J110" s="71">
        <v>102.42</v>
      </c>
      <c r="K110" s="71">
        <v>103.02</v>
      </c>
      <c r="L110" s="71">
        <v>102.78</v>
      </c>
      <c r="M110" s="71">
        <v>102.68</v>
      </c>
      <c r="N110" s="71">
        <v>102.54</v>
      </c>
      <c r="O110" s="71">
        <v>103.2</v>
      </c>
      <c r="P110" s="71">
        <v>103.75</v>
      </c>
      <c r="Q110" s="71">
        <v>103.98</v>
      </c>
      <c r="R110" s="71">
        <v>104.44</v>
      </c>
      <c r="S110" s="71">
        <v>104.94</v>
      </c>
      <c r="T110" s="71">
        <v>105.08</v>
      </c>
      <c r="U110" s="71">
        <v>105</v>
      </c>
      <c r="V110" s="71">
        <v>104.97</v>
      </c>
      <c r="W110" s="71">
        <v>105.04</v>
      </c>
      <c r="X110" s="71">
        <v>105.17</v>
      </c>
      <c r="Y110" s="71">
        <v>104.6</v>
      </c>
      <c r="Z110" s="71">
        <v>104.08</v>
      </c>
      <c r="AA110" s="71">
        <v>104.26</v>
      </c>
      <c r="AB110" s="71">
        <v>104.75</v>
      </c>
      <c r="AC110" s="71">
        <v>105.45</v>
      </c>
      <c r="AD110" s="71">
        <v>106.09</v>
      </c>
      <c r="AE110" s="71">
        <v>106.3</v>
      </c>
      <c r="AF110" s="71">
        <v>106.23</v>
      </c>
      <c r="AG110" s="71">
        <v>106.39</v>
      </c>
      <c r="AH110" s="71">
        <v>106.28</v>
      </c>
      <c r="AI110" s="71">
        <v>106.28</v>
      </c>
      <c r="AJ110" s="71">
        <v>106.5</v>
      </c>
      <c r="AK110" s="71">
        <v>106.34</v>
      </c>
      <c r="AL110" s="71">
        <v>106.15</v>
      </c>
      <c r="AM110" s="71">
        <v>106.58</v>
      </c>
      <c r="AN110" s="71">
        <v>106.9</v>
      </c>
      <c r="AO110" s="71">
        <v>106.53</v>
      </c>
      <c r="AP110" s="71">
        <v>105.54</v>
      </c>
      <c r="AQ110" s="71">
        <v>105.47</v>
      </c>
      <c r="AR110" s="71">
        <v>106.2</v>
      </c>
      <c r="AS110" s="71">
        <v>106.85</v>
      </c>
      <c r="AT110" s="71">
        <v>107.24</v>
      </c>
      <c r="AU110" s="71">
        <v>107.39</v>
      </c>
      <c r="AV110" s="71">
        <v>107.35</v>
      </c>
      <c r="AW110" s="71">
        <v>107.24</v>
      </c>
      <c r="AX110" s="71">
        <v>107.33</v>
      </c>
      <c r="AY110" s="71">
        <v>107.89</v>
      </c>
      <c r="AZ110" s="71">
        <v>108.6</v>
      </c>
      <c r="BA110" s="71">
        <v>109.55</v>
      </c>
      <c r="BB110" s="71">
        <v>110.67</v>
      </c>
      <c r="BC110" s="71">
        <v>111.75</v>
      </c>
      <c r="BD110" s="71">
        <v>113.01</v>
      </c>
      <c r="BE110" s="71">
        <v>113.62</v>
      </c>
      <c r="BF110" s="71">
        <v>113.83</v>
      </c>
      <c r="BG110" s="71">
        <v>114.07</v>
      </c>
      <c r="BH110" s="71">
        <v>115.14</v>
      </c>
      <c r="BI110" s="73">
        <v>115.72</v>
      </c>
      <c r="BJ110" s="73">
        <v>116.05</v>
      </c>
      <c r="BK110" s="73" t="s">
        <v>234</v>
      </c>
      <c r="BL110" s="73" t="s">
        <v>234</v>
      </c>
      <c r="BM110" s="73" t="s">
        <v>234</v>
      </c>
    </row>
    <row r="111" spans="1:65" x14ac:dyDescent="0.15">
      <c r="B111" s="71" t="s">
        <v>289</v>
      </c>
      <c r="C111" s="71">
        <v>100.26</v>
      </c>
      <c r="D111" s="71">
        <v>100.66</v>
      </c>
      <c r="E111" s="71">
        <v>101.49</v>
      </c>
      <c r="F111" s="71">
        <v>102.07</v>
      </c>
      <c r="G111" s="71">
        <v>101.98</v>
      </c>
      <c r="H111" s="71">
        <v>102.08</v>
      </c>
      <c r="I111" s="71">
        <v>101.62</v>
      </c>
      <c r="J111" s="71">
        <v>101.89</v>
      </c>
      <c r="K111" s="71">
        <v>102.29</v>
      </c>
      <c r="L111" s="71">
        <v>102.34</v>
      </c>
      <c r="M111" s="71">
        <v>102.14</v>
      </c>
      <c r="N111" s="71">
        <v>102.49</v>
      </c>
      <c r="O111" s="71">
        <v>101.56</v>
      </c>
      <c r="P111" s="71">
        <v>101.78</v>
      </c>
      <c r="Q111" s="71">
        <v>102.91</v>
      </c>
      <c r="R111" s="71">
        <v>103.32</v>
      </c>
      <c r="S111" s="71">
        <v>103.97</v>
      </c>
      <c r="T111" s="71">
        <v>104.09</v>
      </c>
      <c r="U111" s="71">
        <v>103.85</v>
      </c>
      <c r="V111" s="71">
        <v>104.01</v>
      </c>
      <c r="W111" s="71">
        <v>104.42</v>
      </c>
      <c r="X111" s="71">
        <v>104.68</v>
      </c>
      <c r="Y111" s="71">
        <v>104.1</v>
      </c>
      <c r="Z111" s="71">
        <v>104.05</v>
      </c>
      <c r="AA111" s="71">
        <v>102.97</v>
      </c>
      <c r="AB111" s="71">
        <v>103.3</v>
      </c>
      <c r="AC111" s="71">
        <v>104.35</v>
      </c>
      <c r="AD111" s="71">
        <v>105.1</v>
      </c>
      <c r="AE111" s="71">
        <v>105.24</v>
      </c>
      <c r="AF111" s="71">
        <v>105.41</v>
      </c>
      <c r="AG111" s="71">
        <v>104.91</v>
      </c>
      <c r="AH111" s="71">
        <v>105.06</v>
      </c>
      <c r="AI111" s="71">
        <v>105.29</v>
      </c>
      <c r="AJ111" s="71">
        <v>105.44</v>
      </c>
      <c r="AK111" s="71">
        <v>105.1</v>
      </c>
      <c r="AL111" s="71">
        <v>105.43</v>
      </c>
      <c r="AM111" s="71">
        <v>104.37</v>
      </c>
      <c r="AN111" s="71">
        <v>104.56</v>
      </c>
      <c r="AO111" s="71">
        <v>105.13</v>
      </c>
      <c r="AP111" s="71">
        <v>105.43</v>
      </c>
      <c r="AQ111" s="71">
        <v>105.33</v>
      </c>
      <c r="AR111" s="71">
        <v>105.69</v>
      </c>
      <c r="AS111" s="71">
        <v>105.32</v>
      </c>
      <c r="AT111" s="71">
        <v>104.88</v>
      </c>
      <c r="AU111" s="71">
        <v>104.96</v>
      </c>
      <c r="AV111" s="71">
        <v>105.15</v>
      </c>
      <c r="AW111" s="71">
        <v>104.8</v>
      </c>
      <c r="AX111" s="71">
        <v>105.15</v>
      </c>
      <c r="AY111" s="71">
        <v>105.32</v>
      </c>
      <c r="AZ111" s="71">
        <v>105.54</v>
      </c>
      <c r="BA111" s="71">
        <v>106.53</v>
      </c>
      <c r="BB111" s="71">
        <v>107.14</v>
      </c>
      <c r="BC111" s="71">
        <v>107.42</v>
      </c>
      <c r="BD111" s="71">
        <v>107.7</v>
      </c>
      <c r="BE111" s="71">
        <v>107.6</v>
      </c>
      <c r="BF111" s="71">
        <v>107.98</v>
      </c>
      <c r="BG111" s="71">
        <v>108.49</v>
      </c>
      <c r="BH111" s="71">
        <v>109.41</v>
      </c>
      <c r="BI111" s="73">
        <v>109.9</v>
      </c>
      <c r="BJ111" s="73">
        <v>110.37</v>
      </c>
      <c r="BK111" s="73">
        <v>110.7</v>
      </c>
      <c r="BL111" s="73">
        <v>111.74</v>
      </c>
      <c r="BM111" s="73" t="s">
        <v>234</v>
      </c>
    </row>
    <row r="112" spans="1:65" x14ac:dyDescent="0.15">
      <c r="B112" s="71" t="s">
        <v>275</v>
      </c>
      <c r="C112" s="71">
        <v>100.35</v>
      </c>
      <c r="D112" s="71">
        <v>100.75</v>
      </c>
      <c r="E112" s="71">
        <v>101.43</v>
      </c>
      <c r="F112" s="71">
        <v>101.97</v>
      </c>
      <c r="G112" s="71">
        <v>101.9</v>
      </c>
      <c r="H112" s="71">
        <v>101.97</v>
      </c>
      <c r="I112" s="71">
        <v>101.61</v>
      </c>
      <c r="J112" s="71">
        <v>101.81</v>
      </c>
      <c r="K112" s="71">
        <v>102.17</v>
      </c>
      <c r="L112" s="71">
        <v>102.29</v>
      </c>
      <c r="M112" s="71">
        <v>102.17</v>
      </c>
      <c r="N112" s="71">
        <v>102.49</v>
      </c>
      <c r="O112" s="71">
        <v>101.75</v>
      </c>
      <c r="P112" s="71">
        <v>101.94</v>
      </c>
      <c r="Q112" s="71">
        <v>102.88</v>
      </c>
      <c r="R112" s="71">
        <v>103.32</v>
      </c>
      <c r="S112" s="71">
        <v>103.9</v>
      </c>
      <c r="T112" s="71">
        <v>104.03</v>
      </c>
      <c r="U112" s="71">
        <v>103.86</v>
      </c>
      <c r="V112" s="71">
        <v>103.97</v>
      </c>
      <c r="W112" s="71">
        <v>104.35</v>
      </c>
      <c r="X112" s="71">
        <v>104.62</v>
      </c>
      <c r="Y112" s="71">
        <v>104.11</v>
      </c>
      <c r="Z112" s="71">
        <v>104.08</v>
      </c>
      <c r="AA112" s="71">
        <v>103.22</v>
      </c>
      <c r="AB112" s="71">
        <v>103.57</v>
      </c>
      <c r="AC112" s="71">
        <v>104.5</v>
      </c>
      <c r="AD112" s="71">
        <v>105.26</v>
      </c>
      <c r="AE112" s="71">
        <v>105.44</v>
      </c>
      <c r="AF112" s="71">
        <v>105.57</v>
      </c>
      <c r="AG112" s="71">
        <v>105.22</v>
      </c>
      <c r="AH112" s="71">
        <v>105.31</v>
      </c>
      <c r="AI112" s="71">
        <v>105.49</v>
      </c>
      <c r="AJ112" s="71">
        <v>105.67</v>
      </c>
      <c r="AK112" s="71">
        <v>105.42</v>
      </c>
      <c r="AL112" s="71">
        <v>105.76</v>
      </c>
      <c r="AM112" s="71">
        <v>105</v>
      </c>
      <c r="AN112" s="71">
        <v>105.22</v>
      </c>
      <c r="AO112" s="71">
        <v>105.7</v>
      </c>
      <c r="AP112" s="71">
        <v>105.93</v>
      </c>
      <c r="AQ112" s="71">
        <v>105.94</v>
      </c>
      <c r="AR112" s="71">
        <v>106.31</v>
      </c>
      <c r="AS112" s="71">
        <v>106.06</v>
      </c>
      <c r="AT112" s="71">
        <v>105.69</v>
      </c>
      <c r="AU112" s="71">
        <v>105.73</v>
      </c>
      <c r="AV112" s="71">
        <v>105.92</v>
      </c>
      <c r="AW112" s="71">
        <v>105.63</v>
      </c>
      <c r="AX112" s="71">
        <v>105.97</v>
      </c>
      <c r="AY112" s="71">
        <v>106.27</v>
      </c>
      <c r="AZ112" s="71">
        <v>106.55</v>
      </c>
      <c r="BA112" s="71">
        <v>107.46</v>
      </c>
      <c r="BB112" s="71">
        <v>108.08</v>
      </c>
      <c r="BC112" s="71">
        <v>108.38</v>
      </c>
      <c r="BD112" s="71">
        <v>108.65</v>
      </c>
      <c r="BE112" s="71">
        <v>108.68</v>
      </c>
      <c r="BF112" s="71">
        <v>109.04</v>
      </c>
      <c r="BG112" s="71">
        <v>109.57</v>
      </c>
      <c r="BH112" s="71">
        <v>110.54</v>
      </c>
      <c r="BI112" s="74">
        <v>111.07</v>
      </c>
    </row>
    <row r="113" spans="1:65" x14ac:dyDescent="0.15">
      <c r="A113" s="71" t="s">
        <v>625</v>
      </c>
      <c r="B113" s="71" t="s">
        <v>8</v>
      </c>
      <c r="C113" s="71">
        <v>104.243100083635</v>
      </c>
      <c r="D113" s="71">
        <v>101.098410928352</v>
      </c>
      <c r="E113" s="71">
        <v>100.228603289657</v>
      </c>
      <c r="F113" s="71">
        <v>105.17981600223</v>
      </c>
      <c r="G113" s="71">
        <v>101.56676888765</v>
      </c>
      <c r="H113" s="71">
        <v>99.492612210760996</v>
      </c>
      <c r="I113" s="71">
        <v>98.890437691664303</v>
      </c>
      <c r="J113" s="71">
        <v>100.630052969055</v>
      </c>
      <c r="K113" s="71">
        <v>103.37329244494001</v>
      </c>
      <c r="L113" s="71">
        <v>101.49986060774999</v>
      </c>
      <c r="M113" s="71">
        <v>105.648173961528</v>
      </c>
      <c r="N113" s="71">
        <v>104.243100083635</v>
      </c>
      <c r="O113" s="71">
        <v>106.718706439922</v>
      </c>
      <c r="P113" s="71">
        <v>106.451073320323</v>
      </c>
      <c r="Q113" s="71">
        <v>107.722330638416</v>
      </c>
      <c r="R113" s="71">
        <v>111.803735712294</v>
      </c>
      <c r="S113" s="71">
        <v>113.342626149986</v>
      </c>
      <c r="T113" s="71">
        <v>111.870643992194</v>
      </c>
      <c r="U113" s="71">
        <v>112.941176470588</v>
      </c>
      <c r="V113" s="71">
        <v>111.870643992194</v>
      </c>
      <c r="W113" s="71">
        <v>111.268469473097</v>
      </c>
      <c r="X113" s="71">
        <v>109.528854195707</v>
      </c>
      <c r="Y113" s="71">
        <v>104.243100083635</v>
      </c>
      <c r="Z113" s="71">
        <v>100.42932812935599</v>
      </c>
      <c r="AA113" s="71">
        <v>99.358795650961795</v>
      </c>
      <c r="AB113" s="71">
        <v>100.42932812935599</v>
      </c>
      <c r="AC113" s="71">
        <v>106.451073320323</v>
      </c>
      <c r="AD113" s="71">
        <v>112.53972679119001</v>
      </c>
      <c r="AE113" s="71">
        <v>113.208809590187</v>
      </c>
      <c r="AF113" s="71">
        <v>107.253972679119</v>
      </c>
      <c r="AG113" s="71">
        <v>109.32812935600801</v>
      </c>
      <c r="AH113" s="71">
        <v>106.584889880123</v>
      </c>
      <c r="AI113" s="71">
        <v>106.183440200725</v>
      </c>
      <c r="AJ113" s="71">
        <v>106.317256760524</v>
      </c>
      <c r="AK113" s="71">
        <v>105.781990521327</v>
      </c>
      <c r="AL113" s="71">
        <v>105.915807081126</v>
      </c>
      <c r="AM113" s="71">
        <v>106.116531920825</v>
      </c>
      <c r="AN113" s="71">
        <v>104.778366322832</v>
      </c>
      <c r="AO113" s="71">
        <v>94.073041538890394</v>
      </c>
      <c r="AP113" s="71">
        <v>85.843323111234994</v>
      </c>
      <c r="AQ113" s="71">
        <v>91.664343462503496</v>
      </c>
      <c r="AR113" s="71">
        <v>97.819905213270104</v>
      </c>
      <c r="AS113" s="71">
        <v>100.161695009757</v>
      </c>
      <c r="AT113" s="71">
        <v>99.894061890158895</v>
      </c>
      <c r="AU113" s="71">
        <v>100.228603289657</v>
      </c>
      <c r="AV113" s="71">
        <v>99.960970170058502</v>
      </c>
      <c r="AW113" s="71">
        <v>99.760245330359595</v>
      </c>
      <c r="AX113" s="71">
        <v>101.700585447449</v>
      </c>
      <c r="AY113" s="71">
        <v>103.239475885141</v>
      </c>
      <c r="AZ113" s="71">
        <v>107.32088095901899</v>
      </c>
      <c r="BA113" s="71">
        <v>112.00446055199301</v>
      </c>
      <c r="BB113" s="71">
        <v>113.877892389183</v>
      </c>
      <c r="BC113" s="71">
        <v>115.885140786172</v>
      </c>
      <c r="BD113" s="71">
        <v>116.88876498466701</v>
      </c>
      <c r="BE113" s="71">
        <v>119.89963758015099</v>
      </c>
      <c r="BF113" s="71">
        <v>120.568720379147</v>
      </c>
      <c r="BG113" s="71">
        <v>120.367995539448</v>
      </c>
      <c r="BH113" s="71">
        <v>125.45302481182</v>
      </c>
      <c r="BI113" s="71" t="s">
        <v>234</v>
      </c>
    </row>
    <row r="114" spans="1:65" x14ac:dyDescent="0.15">
      <c r="B114" s="71" t="s">
        <v>9</v>
      </c>
      <c r="C114" s="71">
        <v>104.92</v>
      </c>
      <c r="D114" s="71">
        <v>104.94</v>
      </c>
      <c r="E114" s="71">
        <v>104.5</v>
      </c>
      <c r="F114" s="71">
        <v>104.24</v>
      </c>
      <c r="G114" s="71">
        <v>102.61</v>
      </c>
      <c r="H114" s="71">
        <v>101.42</v>
      </c>
      <c r="I114" s="71">
        <v>100.12</v>
      </c>
      <c r="J114" s="71">
        <v>101.28</v>
      </c>
      <c r="K114" s="71">
        <v>102.33</v>
      </c>
      <c r="L114" s="71">
        <v>103.33</v>
      </c>
      <c r="M114" s="71">
        <v>104.95</v>
      </c>
      <c r="N114" s="71">
        <v>105.47</v>
      </c>
      <c r="O114" s="71">
        <v>110.31</v>
      </c>
      <c r="P114" s="71">
        <v>110.34</v>
      </c>
      <c r="Q114" s="71">
        <v>109.58</v>
      </c>
      <c r="R114" s="71">
        <v>110.58</v>
      </c>
      <c r="S114" s="71">
        <v>112.71</v>
      </c>
      <c r="T114" s="71">
        <v>113.63</v>
      </c>
      <c r="U114" s="71">
        <v>114.19</v>
      </c>
      <c r="V114" s="71">
        <v>114.22</v>
      </c>
      <c r="W114" s="71">
        <v>115.28</v>
      </c>
      <c r="X114" s="71">
        <v>117.33</v>
      </c>
      <c r="Y114" s="71">
        <v>116.54</v>
      </c>
      <c r="Z114" s="71">
        <v>113.9</v>
      </c>
      <c r="AA114" s="71">
        <v>112.5</v>
      </c>
      <c r="AB114" s="71">
        <v>113.96</v>
      </c>
      <c r="AC114" s="71">
        <v>115.17</v>
      </c>
      <c r="AD114" s="71">
        <v>115.88</v>
      </c>
      <c r="AE114" s="71">
        <v>116.56</v>
      </c>
      <c r="AF114" s="71">
        <v>116.32</v>
      </c>
      <c r="AG114" s="71">
        <v>115.05</v>
      </c>
      <c r="AH114" s="71">
        <v>115.03</v>
      </c>
      <c r="AI114" s="71">
        <v>115.37</v>
      </c>
      <c r="AJ114" s="71">
        <v>115.38</v>
      </c>
      <c r="AK114" s="71">
        <v>115.78</v>
      </c>
      <c r="AL114" s="71">
        <v>116.69</v>
      </c>
      <c r="AM114" s="71">
        <v>117.26</v>
      </c>
      <c r="AN114" s="71">
        <v>115.04</v>
      </c>
      <c r="AO114" s="71">
        <v>110.58</v>
      </c>
      <c r="AP114" s="71">
        <v>106.03</v>
      </c>
      <c r="AQ114" s="71">
        <v>103.84</v>
      </c>
      <c r="AR114" s="71">
        <v>105.58</v>
      </c>
      <c r="AS114" s="71">
        <v>106.56</v>
      </c>
      <c r="AT114" s="71">
        <v>106.91</v>
      </c>
      <c r="AU114" s="71">
        <v>106.2</v>
      </c>
      <c r="AV114" s="71">
        <v>106.46</v>
      </c>
      <c r="AW114" s="71">
        <v>106.91</v>
      </c>
      <c r="AX114" s="71">
        <v>108.67</v>
      </c>
      <c r="AY114" s="71">
        <v>110.47</v>
      </c>
      <c r="AZ114" s="71">
        <v>113.2</v>
      </c>
      <c r="BA114" s="71">
        <v>115.7</v>
      </c>
      <c r="BB114" s="71">
        <v>115.18</v>
      </c>
      <c r="BC114" s="71">
        <v>115.8</v>
      </c>
      <c r="BD114" s="71">
        <v>117.09</v>
      </c>
      <c r="BE114" s="71">
        <v>119.65</v>
      </c>
      <c r="BF114" s="71">
        <v>120.46</v>
      </c>
      <c r="BG114" s="71">
        <v>122.09</v>
      </c>
      <c r="BH114" s="71">
        <v>127.98</v>
      </c>
      <c r="BI114" s="73">
        <v>130.29</v>
      </c>
      <c r="BJ114" s="73">
        <v>129.63999999999999</v>
      </c>
      <c r="BK114" s="73">
        <v>133.16999999999999</v>
      </c>
      <c r="BL114" s="73">
        <v>138.08000000000001</v>
      </c>
      <c r="BM114" s="73">
        <v>149.78</v>
      </c>
    </row>
    <row r="115" spans="1:65" x14ac:dyDescent="0.15">
      <c r="B115" s="71" t="s">
        <v>10</v>
      </c>
      <c r="C115" s="71">
        <v>98.2</v>
      </c>
      <c r="D115" s="71">
        <v>98.4</v>
      </c>
      <c r="E115" s="71">
        <v>97.5</v>
      </c>
      <c r="F115" s="71">
        <v>98.3</v>
      </c>
      <c r="G115" s="71">
        <v>96.9</v>
      </c>
      <c r="H115" s="71">
        <v>96.1</v>
      </c>
      <c r="I115" s="71">
        <v>95.9</v>
      </c>
      <c r="J115" s="71">
        <v>96.3</v>
      </c>
      <c r="K115" s="71">
        <v>97.5</v>
      </c>
      <c r="L115" s="71">
        <v>97.4</v>
      </c>
      <c r="M115" s="71">
        <v>98.7</v>
      </c>
      <c r="N115" s="71">
        <v>98.5</v>
      </c>
      <c r="O115" s="71">
        <v>98.9</v>
      </c>
      <c r="P115" s="71">
        <v>98.5</v>
      </c>
      <c r="Q115" s="71">
        <v>97.9</v>
      </c>
      <c r="R115" s="71">
        <v>99.5</v>
      </c>
      <c r="S115" s="71">
        <v>101.9</v>
      </c>
      <c r="T115" s="71">
        <v>102.4</v>
      </c>
      <c r="U115" s="71">
        <v>102.3</v>
      </c>
      <c r="V115" s="71">
        <v>103.1</v>
      </c>
      <c r="W115" s="71">
        <v>105.1</v>
      </c>
      <c r="X115" s="71">
        <v>106.1</v>
      </c>
      <c r="Y115" s="71">
        <v>108</v>
      </c>
      <c r="Z115" s="71">
        <v>103.5</v>
      </c>
      <c r="AA115" s="71">
        <v>101.5</v>
      </c>
      <c r="AB115" s="71">
        <v>101.7</v>
      </c>
      <c r="AC115" s="71">
        <v>102.4</v>
      </c>
      <c r="AD115" s="71">
        <v>104.4</v>
      </c>
      <c r="AE115" s="71">
        <v>106.1</v>
      </c>
      <c r="AF115" s="71">
        <v>104.9</v>
      </c>
      <c r="AG115" s="71">
        <v>104.7</v>
      </c>
      <c r="AH115" s="71">
        <v>103.8</v>
      </c>
      <c r="AI115" s="71">
        <v>103.8</v>
      </c>
      <c r="AJ115" s="71">
        <v>103.8</v>
      </c>
      <c r="AK115" s="71">
        <v>103.7</v>
      </c>
      <c r="AL115" s="71">
        <v>103.6</v>
      </c>
      <c r="AM115" s="71">
        <v>104.9</v>
      </c>
      <c r="AN115" s="71">
        <v>103.9</v>
      </c>
      <c r="AO115" s="71">
        <v>101.6</v>
      </c>
      <c r="AP115" s="71">
        <v>98.6</v>
      </c>
      <c r="AQ115" s="71">
        <v>97.4</v>
      </c>
      <c r="AR115" s="71">
        <v>98.7</v>
      </c>
      <c r="AS115" s="71">
        <v>98</v>
      </c>
      <c r="AT115" s="71">
        <v>97.6</v>
      </c>
      <c r="AU115" s="71">
        <v>96.9</v>
      </c>
      <c r="AV115" s="71">
        <v>97</v>
      </c>
      <c r="AW115" s="71">
        <v>96</v>
      </c>
      <c r="AX115" s="71">
        <v>97.4</v>
      </c>
      <c r="AY115" s="71">
        <v>102.6</v>
      </c>
      <c r="AZ115" s="71">
        <v>104.1</v>
      </c>
      <c r="BA115" s="71">
        <v>106.2</v>
      </c>
      <c r="BB115" s="71">
        <v>106.1</v>
      </c>
      <c r="BC115" s="71">
        <v>106.7</v>
      </c>
      <c r="BD115" s="71">
        <v>107.6</v>
      </c>
      <c r="BE115" s="71">
        <v>109</v>
      </c>
      <c r="BF115" s="71">
        <v>109.4</v>
      </c>
      <c r="BG115" s="71">
        <v>110.1</v>
      </c>
      <c r="BH115" s="71">
        <v>114.6</v>
      </c>
      <c r="BI115" s="73">
        <v>116.7</v>
      </c>
      <c r="BJ115" s="73">
        <v>115</v>
      </c>
      <c r="BK115" s="73">
        <v>123.7</v>
      </c>
      <c r="BL115" s="73">
        <v>127.4</v>
      </c>
      <c r="BM115" s="73" t="s">
        <v>234</v>
      </c>
    </row>
    <row r="116" spans="1:65" x14ac:dyDescent="0.15">
      <c r="B116" s="71" t="s">
        <v>11</v>
      </c>
      <c r="C116" s="71">
        <v>98.3</v>
      </c>
      <c r="D116" s="71">
        <v>99.2</v>
      </c>
      <c r="E116" s="71">
        <v>99.4</v>
      </c>
      <c r="F116" s="71">
        <v>99.4</v>
      </c>
      <c r="G116" s="71">
        <v>99.1</v>
      </c>
      <c r="H116" s="71">
        <v>98.3</v>
      </c>
      <c r="I116" s="71">
        <v>97.2</v>
      </c>
      <c r="J116" s="71">
        <v>97.5</v>
      </c>
      <c r="K116" s="71">
        <v>98</v>
      </c>
      <c r="L116" s="71">
        <v>99.2</v>
      </c>
      <c r="M116" s="71">
        <v>99.9</v>
      </c>
      <c r="N116" s="71">
        <v>100.1</v>
      </c>
      <c r="O116" s="71">
        <v>102.8</v>
      </c>
      <c r="P116" s="71">
        <v>102.8</v>
      </c>
      <c r="Q116" s="71">
        <v>102.4</v>
      </c>
      <c r="R116" s="71">
        <v>100.2</v>
      </c>
      <c r="S116" s="71">
        <v>101.2</v>
      </c>
      <c r="T116" s="71">
        <v>102.5</v>
      </c>
      <c r="U116" s="71">
        <v>105.2</v>
      </c>
      <c r="V116" s="71">
        <v>105.1</v>
      </c>
      <c r="W116" s="71">
        <v>105.6</v>
      </c>
      <c r="X116" s="71">
        <v>109.4</v>
      </c>
      <c r="Y116" s="71">
        <v>109.2</v>
      </c>
      <c r="Z116" s="71">
        <v>106.8</v>
      </c>
      <c r="AA116" s="71">
        <v>106.7</v>
      </c>
      <c r="AB116" s="71">
        <v>107.1</v>
      </c>
      <c r="AC116" s="71">
        <v>108.1</v>
      </c>
      <c r="AD116" s="71">
        <v>105.2</v>
      </c>
      <c r="AE116" s="71">
        <v>105.8</v>
      </c>
      <c r="AF116" s="71">
        <v>105.2</v>
      </c>
      <c r="AG116" s="71">
        <v>103.2</v>
      </c>
      <c r="AH116" s="71">
        <v>103</v>
      </c>
      <c r="AI116" s="71">
        <v>102.5</v>
      </c>
      <c r="AJ116" s="71">
        <v>104.2</v>
      </c>
      <c r="AK116" s="71">
        <v>104.1</v>
      </c>
      <c r="AL116" s="71">
        <v>104.4</v>
      </c>
      <c r="AM116" s="71">
        <v>104.5</v>
      </c>
      <c r="AN116" s="71">
        <v>103.5</v>
      </c>
      <c r="AO116" s="71">
        <v>101.9</v>
      </c>
      <c r="AP116" s="71">
        <v>94.8</v>
      </c>
      <c r="AQ116" s="71">
        <v>91.9</v>
      </c>
      <c r="AR116" s="71">
        <v>92.1</v>
      </c>
      <c r="AS116" s="71">
        <v>92.3</v>
      </c>
      <c r="AT116" s="71">
        <v>92.4</v>
      </c>
      <c r="AU116" s="71">
        <v>92.1</v>
      </c>
      <c r="AV116" s="71">
        <v>94.9</v>
      </c>
      <c r="AW116" s="71">
        <v>94.9</v>
      </c>
      <c r="AX116" s="71">
        <v>96.1</v>
      </c>
      <c r="AY116" s="71">
        <v>99.2</v>
      </c>
      <c r="AZ116" s="71">
        <v>100.2</v>
      </c>
      <c r="BA116" s="71">
        <v>102.2</v>
      </c>
      <c r="BB116" s="71">
        <v>104.1</v>
      </c>
      <c r="BC116" s="71">
        <v>104.9</v>
      </c>
      <c r="BD116" s="71">
        <v>105.4</v>
      </c>
      <c r="BE116" s="71">
        <v>109.7</v>
      </c>
      <c r="BF116" s="71">
        <v>110.9</v>
      </c>
      <c r="BG116" s="71">
        <v>111</v>
      </c>
      <c r="BH116" s="71">
        <v>118.9</v>
      </c>
      <c r="BI116" s="73">
        <v>124.5</v>
      </c>
      <c r="BJ116" s="73">
        <v>124.5</v>
      </c>
      <c r="BK116" s="73">
        <v>138</v>
      </c>
      <c r="BL116" s="73">
        <v>146.80000000000001</v>
      </c>
      <c r="BM116" s="73">
        <v>156.9</v>
      </c>
    </row>
    <row r="117" spans="1:65" x14ac:dyDescent="0.15">
      <c r="A117" s="71" t="s">
        <v>115</v>
      </c>
      <c r="B117" s="71" t="s">
        <v>12</v>
      </c>
      <c r="C117" s="71">
        <v>91.4</v>
      </c>
      <c r="D117" s="71">
        <v>91.9</v>
      </c>
      <c r="E117" s="71">
        <v>93.1</v>
      </c>
      <c r="F117" s="71">
        <v>93.8</v>
      </c>
      <c r="G117" s="71">
        <v>94.9</v>
      </c>
      <c r="H117" s="71">
        <v>95</v>
      </c>
      <c r="I117" s="71">
        <v>94.8</v>
      </c>
      <c r="J117" s="71">
        <v>94.9</v>
      </c>
      <c r="K117" s="71">
        <v>95</v>
      </c>
      <c r="L117" s="71">
        <v>95.9</v>
      </c>
      <c r="M117" s="71">
        <v>96.7</v>
      </c>
      <c r="N117" s="71">
        <v>97.2</v>
      </c>
      <c r="O117" s="71">
        <v>97.5</v>
      </c>
      <c r="P117" s="71">
        <v>98.3</v>
      </c>
      <c r="Q117" s="71">
        <v>98.4</v>
      </c>
      <c r="R117" s="71">
        <v>98.8</v>
      </c>
      <c r="S117" s="71">
        <v>100.3</v>
      </c>
      <c r="T117" s="71">
        <v>101.9</v>
      </c>
      <c r="U117" s="71">
        <v>101.8</v>
      </c>
      <c r="V117" s="71">
        <v>101.9</v>
      </c>
      <c r="W117" s="71">
        <v>102.7</v>
      </c>
      <c r="X117" s="71">
        <v>104.4</v>
      </c>
      <c r="Y117" s="71">
        <v>104.6</v>
      </c>
      <c r="Z117" s="71">
        <v>103.1</v>
      </c>
      <c r="AA117" s="71">
        <v>102.3</v>
      </c>
      <c r="AB117" s="71">
        <v>102.7</v>
      </c>
      <c r="AC117" s="71">
        <v>103.5</v>
      </c>
      <c r="AD117" s="71">
        <v>103.4</v>
      </c>
      <c r="AE117" s="71">
        <v>104</v>
      </c>
      <c r="AF117" s="71">
        <v>103.1</v>
      </c>
      <c r="AG117" s="71">
        <v>102.3</v>
      </c>
      <c r="AH117" s="71">
        <v>101.7</v>
      </c>
      <c r="AI117" s="71">
        <v>100.8</v>
      </c>
      <c r="AJ117" s="71">
        <v>101.6</v>
      </c>
      <c r="AK117" s="71">
        <v>102.4</v>
      </c>
      <c r="AL117" s="71">
        <v>102.5</v>
      </c>
      <c r="AM117" s="71">
        <v>103.2</v>
      </c>
      <c r="AN117" s="71">
        <v>102.5</v>
      </c>
      <c r="AO117" s="71">
        <v>101.7</v>
      </c>
      <c r="AP117" s="71">
        <v>98.6</v>
      </c>
      <c r="AQ117" s="71">
        <v>97</v>
      </c>
      <c r="AR117" s="71">
        <v>97.6</v>
      </c>
      <c r="AS117" s="71">
        <v>97.8</v>
      </c>
      <c r="AT117" s="71">
        <v>98.1</v>
      </c>
      <c r="AU117" s="71">
        <v>97.3</v>
      </c>
      <c r="AV117" s="71">
        <v>95.8</v>
      </c>
      <c r="AW117" s="71">
        <v>94.5</v>
      </c>
      <c r="AX117" s="71">
        <v>94.1</v>
      </c>
      <c r="AY117" s="71">
        <v>94.3</v>
      </c>
      <c r="AZ117" s="71">
        <v>95.1</v>
      </c>
      <c r="BA117" s="71">
        <v>97.3</v>
      </c>
      <c r="BB117" s="71">
        <v>99.2</v>
      </c>
      <c r="BC117" s="71">
        <v>101</v>
      </c>
      <c r="BD117" s="71">
        <v>102.1</v>
      </c>
      <c r="BE117" s="71">
        <v>103.6</v>
      </c>
      <c r="BF117" s="71">
        <v>103.6</v>
      </c>
      <c r="BG117" s="71">
        <v>104.6</v>
      </c>
      <c r="BH117" s="71">
        <v>106.8</v>
      </c>
    </row>
    <row r="118" spans="1:65" x14ac:dyDescent="0.15">
      <c r="B118" s="71" t="s">
        <v>13</v>
      </c>
      <c r="C118" s="71">
        <v>98.32</v>
      </c>
      <c r="D118" s="71">
        <v>98.69</v>
      </c>
      <c r="E118" s="71">
        <v>98.15</v>
      </c>
      <c r="F118" s="71">
        <v>98.73</v>
      </c>
      <c r="G118" s="71">
        <v>96.97</v>
      </c>
      <c r="H118" s="71">
        <v>96.34</v>
      </c>
      <c r="I118" s="71">
        <v>96.36</v>
      </c>
      <c r="J118" s="71">
        <v>96.95</v>
      </c>
      <c r="K118" s="71">
        <v>97.89</v>
      </c>
      <c r="L118" s="71">
        <v>97.68</v>
      </c>
      <c r="M118" s="71">
        <v>99.38</v>
      </c>
      <c r="N118" s="71">
        <v>98.91</v>
      </c>
      <c r="O118" s="71">
        <v>103.69</v>
      </c>
      <c r="P118" s="71">
        <v>102.86</v>
      </c>
      <c r="Q118" s="71">
        <v>102.44</v>
      </c>
      <c r="R118" s="71">
        <v>103.95</v>
      </c>
      <c r="S118" s="71">
        <v>105.9</v>
      </c>
      <c r="T118" s="71">
        <v>106.09</v>
      </c>
      <c r="U118" s="71">
        <v>107.49</v>
      </c>
      <c r="V118" s="71">
        <v>108.04</v>
      </c>
      <c r="W118" s="71">
        <v>108.46</v>
      </c>
      <c r="X118" s="71">
        <v>108.62</v>
      </c>
      <c r="Y118" s="71">
        <v>107.62</v>
      </c>
      <c r="Z118" s="71">
        <v>105.18</v>
      </c>
      <c r="AA118" s="71">
        <v>112.36</v>
      </c>
      <c r="AB118" s="71">
        <v>113.64</v>
      </c>
      <c r="AC118" s="71">
        <v>114.44</v>
      </c>
      <c r="AD118" s="71">
        <v>116.41</v>
      </c>
      <c r="AE118" s="71">
        <v>116.8</v>
      </c>
      <c r="AF118" s="71">
        <v>114.87</v>
      </c>
      <c r="AG118" s="71">
        <v>113.94</v>
      </c>
      <c r="AH118" s="71">
        <v>112.9</v>
      </c>
      <c r="AI118" s="71">
        <v>113.05</v>
      </c>
      <c r="AJ118" s="71">
        <v>112.91</v>
      </c>
      <c r="AK118" s="71">
        <v>113.42</v>
      </c>
      <c r="AL118" s="71">
        <v>113.61</v>
      </c>
      <c r="AM118" s="71">
        <v>110.66</v>
      </c>
      <c r="AN118" s="71">
        <v>109.03</v>
      </c>
      <c r="AO118" s="71">
        <v>105.08</v>
      </c>
      <c r="AP118" s="71">
        <v>101.42</v>
      </c>
      <c r="AQ118" s="71">
        <v>101.2</v>
      </c>
      <c r="AR118" s="71">
        <v>102.57</v>
      </c>
      <c r="AS118" s="71">
        <v>102.37</v>
      </c>
      <c r="AT118" s="71">
        <v>102.49</v>
      </c>
      <c r="AU118" s="71">
        <v>102.3</v>
      </c>
      <c r="AV118" s="71">
        <v>102.29</v>
      </c>
      <c r="AW118" s="71">
        <v>101.79</v>
      </c>
      <c r="AX118" s="71">
        <v>102.98</v>
      </c>
      <c r="AY118" s="71">
        <v>105.17</v>
      </c>
      <c r="AZ118" s="71">
        <v>108.07</v>
      </c>
      <c r="BA118" s="71">
        <v>110.27</v>
      </c>
      <c r="BB118" s="71">
        <v>111.06</v>
      </c>
      <c r="BC118" s="71">
        <v>112.01</v>
      </c>
      <c r="BD118" s="71">
        <v>113.65</v>
      </c>
      <c r="BE118" s="71">
        <v>117.88</v>
      </c>
      <c r="BF118" s="71">
        <v>118.69</v>
      </c>
      <c r="BG118" s="71">
        <v>122.59</v>
      </c>
      <c r="BH118" s="71">
        <v>132.83000000000001</v>
      </c>
      <c r="BI118" s="73">
        <v>149.02000000000001</v>
      </c>
      <c r="BJ118" s="73">
        <v>157.69999999999999</v>
      </c>
      <c r="BK118" s="73">
        <v>166.64</v>
      </c>
      <c r="BL118" s="73">
        <v>163.9</v>
      </c>
      <c r="BM118" s="73">
        <v>223.78</v>
      </c>
    </row>
    <row r="119" spans="1:65" x14ac:dyDescent="0.15">
      <c r="B119" s="71" t="s">
        <v>14</v>
      </c>
      <c r="C119" s="71">
        <v>103.76</v>
      </c>
      <c r="D119" s="71">
        <v>100.18</v>
      </c>
      <c r="E119" s="71">
        <v>97.59</v>
      </c>
      <c r="F119" s="71">
        <v>98.06</v>
      </c>
      <c r="G119" s="71">
        <v>96.97</v>
      </c>
      <c r="H119" s="71">
        <v>96.1</v>
      </c>
      <c r="I119" s="71">
        <v>95.56</v>
      </c>
      <c r="J119" s="71">
        <v>96.53</v>
      </c>
      <c r="K119" s="71">
        <v>97.47</v>
      </c>
      <c r="L119" s="71">
        <v>99.4</v>
      </c>
      <c r="M119" s="71">
        <v>101.44</v>
      </c>
      <c r="N119" s="71">
        <v>101.76</v>
      </c>
      <c r="O119" s="71">
        <v>102.04</v>
      </c>
      <c r="P119" s="71">
        <v>101.53</v>
      </c>
      <c r="Q119" s="71">
        <v>98.9</v>
      </c>
      <c r="R119" s="71">
        <v>100.35</v>
      </c>
      <c r="S119" s="71">
        <v>104.56</v>
      </c>
      <c r="T119" s="71">
        <v>105.6</v>
      </c>
      <c r="U119" s="71">
        <v>106.29</v>
      </c>
      <c r="V119" s="71">
        <v>107.25</v>
      </c>
      <c r="W119" s="71">
        <v>109.15</v>
      </c>
      <c r="X119" s="71">
        <v>110.04</v>
      </c>
      <c r="Y119" s="71">
        <v>107.93</v>
      </c>
      <c r="Z119" s="71">
        <v>103.84</v>
      </c>
      <c r="AA119" s="71">
        <v>103.54</v>
      </c>
      <c r="AB119" s="71">
        <v>104.21</v>
      </c>
      <c r="AC119" s="71">
        <v>104.47</v>
      </c>
      <c r="AD119" s="71">
        <v>105.79</v>
      </c>
      <c r="AE119" s="71">
        <v>105.89</v>
      </c>
      <c r="AF119" s="71">
        <v>102.91</v>
      </c>
      <c r="AG119" s="71">
        <v>103.78</v>
      </c>
      <c r="AH119" s="71">
        <v>102.46</v>
      </c>
      <c r="AI119" s="71">
        <v>102.03</v>
      </c>
      <c r="AJ119" s="71">
        <v>102.94</v>
      </c>
      <c r="AK119" s="71">
        <v>102.4</v>
      </c>
      <c r="AL119" s="71">
        <v>101.71</v>
      </c>
      <c r="AM119" s="71">
        <v>103.56</v>
      </c>
      <c r="AN119" s="71">
        <v>100.81</v>
      </c>
      <c r="AO119" s="71">
        <v>94.39</v>
      </c>
      <c r="AP119" s="71">
        <v>87.72</v>
      </c>
      <c r="AQ119" s="71">
        <v>87.14</v>
      </c>
      <c r="AR119" s="71">
        <v>90.61</v>
      </c>
      <c r="AS119" s="71">
        <v>92.62</v>
      </c>
      <c r="AT119" s="71">
        <v>92.94</v>
      </c>
      <c r="AU119" s="71">
        <v>93.27</v>
      </c>
      <c r="AV119" s="71">
        <v>91.54</v>
      </c>
      <c r="AW119" s="71">
        <v>92.63</v>
      </c>
      <c r="AX119" s="71">
        <v>95.32</v>
      </c>
      <c r="AY119" s="71">
        <v>101.51</v>
      </c>
      <c r="AZ119" s="71">
        <v>96.61</v>
      </c>
      <c r="BA119" s="71">
        <v>102.38</v>
      </c>
      <c r="BB119" s="71">
        <v>106.43</v>
      </c>
      <c r="BC119" s="71">
        <v>108.05</v>
      </c>
      <c r="BD119" s="71">
        <v>111.84</v>
      </c>
      <c r="BE119" s="71">
        <v>111.77</v>
      </c>
      <c r="BF119" s="71">
        <v>114.68</v>
      </c>
      <c r="BG119" s="71">
        <v>119.94</v>
      </c>
      <c r="BH119" s="71">
        <v>127.48</v>
      </c>
      <c r="BI119" s="73">
        <v>125.76</v>
      </c>
      <c r="BJ119" s="73">
        <v>133.19</v>
      </c>
      <c r="BK119" s="73">
        <v>134.77000000000001</v>
      </c>
      <c r="BL119" s="73">
        <v>138.81</v>
      </c>
      <c r="BM119" s="73" t="s">
        <v>234</v>
      </c>
    </row>
    <row r="120" spans="1:65" x14ac:dyDescent="0.15">
      <c r="B120" s="71" t="s">
        <v>15</v>
      </c>
      <c r="C120" s="71">
        <v>107.14</v>
      </c>
      <c r="D120" s="71">
        <v>107.43</v>
      </c>
      <c r="E120" s="71">
        <v>105.68</v>
      </c>
      <c r="F120" s="71">
        <v>105.71</v>
      </c>
      <c r="G120" s="71">
        <v>104.79</v>
      </c>
      <c r="H120" s="71">
        <v>102.92</v>
      </c>
      <c r="I120" s="71">
        <v>105.03</v>
      </c>
      <c r="J120" s="71">
        <v>105.96</v>
      </c>
      <c r="K120" s="71">
        <v>107.63</v>
      </c>
      <c r="L120" s="71">
        <v>106.21</v>
      </c>
      <c r="M120" s="71">
        <v>109.44</v>
      </c>
      <c r="N120" s="71">
        <v>108.91</v>
      </c>
      <c r="O120" s="71">
        <v>111.08</v>
      </c>
      <c r="P120" s="71">
        <v>112.11</v>
      </c>
      <c r="Q120" s="71">
        <v>113.73</v>
      </c>
      <c r="R120" s="71">
        <v>113.13</v>
      </c>
      <c r="S120" s="71">
        <v>113.91</v>
      </c>
      <c r="T120" s="71">
        <v>115.85</v>
      </c>
      <c r="U120" s="71">
        <v>118.8</v>
      </c>
      <c r="V120" s="71">
        <v>120.48</v>
      </c>
      <c r="W120" s="71">
        <v>120.88</v>
      </c>
      <c r="X120" s="71">
        <v>120.11</v>
      </c>
      <c r="Y120" s="71">
        <v>120.39</v>
      </c>
      <c r="Z120" s="71">
        <v>119.15</v>
      </c>
      <c r="AA120" s="71">
        <v>121.63</v>
      </c>
      <c r="AB120" s="71">
        <v>121.07</v>
      </c>
      <c r="AC120" s="71">
        <v>120.44</v>
      </c>
      <c r="AD120" s="71">
        <v>121.37</v>
      </c>
      <c r="AE120" s="71">
        <v>121.27</v>
      </c>
      <c r="AF120" s="71">
        <v>115.61</v>
      </c>
      <c r="AG120" s="71">
        <v>118.96</v>
      </c>
      <c r="AH120" s="71">
        <v>118.9</v>
      </c>
      <c r="AI120" s="71">
        <v>118.96</v>
      </c>
      <c r="AJ120" s="71">
        <v>119.95</v>
      </c>
      <c r="AK120" s="71">
        <v>122.09</v>
      </c>
      <c r="AL120" s="71">
        <v>120.62</v>
      </c>
      <c r="AM120" s="71">
        <v>117.83</v>
      </c>
      <c r="AN120" s="71">
        <v>114.03</v>
      </c>
      <c r="AO120" s="71">
        <v>108.89</v>
      </c>
      <c r="AP120" s="71">
        <v>102.71</v>
      </c>
      <c r="AQ120" s="71">
        <v>104.13</v>
      </c>
      <c r="AR120" s="71">
        <v>108.1</v>
      </c>
      <c r="AS120" s="71">
        <v>105.41</v>
      </c>
      <c r="AT120" s="71">
        <v>110.89</v>
      </c>
      <c r="AU120" s="71">
        <v>111.61</v>
      </c>
      <c r="AV120" s="71">
        <v>108.74</v>
      </c>
      <c r="AW120" s="71">
        <v>109.2</v>
      </c>
      <c r="AX120" s="71">
        <v>112.41</v>
      </c>
      <c r="AY120" s="71">
        <v>117.45</v>
      </c>
      <c r="AZ120" s="71">
        <v>119.68</v>
      </c>
      <c r="BA120" s="71">
        <v>118.06</v>
      </c>
      <c r="BB120" s="71">
        <v>116.23</v>
      </c>
      <c r="BC120" s="71">
        <v>118.5</v>
      </c>
      <c r="BD120" s="71">
        <v>119.64</v>
      </c>
      <c r="BE120" s="71">
        <v>123.96</v>
      </c>
      <c r="BF120" s="71">
        <v>127.61</v>
      </c>
      <c r="BG120" s="71">
        <v>133.68</v>
      </c>
      <c r="BH120" s="71">
        <v>130.66999999999999</v>
      </c>
      <c r="BI120" s="73">
        <v>137.6</v>
      </c>
      <c r="BJ120" s="73">
        <v>152.21</v>
      </c>
      <c r="BK120" s="73">
        <v>145.38999999999999</v>
      </c>
      <c r="BL120" s="73">
        <v>143.69</v>
      </c>
      <c r="BM120" s="73" t="s">
        <v>234</v>
      </c>
    </row>
    <row r="121" spans="1:65" x14ac:dyDescent="0.15">
      <c r="B121" s="71" t="s">
        <v>16</v>
      </c>
      <c r="C121" s="71">
        <v>102.2</v>
      </c>
      <c r="D121" s="71">
        <v>102.8</v>
      </c>
      <c r="E121" s="71">
        <v>102.6</v>
      </c>
      <c r="F121" s="71">
        <v>102.3</v>
      </c>
      <c r="G121" s="71">
        <v>102.9</v>
      </c>
      <c r="H121" s="71">
        <v>102.4</v>
      </c>
      <c r="I121" s="71">
        <v>102.2</v>
      </c>
      <c r="J121" s="71">
        <v>103</v>
      </c>
      <c r="K121" s="71">
        <v>104.1</v>
      </c>
      <c r="L121" s="71">
        <v>104.6</v>
      </c>
      <c r="M121" s="71">
        <v>105.6</v>
      </c>
      <c r="N121" s="71">
        <v>106.1</v>
      </c>
      <c r="O121" s="71">
        <v>106.5</v>
      </c>
      <c r="P121" s="71">
        <v>106.5</v>
      </c>
      <c r="Q121" s="71">
        <v>105.9</v>
      </c>
      <c r="R121" s="71">
        <v>106.9</v>
      </c>
      <c r="S121" s="71">
        <v>108.8</v>
      </c>
      <c r="T121" s="71">
        <v>111.2</v>
      </c>
      <c r="U121" s="71">
        <v>111.7</v>
      </c>
      <c r="V121" s="71">
        <v>112.2</v>
      </c>
      <c r="W121" s="71">
        <v>113.8</v>
      </c>
      <c r="X121" s="71">
        <v>115.5</v>
      </c>
      <c r="Y121" s="71">
        <v>114.8</v>
      </c>
      <c r="Z121" s="71">
        <v>112.3</v>
      </c>
      <c r="AA121" s="71">
        <v>107.8</v>
      </c>
      <c r="AB121" s="71">
        <v>107.7</v>
      </c>
      <c r="AC121" s="71">
        <v>108.3</v>
      </c>
      <c r="AD121" s="71">
        <v>114.9</v>
      </c>
      <c r="AE121" s="71">
        <v>116.5</v>
      </c>
      <c r="AF121" s="71">
        <v>116.2</v>
      </c>
      <c r="AG121" s="71">
        <v>115.6</v>
      </c>
      <c r="AH121" s="71">
        <v>115.9</v>
      </c>
      <c r="AI121" s="71">
        <v>115.6</v>
      </c>
      <c r="AJ121" s="71">
        <v>112.6</v>
      </c>
      <c r="AK121" s="71">
        <v>112.2</v>
      </c>
      <c r="AL121" s="71">
        <v>111.9</v>
      </c>
      <c r="AM121" s="71">
        <v>113</v>
      </c>
      <c r="AN121" s="71">
        <v>111.6</v>
      </c>
      <c r="AO121" s="71">
        <v>109.2</v>
      </c>
      <c r="AP121" s="71">
        <v>104.2</v>
      </c>
      <c r="AQ121" s="71">
        <v>103</v>
      </c>
      <c r="AR121" s="71">
        <v>103.1</v>
      </c>
      <c r="AS121" s="71">
        <v>105</v>
      </c>
      <c r="AT121" s="71">
        <v>105.6</v>
      </c>
      <c r="AU121" s="71">
        <v>105.7</v>
      </c>
      <c r="AV121" s="71">
        <v>102</v>
      </c>
      <c r="AW121" s="71">
        <v>101.7</v>
      </c>
      <c r="AX121" s="71">
        <v>102.5</v>
      </c>
      <c r="AY121" s="71">
        <v>103.5</v>
      </c>
      <c r="AZ121" s="71">
        <v>105</v>
      </c>
      <c r="BA121" s="71">
        <v>106.5</v>
      </c>
      <c r="BB121" s="71">
        <v>111.9</v>
      </c>
      <c r="BC121" s="71">
        <v>112.7</v>
      </c>
      <c r="BD121" s="71">
        <v>113.7</v>
      </c>
      <c r="BE121" s="71">
        <v>114.8</v>
      </c>
      <c r="BF121" s="71">
        <v>115.5</v>
      </c>
      <c r="BG121" s="71">
        <v>115.7</v>
      </c>
      <c r="BH121" s="71">
        <v>124.7</v>
      </c>
      <c r="BI121" s="73">
        <v>127.6</v>
      </c>
      <c r="BJ121" s="73">
        <v>127.6</v>
      </c>
      <c r="BK121" s="73">
        <v>127.6</v>
      </c>
      <c r="BL121" s="73">
        <v>128.9</v>
      </c>
      <c r="BM121" s="73">
        <v>135.9</v>
      </c>
    </row>
    <row r="122" spans="1:65" x14ac:dyDescent="0.15">
      <c r="A122" s="71" t="s">
        <v>115</v>
      </c>
      <c r="B122" s="71" t="s">
        <v>17</v>
      </c>
      <c r="C122" s="71">
        <v>98.379950220557404</v>
      </c>
      <c r="D122" s="71">
        <v>97.683530890361993</v>
      </c>
      <c r="E122" s="71">
        <v>97.881662929101296</v>
      </c>
      <c r="F122" s="71">
        <v>99.987185490031806</v>
      </c>
      <c r="G122" s="71">
        <v>100.11680918701801</v>
      </c>
      <c r="H122" s="71">
        <v>100.863007959782</v>
      </c>
      <c r="I122" s="71">
        <v>99.831932773109202</v>
      </c>
      <c r="J122" s="71">
        <v>101.478104438256</v>
      </c>
      <c r="K122" s="71">
        <v>106.316567682792</v>
      </c>
      <c r="L122" s="71">
        <v>102.166145050396</v>
      </c>
      <c r="M122" s="71">
        <v>103.197713102836</v>
      </c>
      <c r="N122" s="71">
        <v>101.82508193893401</v>
      </c>
      <c r="O122" s="71">
        <v>103.828581285887</v>
      </c>
      <c r="P122" s="71">
        <v>105.236205919318</v>
      </c>
      <c r="Q122" s="71">
        <v>104.76059045319001</v>
      </c>
      <c r="R122" s="71">
        <v>107.853816013209</v>
      </c>
      <c r="S122" s="71">
        <v>111.78688484191299</v>
      </c>
      <c r="T122" s="71">
        <v>112.933783484068</v>
      </c>
      <c r="U122" s="71">
        <v>111.93326597501201</v>
      </c>
      <c r="V122" s="71">
        <v>111.850464525986</v>
      </c>
      <c r="W122" s="71">
        <v>111.468986421548</v>
      </c>
      <c r="X122" s="71">
        <v>111.267897188201</v>
      </c>
      <c r="Y122" s="71">
        <v>106.414647970625</v>
      </c>
      <c r="Z122" s="71">
        <v>101.483525961704</v>
      </c>
      <c r="AA122" s="71">
        <v>98.8506370290051</v>
      </c>
      <c r="AB122" s="71">
        <v>99.9236058059588</v>
      </c>
      <c r="AC122" s="71">
        <v>104.35151186574301</v>
      </c>
      <c r="AD122" s="71">
        <v>109.66214051602999</v>
      </c>
      <c r="AE122" s="71">
        <v>111.275783040489</v>
      </c>
      <c r="AF122" s="71">
        <v>109.107173661253</v>
      </c>
      <c r="AG122" s="71">
        <v>109.658690455654</v>
      </c>
      <c r="AH122" s="71">
        <v>106.941028610858</v>
      </c>
      <c r="AI122" s="71">
        <v>106.172158012765</v>
      </c>
      <c r="AJ122" s="71">
        <v>106.632001774317</v>
      </c>
      <c r="AK122" s="71">
        <v>105.786736982183</v>
      </c>
      <c r="AL122" s="71">
        <v>104.971537001898</v>
      </c>
      <c r="AM122" s="71">
        <v>105.00160181374601</v>
      </c>
      <c r="AN122" s="71">
        <v>102.69055422755601</v>
      </c>
      <c r="AO122" s="71">
        <v>98.362699918677194</v>
      </c>
      <c r="AP122" s="71">
        <v>90.234357672687807</v>
      </c>
      <c r="AQ122" s="71">
        <v>90.231893343847801</v>
      </c>
      <c r="AR122" s="71">
        <v>95.309889351635107</v>
      </c>
      <c r="AS122" s="71">
        <v>97.422312033317695</v>
      </c>
      <c r="AT122" s="71">
        <v>97.272973705611307</v>
      </c>
      <c r="AU122" s="71">
        <v>98.010300894551406</v>
      </c>
      <c r="AV122" s="71">
        <v>96.827423051332005</v>
      </c>
      <c r="AW122" s="71">
        <v>95.807190911555196</v>
      </c>
      <c r="AX122" s="71">
        <v>97.663816259641706</v>
      </c>
      <c r="AY122" s="71">
        <v>101.172034796323</v>
      </c>
      <c r="AZ122" s="71">
        <v>105.11693240346</v>
      </c>
      <c r="BA122" s="71">
        <v>111.319155228074</v>
      </c>
      <c r="BB122" s="71">
        <v>112.92343330294</v>
      </c>
      <c r="BC122" s="71">
        <v>115.990536977254</v>
      </c>
      <c r="BD122" s="71">
        <v>118.642647674906</v>
      </c>
      <c r="BE122" s="71">
        <v>120.653540008379</v>
      </c>
      <c r="BF122" s="71">
        <v>121.559920155746</v>
      </c>
      <c r="BG122" s="71">
        <v>122.34308386111</v>
      </c>
      <c r="BH122" s="71">
        <v>125.84735947164801</v>
      </c>
      <c r="BM122" s="73" t="s">
        <v>234</v>
      </c>
    </row>
    <row r="123" spans="1:65" x14ac:dyDescent="0.15">
      <c r="B123" s="71" t="s">
        <v>289</v>
      </c>
      <c r="C123" s="71">
        <v>100.84</v>
      </c>
      <c r="D123" s="71">
        <v>100.65</v>
      </c>
      <c r="E123" s="71">
        <v>99.88</v>
      </c>
      <c r="F123" s="71">
        <v>100.14</v>
      </c>
      <c r="G123" s="71">
        <v>98.95</v>
      </c>
      <c r="H123" s="71">
        <v>98.05</v>
      </c>
      <c r="I123" s="71">
        <v>97.39</v>
      </c>
      <c r="J123" s="71">
        <v>98.04</v>
      </c>
      <c r="K123" s="71">
        <v>99.02</v>
      </c>
      <c r="L123" s="71">
        <v>99.67</v>
      </c>
      <c r="M123" s="71">
        <v>101.15</v>
      </c>
      <c r="N123" s="71">
        <v>101.25</v>
      </c>
      <c r="O123" s="71">
        <v>103.09</v>
      </c>
      <c r="P123" s="71">
        <v>102.82</v>
      </c>
      <c r="Q123" s="71">
        <v>101.94</v>
      </c>
      <c r="R123" s="71">
        <v>102.73</v>
      </c>
      <c r="S123" s="71">
        <v>105.04</v>
      </c>
      <c r="T123" s="71">
        <v>105.96</v>
      </c>
      <c r="U123" s="71">
        <v>106.68</v>
      </c>
      <c r="V123" s="71">
        <v>107.16</v>
      </c>
      <c r="W123" s="71">
        <v>108.5</v>
      </c>
      <c r="X123" s="71">
        <v>110.41</v>
      </c>
      <c r="Y123" s="71">
        <v>110.39</v>
      </c>
      <c r="Z123" s="71">
        <v>106.79</v>
      </c>
      <c r="AA123" s="71">
        <v>105.84</v>
      </c>
      <c r="AB123" s="71">
        <v>106.49</v>
      </c>
      <c r="AC123" s="71">
        <v>107.39</v>
      </c>
      <c r="AD123" s="71">
        <v>108.14</v>
      </c>
      <c r="AE123" s="71">
        <v>109.08</v>
      </c>
      <c r="AF123" s="71">
        <v>107.77</v>
      </c>
      <c r="AG123" s="71">
        <v>107.17</v>
      </c>
      <c r="AH123" s="71">
        <v>106.53</v>
      </c>
      <c r="AI123" s="71">
        <v>106.52</v>
      </c>
      <c r="AJ123" s="71">
        <v>106.94</v>
      </c>
      <c r="AK123" s="71">
        <v>106.91</v>
      </c>
      <c r="AL123" s="71">
        <v>107.02</v>
      </c>
      <c r="AM123" s="71">
        <v>107.87</v>
      </c>
      <c r="AN123" s="71">
        <v>106.12</v>
      </c>
      <c r="AO123" s="71">
        <v>102.6</v>
      </c>
      <c r="AP123" s="71">
        <v>97.69</v>
      </c>
      <c r="AQ123" s="71">
        <v>96.05</v>
      </c>
      <c r="AR123" s="71">
        <v>97.72</v>
      </c>
      <c r="AS123" s="71">
        <v>98.18</v>
      </c>
      <c r="AT123" s="71">
        <v>98.2</v>
      </c>
      <c r="AU123" s="71">
        <v>97.76</v>
      </c>
      <c r="AV123" s="71">
        <v>98.12</v>
      </c>
      <c r="AW123" s="71">
        <v>97.99</v>
      </c>
      <c r="AX123" s="71">
        <v>99.6</v>
      </c>
      <c r="AY123" s="71">
        <v>103.38</v>
      </c>
      <c r="AZ123" s="71">
        <v>104.36</v>
      </c>
      <c r="BA123" s="71">
        <v>107.05</v>
      </c>
      <c r="BB123" s="71">
        <v>107.81</v>
      </c>
      <c r="BC123" s="71">
        <v>108.64</v>
      </c>
      <c r="BD123" s="71">
        <v>110.02</v>
      </c>
      <c r="BE123" s="71">
        <v>112.26</v>
      </c>
      <c r="BF123" s="71">
        <v>113.36</v>
      </c>
      <c r="BG123" s="71">
        <v>114.92</v>
      </c>
      <c r="BH123" s="71">
        <v>121.37</v>
      </c>
      <c r="BI123" s="73">
        <v>124.93</v>
      </c>
      <c r="BJ123" s="73">
        <v>125.39</v>
      </c>
      <c r="BK123" s="73">
        <v>133.13</v>
      </c>
      <c r="BL123" s="73">
        <v>137.72</v>
      </c>
      <c r="BM123" s="75"/>
    </row>
    <row r="124" spans="1:65" x14ac:dyDescent="0.15">
      <c r="B124" s="71" t="s">
        <v>275</v>
      </c>
      <c r="C124" s="71">
        <v>100.58</v>
      </c>
      <c r="D124" s="71">
        <v>100.45</v>
      </c>
      <c r="E124" s="71">
        <v>99.71</v>
      </c>
      <c r="F124" s="71">
        <v>99.91</v>
      </c>
      <c r="G124" s="71">
        <v>98.79</v>
      </c>
      <c r="H124" s="71">
        <v>97.84</v>
      </c>
      <c r="I124" s="71">
        <v>97.3</v>
      </c>
      <c r="J124" s="71">
        <v>97.95</v>
      </c>
      <c r="K124" s="71">
        <v>99.05</v>
      </c>
      <c r="L124" s="71">
        <v>99.74</v>
      </c>
      <c r="M124" s="71">
        <v>101.2</v>
      </c>
      <c r="N124" s="71">
        <v>101.26</v>
      </c>
      <c r="O124" s="71">
        <v>102.92</v>
      </c>
      <c r="P124" s="71">
        <v>102.64</v>
      </c>
      <c r="Q124" s="71">
        <v>101.91</v>
      </c>
      <c r="R124" s="71">
        <v>102.73</v>
      </c>
      <c r="S124" s="71">
        <v>104.91</v>
      </c>
      <c r="T124" s="71">
        <v>105.84</v>
      </c>
      <c r="U124" s="71">
        <v>106.46</v>
      </c>
      <c r="V124" s="71">
        <v>106.92</v>
      </c>
      <c r="W124" s="71">
        <v>108.08</v>
      </c>
      <c r="X124" s="71">
        <v>109.73</v>
      </c>
      <c r="Y124" s="71">
        <v>109.59</v>
      </c>
      <c r="Z124" s="71">
        <v>106.35</v>
      </c>
      <c r="AA124" s="71">
        <v>105.45</v>
      </c>
      <c r="AB124" s="71">
        <v>106.08</v>
      </c>
      <c r="AC124" s="71">
        <v>106.94</v>
      </c>
      <c r="AD124" s="71">
        <v>107.89</v>
      </c>
      <c r="AE124" s="71">
        <v>108.76</v>
      </c>
      <c r="AF124" s="71">
        <v>107.48</v>
      </c>
      <c r="AG124" s="71">
        <v>106.99</v>
      </c>
      <c r="AH124" s="71">
        <v>106.43</v>
      </c>
      <c r="AI124" s="71">
        <v>106.34</v>
      </c>
      <c r="AJ124" s="71">
        <v>106.73</v>
      </c>
      <c r="AK124" s="71">
        <v>106.77</v>
      </c>
      <c r="AL124" s="71">
        <v>106.94</v>
      </c>
      <c r="AM124" s="71">
        <v>107.75</v>
      </c>
      <c r="AN124" s="71">
        <v>106.2</v>
      </c>
      <c r="AO124" s="71">
        <v>102.9</v>
      </c>
      <c r="AP124" s="71">
        <v>98.02</v>
      </c>
      <c r="AQ124" s="71">
        <v>96.54</v>
      </c>
      <c r="AR124" s="71">
        <v>98.24</v>
      </c>
      <c r="AS124" s="71">
        <v>98.78</v>
      </c>
      <c r="AT124" s="71">
        <v>99</v>
      </c>
      <c r="AU124" s="71">
        <v>98.7</v>
      </c>
      <c r="AV124" s="71">
        <v>98.92</v>
      </c>
      <c r="AW124" s="71">
        <v>98.79</v>
      </c>
      <c r="AX124" s="71">
        <v>100.36</v>
      </c>
      <c r="AY124" s="71">
        <v>103.95</v>
      </c>
      <c r="AZ124" s="71">
        <v>105.02</v>
      </c>
      <c r="BA124" s="71">
        <v>107.57</v>
      </c>
      <c r="BB124" s="71">
        <v>108.32</v>
      </c>
      <c r="BC124" s="71">
        <v>109.03</v>
      </c>
      <c r="BD124" s="71">
        <v>110.21</v>
      </c>
      <c r="BE124" s="71">
        <v>112.58</v>
      </c>
      <c r="BF124" s="71">
        <v>113.72</v>
      </c>
      <c r="BG124" s="71">
        <v>115.3</v>
      </c>
      <c r="BH124" s="71">
        <v>121.26</v>
      </c>
      <c r="BI124" s="71">
        <v>124.41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767C9-2EDF-46F5-A977-7D33A436808E}">
  <dimension ref="A1:BY58"/>
  <sheetViews>
    <sheetView topLeftCell="D5" workbookViewId="0">
      <selection activeCell="F25" sqref="F25"/>
    </sheetView>
  </sheetViews>
  <sheetFormatPr baseColWidth="10" defaultRowHeight="15" x14ac:dyDescent="0.2"/>
  <sheetData>
    <row r="1" spans="1:25" x14ac:dyDescent="0.2">
      <c r="A1" t="s">
        <v>118</v>
      </c>
    </row>
    <row r="2" spans="1:25" x14ac:dyDescent="0.2">
      <c r="A2" t="s">
        <v>32</v>
      </c>
      <c r="B2" t="s">
        <v>33</v>
      </c>
    </row>
    <row r="6" spans="1:25" x14ac:dyDescent="0.2">
      <c r="A6" t="s">
        <v>119</v>
      </c>
      <c r="B6" t="s">
        <v>80</v>
      </c>
      <c r="C6" t="s">
        <v>81</v>
      </c>
      <c r="D6" t="s">
        <v>82</v>
      </c>
      <c r="E6" t="s">
        <v>83</v>
      </c>
      <c r="F6" t="s">
        <v>84</v>
      </c>
      <c r="G6" t="s">
        <v>85</v>
      </c>
      <c r="H6" t="s">
        <v>86</v>
      </c>
      <c r="I6" t="s">
        <v>87</v>
      </c>
      <c r="J6" t="s">
        <v>88</v>
      </c>
      <c r="K6" t="s">
        <v>89</v>
      </c>
      <c r="L6" t="s">
        <v>90</v>
      </c>
      <c r="M6" t="s">
        <v>91</v>
      </c>
      <c r="N6" t="s">
        <v>92</v>
      </c>
      <c r="O6" t="s">
        <v>93</v>
      </c>
      <c r="P6" t="s">
        <v>94</v>
      </c>
      <c r="Q6" t="s">
        <v>95</v>
      </c>
      <c r="R6" t="s">
        <v>96</v>
      </c>
      <c r="S6" t="s">
        <v>97</v>
      </c>
      <c r="T6" t="s">
        <v>98</v>
      </c>
      <c r="U6" t="s">
        <v>99</v>
      </c>
      <c r="V6" t="s">
        <v>100</v>
      </c>
      <c r="W6" t="s">
        <v>101</v>
      </c>
      <c r="X6" t="s">
        <v>102</v>
      </c>
      <c r="Y6" t="s">
        <v>103</v>
      </c>
    </row>
    <row r="7" spans="1:25" x14ac:dyDescent="0.2">
      <c r="A7" t="s">
        <v>8</v>
      </c>
      <c r="B7">
        <v>0.5025357568084754</v>
      </c>
      <c r="C7">
        <v>0.90812021385560104</v>
      </c>
      <c r="D7">
        <v>0.60364961920664761</v>
      </c>
      <c r="E7">
        <v>-1.6898448134024857</v>
      </c>
      <c r="F7">
        <v>-4.4334252115738941</v>
      </c>
      <c r="G7">
        <v>-3.4517404280845931</v>
      </c>
      <c r="H7">
        <v>-1.9018955158347395</v>
      </c>
      <c r="I7">
        <v>-0.50193707813148691</v>
      </c>
      <c r="J7">
        <v>0.30061503525957711</v>
      </c>
      <c r="K7">
        <v>1.1033607520563926</v>
      </c>
      <c r="L7">
        <v>1.2036662749706162</v>
      </c>
      <c r="M7">
        <v>0.70143508227233919</v>
      </c>
      <c r="N7">
        <v>2.1000027180254843</v>
      </c>
      <c r="O7">
        <v>4.3000100285767617</v>
      </c>
      <c r="P7">
        <v>7.4000586718602879</v>
      </c>
      <c r="Q7">
        <v>10.414560065958112</v>
      </c>
      <c r="R7">
        <v>14.948456098548423</v>
      </c>
      <c r="S7">
        <v>17.466839628737873</v>
      </c>
      <c r="T7">
        <v>17.449015504795273</v>
      </c>
      <c r="U7">
        <v>16.14528410203253</v>
      </c>
      <c r="V7">
        <v>14.685333018731894</v>
      </c>
      <c r="W7">
        <v>15.277729995806544</v>
      </c>
      <c r="X7">
        <v>16.650163391710969</v>
      </c>
      <c r="Y7" t="e">
        <v>#N/A</v>
      </c>
    </row>
    <row r="8" spans="1:25" x14ac:dyDescent="0.2">
      <c r="A8" t="s">
        <v>9</v>
      </c>
      <c r="B8">
        <v>1.080550098231825</v>
      </c>
      <c r="C8">
        <v>0.88321884200195377</v>
      </c>
      <c r="D8">
        <v>0</v>
      </c>
      <c r="E8">
        <v>-1.9474196689386547</v>
      </c>
      <c r="F8">
        <v>-3.488372093023262</v>
      </c>
      <c r="G8">
        <v>-3.3914728682170492</v>
      </c>
      <c r="H8">
        <v>-2.1463414634146361</v>
      </c>
      <c r="I8">
        <v>-2.1421616358325291</v>
      </c>
      <c r="J8">
        <v>-2.1484375</v>
      </c>
      <c r="K8">
        <v>-2.6264591439688734</v>
      </c>
      <c r="L8">
        <v>-2.2417153996101336</v>
      </c>
      <c r="M8">
        <v>-2.2395326192794496</v>
      </c>
      <c r="N8">
        <v>-1.8464528668610369</v>
      </c>
      <c r="O8">
        <v>-0.87548638132295409</v>
      </c>
      <c r="P8">
        <v>0.48828125</v>
      </c>
      <c r="Q8">
        <v>3.0784508440913516</v>
      </c>
      <c r="R8">
        <v>4.9196787148594545</v>
      </c>
      <c r="S8">
        <v>5.4162487462387165</v>
      </c>
      <c r="T8">
        <v>5.6829511465603222</v>
      </c>
      <c r="U8">
        <v>6.4676616915422924</v>
      </c>
      <c r="V8">
        <v>7.4850299401197695</v>
      </c>
      <c r="W8">
        <v>8.1918081918082031</v>
      </c>
      <c r="X8">
        <v>9.4715852442671888</v>
      </c>
      <c r="Y8">
        <v>10.059760956175289</v>
      </c>
    </row>
    <row r="9" spans="1:25" x14ac:dyDescent="0.2">
      <c r="A9" t="s">
        <v>10</v>
      </c>
      <c r="B9">
        <v>0.77669902912620437</v>
      </c>
      <c r="C9">
        <v>0.8720930232558155</v>
      </c>
      <c r="D9">
        <v>0.77444336882865894</v>
      </c>
      <c r="E9">
        <v>0</v>
      </c>
      <c r="F9">
        <v>-0.67437379576108514</v>
      </c>
      <c r="G9">
        <v>-0.96339113680153909</v>
      </c>
      <c r="H9">
        <v>-0.86788813886210514</v>
      </c>
      <c r="I9">
        <v>-0.86705202312138407</v>
      </c>
      <c r="J9">
        <v>-0.86788813886210514</v>
      </c>
      <c r="K9">
        <v>-0.96339113680153909</v>
      </c>
      <c r="L9">
        <v>-0.86788813886210514</v>
      </c>
      <c r="M9">
        <v>-0.67502410800386325</v>
      </c>
      <c r="N9">
        <v>-0.67437379576108514</v>
      </c>
      <c r="O9">
        <v>-0.19212295869355245</v>
      </c>
      <c r="P9">
        <v>0.3842459173871271</v>
      </c>
      <c r="Q9">
        <v>1.7391304347825987</v>
      </c>
      <c r="R9">
        <v>2.9097963142580063</v>
      </c>
      <c r="S9">
        <v>3.9883268482490353</v>
      </c>
      <c r="T9">
        <v>4.76653696498055</v>
      </c>
      <c r="U9">
        <v>5.8309037900874605</v>
      </c>
      <c r="V9">
        <v>6.6147859922178975</v>
      </c>
      <c r="W9">
        <v>7.1984435797665336</v>
      </c>
      <c r="X9">
        <v>8.2684824902723655</v>
      </c>
      <c r="Y9">
        <v>8.737864077669899</v>
      </c>
    </row>
    <row r="10" spans="1:25" x14ac:dyDescent="0.2">
      <c r="A10" t="s">
        <v>11</v>
      </c>
      <c r="B10">
        <v>0.58422590068158975</v>
      </c>
      <c r="C10">
        <v>0.87633885102238462</v>
      </c>
      <c r="D10">
        <v>0.19436345966956647</v>
      </c>
      <c r="E10">
        <v>-0.87378640776699656</v>
      </c>
      <c r="F10">
        <v>-2.1317829457364379</v>
      </c>
      <c r="G10">
        <v>-2.3210831721470093</v>
      </c>
      <c r="H10">
        <v>-1.5518913676042634</v>
      </c>
      <c r="I10">
        <v>-1.4534883720930258</v>
      </c>
      <c r="J10">
        <v>-1.3579049466537207</v>
      </c>
      <c r="K10">
        <v>-1.6456921587608919</v>
      </c>
      <c r="L10">
        <v>-1.5488867376573068</v>
      </c>
      <c r="M10">
        <v>-1.3565891472868241</v>
      </c>
      <c r="N10">
        <v>-1.0648596321393922</v>
      </c>
      <c r="O10">
        <v>-0.48262548262548721</v>
      </c>
      <c r="P10">
        <v>0.67895247332687703</v>
      </c>
      <c r="Q10">
        <v>2.5465230166503483</v>
      </c>
      <c r="R10">
        <v>4.4554455445544594</v>
      </c>
      <c r="S10">
        <v>5.5445544554455495</v>
      </c>
      <c r="T10">
        <v>6.2068965517241281</v>
      </c>
      <c r="U10">
        <v>7.1779744346115892</v>
      </c>
      <c r="V10">
        <v>7.7679449360865238</v>
      </c>
      <c r="W10">
        <v>8.9566929133858331</v>
      </c>
      <c r="X10">
        <v>10.127826941986239</v>
      </c>
      <c r="Y10" t="e">
        <v>#N/A</v>
      </c>
    </row>
    <row r="11" spans="1:25" x14ac:dyDescent="0.2">
      <c r="A11" t="s">
        <v>13</v>
      </c>
      <c r="B11">
        <v>2.8929604628736838</v>
      </c>
      <c r="C11">
        <v>2.1967526265520565</v>
      </c>
      <c r="D11">
        <v>0.85388994307400434</v>
      </c>
      <c r="E11">
        <v>-3.7664783427495241</v>
      </c>
      <c r="F11">
        <v>-7.9851439182915591</v>
      </c>
      <c r="G11">
        <v>-7.8776645041705233</v>
      </c>
      <c r="H11">
        <v>-5.539906103286385</v>
      </c>
      <c r="I11">
        <v>-4.797742238946368</v>
      </c>
      <c r="J11">
        <v>-4.1706161137440851</v>
      </c>
      <c r="K11">
        <v>-5.2780395852968898</v>
      </c>
      <c r="L11">
        <v>-4.9056603773584895</v>
      </c>
      <c r="M11">
        <v>-4.6182846371347726</v>
      </c>
      <c r="N11">
        <v>-4.1237113402061931</v>
      </c>
      <c r="O11">
        <v>-1.8691588785046731</v>
      </c>
      <c r="P11">
        <v>0.84666039510818969</v>
      </c>
      <c r="Q11">
        <v>7.0450097847358117</v>
      </c>
      <c r="R11">
        <v>12.209889001009099</v>
      </c>
      <c r="S11">
        <v>13.179074446680072</v>
      </c>
      <c r="T11">
        <v>12.624254473161045</v>
      </c>
      <c r="U11">
        <v>14.031620553359691</v>
      </c>
      <c r="V11">
        <v>15.133531157270053</v>
      </c>
      <c r="W11">
        <v>17.014925373134314</v>
      </c>
      <c r="X11">
        <v>20.238095238095255</v>
      </c>
      <c r="Y11" t="e">
        <v>#N/A</v>
      </c>
    </row>
    <row r="12" spans="1:25" x14ac:dyDescent="0.2">
      <c r="A12" t="s">
        <v>14</v>
      </c>
      <c r="B12">
        <v>1.0679611650485477</v>
      </c>
      <c r="C12">
        <v>1.5549076773566428</v>
      </c>
      <c r="D12">
        <v>0.48262548262547611</v>
      </c>
      <c r="E12">
        <v>-2.2072936660268661</v>
      </c>
      <c r="F12">
        <v>-4.4804575786463356</v>
      </c>
      <c r="G12">
        <v>-5.0428163653663205</v>
      </c>
      <c r="H12">
        <v>-3.4582132564841439</v>
      </c>
      <c r="I12">
        <v>-2.8790786948176605</v>
      </c>
      <c r="J12">
        <v>-2.0309477756286332</v>
      </c>
      <c r="K12">
        <v>-2.7857829010566659</v>
      </c>
      <c r="L12">
        <v>-2.596153846153848</v>
      </c>
      <c r="M12">
        <v>-2.2136669874879833</v>
      </c>
      <c r="N12">
        <v>-1.6330451488952846</v>
      </c>
      <c r="O12">
        <v>-0.6698564593301426</v>
      </c>
      <c r="P12">
        <v>1.344860710854956</v>
      </c>
      <c r="Q12">
        <v>5.2993130520117671</v>
      </c>
      <c r="R12">
        <v>7.9840319361277334</v>
      </c>
      <c r="S12">
        <v>9.7194388777555041</v>
      </c>
      <c r="T12">
        <v>9.5522388059701377</v>
      </c>
      <c r="U12">
        <v>10.177865612648219</v>
      </c>
      <c r="V12">
        <v>10.365251727541946</v>
      </c>
      <c r="W12">
        <v>11.363636363636353</v>
      </c>
      <c r="X12">
        <v>13.326752221125361</v>
      </c>
      <c r="Y12" t="e">
        <v>#N/A</v>
      </c>
    </row>
    <row r="13" spans="1:25" x14ac:dyDescent="0.2">
      <c r="A13" t="s">
        <v>15</v>
      </c>
      <c r="B13">
        <v>1.9920492531860345</v>
      </c>
      <c r="C13">
        <v>0.99108933007643341</v>
      </c>
      <c r="D13">
        <v>0.19706399815162534</v>
      </c>
      <c r="E13">
        <v>-2.4248072553929134</v>
      </c>
      <c r="F13">
        <v>-1.3618267758471414</v>
      </c>
      <c r="G13">
        <v>-2.6162752142208534</v>
      </c>
      <c r="H13">
        <v>-3.2913595187512912</v>
      </c>
      <c r="I13">
        <v>-3.203849864498165</v>
      </c>
      <c r="J13">
        <v>-3.7145793045377018</v>
      </c>
      <c r="K13">
        <v>-4.1910948572729589</v>
      </c>
      <c r="L13">
        <v>-3.5019417260280017</v>
      </c>
      <c r="M13">
        <v>-3.6062412841164626</v>
      </c>
      <c r="N13">
        <v>-3.0273785591057534</v>
      </c>
      <c r="O13">
        <v>-2.3552178180229144</v>
      </c>
      <c r="P13">
        <v>-0.68836746907415813</v>
      </c>
      <c r="Q13">
        <v>1.6898480315946207</v>
      </c>
      <c r="R13">
        <v>3.5502905331285195</v>
      </c>
      <c r="S13">
        <v>5.572151048239915</v>
      </c>
      <c r="T13">
        <v>7.4073228321283935</v>
      </c>
      <c r="U13">
        <v>10.330925322372341</v>
      </c>
      <c r="V13">
        <v>13.502499416370517</v>
      </c>
      <c r="W13">
        <v>14.750756549022515</v>
      </c>
      <c r="X13">
        <v>14.919378947920347</v>
      </c>
      <c r="Y13">
        <v>15.369022619658313</v>
      </c>
    </row>
    <row r="14" spans="1:25" x14ac:dyDescent="0.2">
      <c r="A14" t="s">
        <v>16</v>
      </c>
      <c r="B14">
        <v>-0.35618878005342358</v>
      </c>
      <c r="C14">
        <v>0.44762757385854446</v>
      </c>
      <c r="D14">
        <v>1.0781671159029615</v>
      </c>
      <c r="E14">
        <v>2.0683453237410054</v>
      </c>
      <c r="F14">
        <v>0.17889087656530744</v>
      </c>
      <c r="G14">
        <v>-0.26642984014209059</v>
      </c>
      <c r="H14">
        <v>-0.61782877316858276</v>
      </c>
      <c r="I14">
        <v>-0.96575943810360831</v>
      </c>
      <c r="J14">
        <v>-2.0052310374890969</v>
      </c>
      <c r="K14">
        <v>-1.3123359580052507</v>
      </c>
      <c r="L14">
        <v>-0.52910052910053462</v>
      </c>
      <c r="M14">
        <v>0</v>
      </c>
      <c r="N14">
        <v>0.8936550491510209</v>
      </c>
      <c r="O14">
        <v>0.98039215686274161</v>
      </c>
      <c r="P14">
        <v>0.71111111111110681</v>
      </c>
      <c r="Q14">
        <v>0.26431718061674658</v>
      </c>
      <c r="R14">
        <v>2.3214285714285632</v>
      </c>
      <c r="S14">
        <v>2.5823686553873682</v>
      </c>
      <c r="T14">
        <v>2.9307282415630631</v>
      </c>
      <c r="U14">
        <v>3.4574468085106336</v>
      </c>
      <c r="V14">
        <v>4.2704626334519435</v>
      </c>
      <c r="W14">
        <v>5.3191489361702038</v>
      </c>
      <c r="X14">
        <v>6.3829787234042534</v>
      </c>
      <c r="Y14">
        <v>7.5555555555555598</v>
      </c>
    </row>
    <row r="15" spans="1:25" x14ac:dyDescent="0.2">
      <c r="A15" t="s">
        <v>17</v>
      </c>
      <c r="B15">
        <v>0.61472916555767032</v>
      </c>
      <c r="C15">
        <v>1.1837766447629017</v>
      </c>
      <c r="D15">
        <v>-0.15345389973268064</v>
      </c>
      <c r="E15">
        <v>-2.5836009113946901</v>
      </c>
      <c r="F15">
        <v>-6.5763134975525439</v>
      </c>
      <c r="G15">
        <v>-5.1230818265354134</v>
      </c>
      <c r="H15">
        <v>-3.45170235130563</v>
      </c>
      <c r="I15">
        <v>-2.6329313239440322</v>
      </c>
      <c r="J15">
        <v>-1.7311698434067768</v>
      </c>
      <c r="K15">
        <v>-1.5313796434863303</v>
      </c>
      <c r="L15">
        <v>-1.4751503700145108</v>
      </c>
      <c r="M15">
        <v>-1.0178335697167307</v>
      </c>
      <c r="N15">
        <v>0.15276695245518557</v>
      </c>
      <c r="O15">
        <v>1.5259264991935417</v>
      </c>
      <c r="P15">
        <v>4.1004537461399204</v>
      </c>
      <c r="Q15">
        <v>8.1123875651547994</v>
      </c>
      <c r="R15">
        <v>12.896275439597037</v>
      </c>
      <c r="S15">
        <v>13.869794726016504</v>
      </c>
      <c r="T15">
        <v>14.563621091817947</v>
      </c>
      <c r="U15">
        <v>14.140400510238527</v>
      </c>
      <c r="V15">
        <v>14.052863478475718</v>
      </c>
      <c r="W15">
        <v>15.01656387190604</v>
      </c>
      <c r="X15">
        <v>16.348044827060981</v>
      </c>
      <c r="Y15">
        <v>16.609729688476339</v>
      </c>
    </row>
    <row r="16" spans="1:25" x14ac:dyDescent="0.2">
      <c r="A16" t="s">
        <v>20</v>
      </c>
      <c r="B16">
        <v>0.77745383867833251</v>
      </c>
      <c r="C16">
        <v>0.87378640776698546</v>
      </c>
      <c r="D16">
        <v>0.29041626331074433</v>
      </c>
      <c r="E16">
        <v>-1.5429122468659684</v>
      </c>
      <c r="F16">
        <v>-2.9779058597502295</v>
      </c>
      <c r="G16">
        <v>-3.3589251439539392</v>
      </c>
      <c r="H16">
        <v>-2.4108003857280624</v>
      </c>
      <c r="I16">
        <v>-2.3121387283236872</v>
      </c>
      <c r="J16">
        <v>-2.1256038647343045</v>
      </c>
      <c r="K16">
        <v>-2.5048169556839972</v>
      </c>
      <c r="L16">
        <v>-2.1256038647343045</v>
      </c>
      <c r="M16">
        <v>-2.0289855072463725</v>
      </c>
      <c r="N16">
        <v>-1.9286403085824522</v>
      </c>
      <c r="O16">
        <v>-1.1549566891241647</v>
      </c>
      <c r="P16">
        <v>9.6525096525112986E-2</v>
      </c>
      <c r="Q16">
        <v>2.6444662095984395</v>
      </c>
      <c r="R16">
        <v>4.6534653465346576</v>
      </c>
      <c r="S16">
        <v>5.858987090367429</v>
      </c>
      <c r="T16">
        <v>6.2252964426877444</v>
      </c>
      <c r="U16">
        <v>7.3964497041420163</v>
      </c>
      <c r="V16">
        <v>8.1934846989141228</v>
      </c>
      <c r="W16">
        <v>9.0909090909090828</v>
      </c>
      <c r="X16">
        <v>10.463968410661417</v>
      </c>
      <c r="Y16" t="e">
        <v>#N/A</v>
      </c>
    </row>
    <row r="17" spans="1:77" x14ac:dyDescent="0.2">
      <c r="A17" t="s">
        <v>55</v>
      </c>
      <c r="B17">
        <v>0.8720930232558155</v>
      </c>
      <c r="C17">
        <v>0.96805421103580702</v>
      </c>
      <c r="D17">
        <v>0.28929604628735728</v>
      </c>
      <c r="E17">
        <v>-1.2499999999999956</v>
      </c>
      <c r="F17">
        <v>-2.6794258373205704</v>
      </c>
      <c r="G17">
        <v>-3.0592734225621254</v>
      </c>
      <c r="H17">
        <v>-2.2094140249759864</v>
      </c>
      <c r="I17">
        <v>-2.0153550863723724</v>
      </c>
      <c r="J17">
        <v>-2.0192307692307621</v>
      </c>
      <c r="K17">
        <v>-2.3969319271332723</v>
      </c>
      <c r="L17">
        <v>-1.8286814244465877</v>
      </c>
      <c r="M17">
        <v>-1.9230769230769273</v>
      </c>
      <c r="N17">
        <v>-1.729106628242072</v>
      </c>
      <c r="O17">
        <v>-0.95877277085331114</v>
      </c>
      <c r="P17">
        <v>0.28846153846153744</v>
      </c>
      <c r="Q17">
        <v>2.7263875365141077</v>
      </c>
      <c r="R17">
        <v>4.6214355948869246</v>
      </c>
      <c r="S17">
        <v>5.8185404339250457</v>
      </c>
      <c r="T17">
        <v>6.3850687622789781</v>
      </c>
      <c r="U17">
        <v>7.5416258570029315</v>
      </c>
      <c r="V17">
        <v>8.4396467124632011</v>
      </c>
      <c r="W17">
        <v>9.3320235756385159</v>
      </c>
      <c r="X17">
        <v>10.686274509803928</v>
      </c>
      <c r="Y17" t="e">
        <v>#N/A</v>
      </c>
    </row>
    <row r="20" spans="1:77" x14ac:dyDescent="0.2">
      <c r="A20" t="s">
        <v>123</v>
      </c>
      <c r="B20" t="s">
        <v>80</v>
      </c>
      <c r="C20" t="s">
        <v>81</v>
      </c>
      <c r="D20" t="s">
        <v>82</v>
      </c>
      <c r="E20" t="s">
        <v>83</v>
      </c>
      <c r="F20" t="s">
        <v>84</v>
      </c>
      <c r="G20" t="s">
        <v>85</v>
      </c>
      <c r="H20" t="s">
        <v>86</v>
      </c>
      <c r="I20" t="s">
        <v>87</v>
      </c>
      <c r="J20" t="s">
        <v>88</v>
      </c>
      <c r="K20" t="s">
        <v>89</v>
      </c>
      <c r="L20" t="s">
        <v>90</v>
      </c>
      <c r="M20" t="s">
        <v>91</v>
      </c>
      <c r="N20" t="s">
        <v>92</v>
      </c>
      <c r="O20" t="s">
        <v>93</v>
      </c>
      <c r="P20" t="s">
        <v>94</v>
      </c>
      <c r="Q20" t="s">
        <v>95</v>
      </c>
      <c r="R20" t="s">
        <v>96</v>
      </c>
      <c r="S20" t="s">
        <v>97</v>
      </c>
      <c r="T20" t="s">
        <v>98</v>
      </c>
      <c r="U20" t="s">
        <v>99</v>
      </c>
      <c r="V20" t="s">
        <v>100</v>
      </c>
      <c r="W20" t="s">
        <v>101</v>
      </c>
      <c r="X20" t="s">
        <v>102</v>
      </c>
      <c r="Y20" t="s">
        <v>103</v>
      </c>
    </row>
    <row r="21" spans="1:77" x14ac:dyDescent="0.2">
      <c r="A21" t="s">
        <v>120</v>
      </c>
      <c r="B21">
        <v>100</v>
      </c>
      <c r="C21">
        <v>99.742819404722312</v>
      </c>
      <c r="D21">
        <v>92.525118517203239</v>
      </c>
      <c r="E21">
        <v>78.202732338844442</v>
      </c>
      <c r="F21">
        <v>70.000148406740351</v>
      </c>
      <c r="G21">
        <v>76.111268626500618</v>
      </c>
      <c r="H21">
        <v>83.2412377926332</v>
      </c>
      <c r="I21">
        <v>85.778681343572259</v>
      </c>
      <c r="J21">
        <v>90.75314651364414</v>
      </c>
      <c r="K21">
        <v>90.291740288277808</v>
      </c>
      <c r="L21">
        <v>92.257964369300211</v>
      </c>
      <c r="M21">
        <v>95.897727061059641</v>
      </c>
      <c r="N21">
        <v>104.60509412254738</v>
      </c>
      <c r="O21">
        <v>114.58995997431569</v>
      </c>
      <c r="P21">
        <v>117.18563286630133</v>
      </c>
      <c r="Q21">
        <v>117.8766598503484</v>
      </c>
      <c r="R21">
        <v>120.82798397658854</v>
      </c>
      <c r="S21">
        <v>129.73887871080692</v>
      </c>
      <c r="T21">
        <v>134.99590253914855</v>
      </c>
      <c r="U21">
        <v>138.5317562043916</v>
      </c>
      <c r="V21">
        <v>136.57187125705519</v>
      </c>
      <c r="W21">
        <v>144.07973195569011</v>
      </c>
      <c r="X21">
        <v>160.40637788392141</v>
      </c>
      <c r="Y21">
        <v>153.31711512921947</v>
      </c>
    </row>
    <row r="22" spans="1:77" x14ac:dyDescent="0.2">
      <c r="A22" t="s">
        <v>106</v>
      </c>
      <c r="B22">
        <v>100</v>
      </c>
      <c r="C22">
        <v>101.65691948235317</v>
      </c>
      <c r="D22">
        <v>97.743693956099705</v>
      </c>
      <c r="E22">
        <v>94.320171002200794</v>
      </c>
      <c r="F22">
        <v>90.108772351786655</v>
      </c>
      <c r="G22">
        <v>92.647766119084977</v>
      </c>
      <c r="H22">
        <v>95.234944479236702</v>
      </c>
      <c r="I22">
        <v>93.17108013459503</v>
      </c>
      <c r="J22">
        <v>95.166307375502171</v>
      </c>
      <c r="K22">
        <v>97.047459953804861</v>
      </c>
      <c r="L22">
        <v>101.5137079017867</v>
      </c>
      <c r="M22">
        <v>104.28822130372353</v>
      </c>
      <c r="N22">
        <v>105.221936444055</v>
      </c>
      <c r="O22">
        <v>111.40296359066494</v>
      </c>
      <c r="P22">
        <v>113.89879218796464</v>
      </c>
      <c r="Q22">
        <v>116.89626085578986</v>
      </c>
      <c r="R22">
        <v>121.94331374342549</v>
      </c>
      <c r="S22">
        <v>129.03419523316433</v>
      </c>
      <c r="T22">
        <v>125.52160778725954</v>
      </c>
      <c r="U22">
        <v>124.94739990185148</v>
      </c>
      <c r="V22">
        <v>125.25124756833493</v>
      </c>
      <c r="W22">
        <v>123.22664926421245</v>
      </c>
      <c r="X22">
        <v>125.2346336907767</v>
      </c>
      <c r="Y22">
        <v>127.0031194723212</v>
      </c>
    </row>
    <row r="23" spans="1:77" x14ac:dyDescent="0.2">
      <c r="A23" t="s">
        <v>121</v>
      </c>
      <c r="B23">
        <v>100</v>
      </c>
      <c r="C23">
        <v>103.99416985954747</v>
      </c>
      <c r="D23">
        <v>102.62033729490733</v>
      </c>
      <c r="E23">
        <v>98.760805420552302</v>
      </c>
      <c r="F23">
        <v>99.386707843089667</v>
      </c>
      <c r="G23">
        <v>102.76831480401984</v>
      </c>
      <c r="H23">
        <v>107.57918603111874</v>
      </c>
      <c r="I23">
        <v>114.11469975123877</v>
      </c>
      <c r="J23">
        <v>122.66746966338758</v>
      </c>
      <c r="K23">
        <v>122.69443251730388</v>
      </c>
      <c r="L23">
        <v>121.46488366967245</v>
      </c>
      <c r="M23">
        <v>123.23465870502636</v>
      </c>
      <c r="N23">
        <v>131.72612763265914</v>
      </c>
      <c r="O23">
        <v>136.14504729730376</v>
      </c>
      <c r="P23">
        <v>136.28771360308562</v>
      </c>
      <c r="Q23">
        <v>135.81935845107941</v>
      </c>
      <c r="R23">
        <v>141.0566235181677</v>
      </c>
      <c r="S23">
        <v>152.63515434876845</v>
      </c>
      <c r="T23">
        <v>154.5931832282869</v>
      </c>
      <c r="U23">
        <v>153.78241154453153</v>
      </c>
      <c r="V23">
        <v>142.49302314164399</v>
      </c>
      <c r="W23">
        <v>133.30958466340564</v>
      </c>
      <c r="X23">
        <v>134.8524455656611</v>
      </c>
      <c r="Y23">
        <v>129.90392921300253</v>
      </c>
    </row>
    <row r="24" spans="1:77" x14ac:dyDescent="0.2">
      <c r="A24" t="s">
        <v>122</v>
      </c>
      <c r="B24">
        <v>100</v>
      </c>
      <c r="C24">
        <v>96.257473539045733</v>
      </c>
      <c r="D24">
        <v>83.337461254646755</v>
      </c>
      <c r="E24">
        <v>55.666322978086477</v>
      </c>
      <c r="F24">
        <v>39.867045175272075</v>
      </c>
      <c r="G24">
        <v>50.552344627654207</v>
      </c>
      <c r="H24">
        <v>62.262030613820727</v>
      </c>
      <c r="I24">
        <v>65.650751906200398</v>
      </c>
      <c r="J24">
        <v>70.548582002104681</v>
      </c>
      <c r="K24">
        <v>68.388792899880755</v>
      </c>
      <c r="L24">
        <v>70.511873788551256</v>
      </c>
      <c r="M24">
        <v>75.686855523958087</v>
      </c>
      <c r="N24">
        <v>89.765052664432332</v>
      </c>
      <c r="O24">
        <v>104.86739452366204</v>
      </c>
      <c r="P24">
        <v>108.36129630012262</v>
      </c>
      <c r="Q24">
        <v>107.77583706109158</v>
      </c>
      <c r="R24">
        <v>108.29014882288526</v>
      </c>
      <c r="S24">
        <v>117.29949777702262</v>
      </c>
      <c r="T24">
        <v>129.68187042311521</v>
      </c>
      <c r="U24">
        <v>138.28890702271264</v>
      </c>
      <c r="V24">
        <v>139.67959726963738</v>
      </c>
      <c r="W24">
        <v>161.4521030516627</v>
      </c>
      <c r="X24">
        <v>194.43663783516831</v>
      </c>
      <c r="Y24">
        <v>179.31376190262151</v>
      </c>
    </row>
    <row r="30" spans="1:77" x14ac:dyDescent="0.2">
      <c r="A30" s="114" t="s">
        <v>34</v>
      </c>
      <c r="B30" s="115"/>
      <c r="C30" s="115"/>
      <c r="D30" s="115"/>
      <c r="E30" s="116"/>
    </row>
    <row r="31" spans="1:77" x14ac:dyDescent="0.2">
      <c r="A31" s="8" t="s">
        <v>278</v>
      </c>
      <c r="B31" s="8" t="s">
        <v>633</v>
      </c>
      <c r="C31" s="8" t="s">
        <v>288</v>
      </c>
      <c r="D31" s="8" t="s">
        <v>282</v>
      </c>
      <c r="E31" s="9" t="s">
        <v>169</v>
      </c>
      <c r="F31" s="7" t="s">
        <v>626</v>
      </c>
      <c r="G31" s="7" t="s">
        <v>627</v>
      </c>
      <c r="H31" s="7" t="s">
        <v>628</v>
      </c>
      <c r="I31" s="7" t="s">
        <v>629</v>
      </c>
      <c r="J31" s="7" t="s">
        <v>630</v>
      </c>
      <c r="K31" s="7" t="s">
        <v>631</v>
      </c>
      <c r="L31" s="7" t="s">
        <v>558</v>
      </c>
      <c r="M31" s="7" t="s">
        <v>559</v>
      </c>
      <c r="N31" s="7" t="s">
        <v>632</v>
      </c>
      <c r="O31" s="7" t="s">
        <v>595</v>
      </c>
      <c r="P31" s="7" t="s">
        <v>596</v>
      </c>
      <c r="Q31" s="7" t="s">
        <v>597</v>
      </c>
      <c r="R31" s="7" t="s">
        <v>598</v>
      </c>
      <c r="S31" s="7" t="s">
        <v>599</v>
      </c>
      <c r="T31" s="7" t="s">
        <v>600</v>
      </c>
      <c r="U31" s="7" t="s">
        <v>601</v>
      </c>
      <c r="V31" s="7" t="s">
        <v>602</v>
      </c>
      <c r="W31" s="7" t="s">
        <v>603</v>
      </c>
      <c r="X31" s="7" t="s">
        <v>570</v>
      </c>
      <c r="Y31" s="7" t="s">
        <v>571</v>
      </c>
      <c r="Z31" s="7" t="s">
        <v>604</v>
      </c>
      <c r="AA31" s="7" t="s">
        <v>605</v>
      </c>
      <c r="AB31" s="7" t="s">
        <v>606</v>
      </c>
      <c r="AC31" s="7" t="s">
        <v>607</v>
      </c>
      <c r="AD31" s="7" t="s">
        <v>608</v>
      </c>
      <c r="AE31" s="7" t="s">
        <v>609</v>
      </c>
      <c r="AF31" s="7" t="s">
        <v>610</v>
      </c>
      <c r="AG31" s="7" t="s">
        <v>611</v>
      </c>
      <c r="AH31" s="7" t="s">
        <v>612</v>
      </c>
      <c r="AI31" s="7" t="s">
        <v>613</v>
      </c>
      <c r="AJ31" s="7" t="s">
        <v>195</v>
      </c>
      <c r="AK31" s="7" t="s">
        <v>196</v>
      </c>
      <c r="AL31" s="7" t="s">
        <v>614</v>
      </c>
      <c r="AM31" s="7" t="s">
        <v>615</v>
      </c>
      <c r="AN31" s="7" t="s">
        <v>616</v>
      </c>
      <c r="AO31" s="7" t="s">
        <v>617</v>
      </c>
      <c r="AP31" s="7" t="s">
        <v>618</v>
      </c>
      <c r="AQ31" s="7" t="s">
        <v>619</v>
      </c>
      <c r="AR31" s="7" t="s">
        <v>620</v>
      </c>
      <c r="AS31" s="7" t="s">
        <v>621</v>
      </c>
      <c r="AT31" s="7" t="s">
        <v>622</v>
      </c>
      <c r="AU31" s="7" t="s">
        <v>623</v>
      </c>
      <c r="AV31" s="7" t="s">
        <v>207</v>
      </c>
      <c r="AW31" s="7" t="s">
        <v>208</v>
      </c>
      <c r="AX31" s="7" t="s">
        <v>80</v>
      </c>
      <c r="AY31" s="7" t="s">
        <v>81</v>
      </c>
      <c r="AZ31" s="7" t="s">
        <v>82</v>
      </c>
      <c r="BA31" s="7" t="s">
        <v>83</v>
      </c>
      <c r="BB31" s="7" t="s">
        <v>84</v>
      </c>
      <c r="BC31" s="7" t="s">
        <v>85</v>
      </c>
      <c r="BD31" s="7" t="s">
        <v>86</v>
      </c>
      <c r="BE31" s="7" t="s">
        <v>87</v>
      </c>
      <c r="BF31" s="7" t="s">
        <v>88</v>
      </c>
      <c r="BG31" s="7" t="s">
        <v>89</v>
      </c>
      <c r="BH31" s="7" t="s">
        <v>90</v>
      </c>
      <c r="BI31" s="7" t="s">
        <v>91</v>
      </c>
      <c r="BJ31" s="7" t="s">
        <v>92</v>
      </c>
      <c r="BK31" s="7" t="s">
        <v>93</v>
      </c>
      <c r="BL31" s="7" t="s">
        <v>94</v>
      </c>
      <c r="BM31" s="7" t="s">
        <v>95</v>
      </c>
      <c r="BN31" s="7" t="s">
        <v>96</v>
      </c>
      <c r="BO31" s="7" t="s">
        <v>97</v>
      </c>
      <c r="BP31" s="7" t="s">
        <v>98</v>
      </c>
      <c r="BQ31" s="7" t="s">
        <v>99</v>
      </c>
      <c r="BR31" s="7" t="s">
        <v>100</v>
      </c>
      <c r="BS31" s="7" t="s">
        <v>101</v>
      </c>
      <c r="BT31" s="7" t="s">
        <v>102</v>
      </c>
      <c r="BU31" s="7" t="s">
        <v>103</v>
      </c>
      <c r="BV31" s="7" t="s">
        <v>284</v>
      </c>
      <c r="BW31" s="7" t="s">
        <v>285</v>
      </c>
      <c r="BX31" s="7" t="s">
        <v>286</v>
      </c>
      <c r="BY31" s="7" t="s">
        <v>287</v>
      </c>
    </row>
    <row r="32" spans="1:77" x14ac:dyDescent="0.2">
      <c r="A32" s="181" t="s">
        <v>634</v>
      </c>
      <c r="B32" s="181" t="s">
        <v>635</v>
      </c>
      <c r="C32" s="10" t="s">
        <v>8</v>
      </c>
      <c r="D32" s="181" t="s">
        <v>636</v>
      </c>
      <c r="E32" s="10" t="s">
        <v>8</v>
      </c>
      <c r="F32" s="20">
        <v>-1.609442</v>
      </c>
      <c r="G32" s="20">
        <v>-1.0672360000000001</v>
      </c>
      <c r="H32" s="20">
        <v>-0.74309979999999998</v>
      </c>
      <c r="I32" s="20">
        <v>-1.1591149999999999</v>
      </c>
      <c r="J32" s="20">
        <v>-1.0582009999999999</v>
      </c>
      <c r="K32" s="20">
        <v>-0.31880979999999998</v>
      </c>
      <c r="L32" s="20">
        <v>0.96051229999999999</v>
      </c>
      <c r="M32" s="20">
        <v>1.7130620000000001</v>
      </c>
      <c r="N32" s="20">
        <v>2.1459229999999998</v>
      </c>
      <c r="O32" s="20">
        <v>2.457265</v>
      </c>
      <c r="P32" s="20">
        <v>3.667745</v>
      </c>
      <c r="Q32" s="20">
        <v>5.2117259999999996</v>
      </c>
      <c r="R32" s="20">
        <v>6.2159209999999998</v>
      </c>
      <c r="S32" s="20">
        <v>5.2858679999999998</v>
      </c>
      <c r="T32" s="20">
        <v>3.2085560000000002</v>
      </c>
      <c r="U32" s="20">
        <v>1.385928</v>
      </c>
      <c r="V32" s="20">
        <v>2.0320860000000001</v>
      </c>
      <c r="W32" s="20">
        <v>1.385928</v>
      </c>
      <c r="X32" s="20">
        <v>1.5856239999999999</v>
      </c>
      <c r="Y32" s="20">
        <v>2.7368420000000002</v>
      </c>
      <c r="Z32" s="20">
        <v>2.4159660000000001</v>
      </c>
      <c r="AA32" s="20">
        <v>2.2940559999999999</v>
      </c>
      <c r="AB32" s="20">
        <v>2.289282</v>
      </c>
      <c r="AC32" s="20">
        <v>2.3735810000000002</v>
      </c>
      <c r="AD32" s="20">
        <v>2.4640659999999999</v>
      </c>
      <c r="AE32" s="20">
        <v>3.4836070000000001</v>
      </c>
      <c r="AF32" s="20">
        <v>5.2849740000000001</v>
      </c>
      <c r="AG32" s="20">
        <v>6.5194530000000004</v>
      </c>
      <c r="AH32" s="20">
        <v>5.6603779999999997</v>
      </c>
      <c r="AI32" s="20">
        <v>6.2039960000000001</v>
      </c>
      <c r="AJ32" s="20">
        <v>5.2029139999999998</v>
      </c>
      <c r="AK32" s="20">
        <v>2.6639339999999998</v>
      </c>
      <c r="AL32" s="20">
        <v>2.051282</v>
      </c>
      <c r="AM32" s="20">
        <v>1.0193680000000001</v>
      </c>
      <c r="AN32" s="20">
        <v>1.1190230000000001</v>
      </c>
      <c r="AO32" s="20">
        <v>1.4112899999999999</v>
      </c>
      <c r="AP32" s="20">
        <v>1.7034069999999999</v>
      </c>
      <c r="AQ32" s="20">
        <v>0.39603959999999999</v>
      </c>
      <c r="AR32" s="20">
        <v>-1.6732279999999999</v>
      </c>
      <c r="AS32" s="20">
        <v>-1.6781839999999999</v>
      </c>
      <c r="AT32" s="20">
        <v>-0.99206349999999999</v>
      </c>
      <c r="AU32" s="20">
        <v>-1.287129</v>
      </c>
      <c r="AV32" s="20">
        <v>-1.384768</v>
      </c>
      <c r="AW32" s="20">
        <v>-0.39920159999999999</v>
      </c>
      <c r="AX32" s="20">
        <v>0.50251259999999998</v>
      </c>
      <c r="AY32" s="20">
        <v>0.90817360000000003</v>
      </c>
      <c r="AZ32" s="20">
        <v>0.60362170000000004</v>
      </c>
      <c r="BA32" s="20">
        <v>-1.6898610000000001</v>
      </c>
      <c r="BB32" s="20">
        <v>-4.433497</v>
      </c>
      <c r="BC32" s="20">
        <v>-3.4516770000000001</v>
      </c>
      <c r="BD32" s="20">
        <v>-1.901902</v>
      </c>
      <c r="BE32" s="20">
        <v>-0.50200800000000001</v>
      </c>
      <c r="BF32" s="20">
        <v>0.30060120000000001</v>
      </c>
      <c r="BG32" s="20">
        <v>1.10331</v>
      </c>
      <c r="BH32" s="20">
        <v>1.203611</v>
      </c>
      <c r="BI32" s="20">
        <v>0.70140279999999999</v>
      </c>
      <c r="BJ32" s="20">
        <v>2.1</v>
      </c>
      <c r="BK32" s="20">
        <v>4.3</v>
      </c>
      <c r="BL32" s="20">
        <v>7.4</v>
      </c>
      <c r="BM32" s="20">
        <v>10.41456</v>
      </c>
      <c r="BN32" s="20">
        <v>14.948449999999999</v>
      </c>
      <c r="BO32" s="20">
        <v>17.262509999999999</v>
      </c>
      <c r="BP32" s="20">
        <v>17.34694</v>
      </c>
      <c r="BQ32" s="20">
        <v>16.0444</v>
      </c>
      <c r="BR32" s="20">
        <v>14.48551</v>
      </c>
      <c r="BS32" s="20">
        <v>15.079359999999999</v>
      </c>
      <c r="BT32" s="20">
        <v>16.55104</v>
      </c>
      <c r="BU32" s="20">
        <v>17.114429999999999</v>
      </c>
      <c r="BV32" s="20">
        <v>15.8668</v>
      </c>
      <c r="BW32" s="20">
        <v>16.299140000000001</v>
      </c>
      <c r="BX32" s="20">
        <v>16.387339999999998</v>
      </c>
      <c r="BY32" s="20" t="s">
        <v>234</v>
      </c>
    </row>
    <row r="33" spans="1:77" x14ac:dyDescent="0.2">
      <c r="A33" s="182"/>
      <c r="B33" s="182"/>
      <c r="C33" s="10" t="s">
        <v>9</v>
      </c>
      <c r="D33" s="182"/>
      <c r="E33" s="10" t="s">
        <v>9</v>
      </c>
      <c r="F33" s="21">
        <v>-3.5608309999999999</v>
      </c>
      <c r="G33" s="21">
        <v>-3.1589339999999999</v>
      </c>
      <c r="H33" s="21">
        <v>-2.7667980000000001</v>
      </c>
      <c r="I33" s="21">
        <v>-2.6759170000000001</v>
      </c>
      <c r="J33" s="21">
        <v>-1.7034069999999999</v>
      </c>
      <c r="K33" s="21">
        <v>-1.2072430000000001</v>
      </c>
      <c r="L33" s="21">
        <v>-0.30272450000000001</v>
      </c>
      <c r="M33" s="21">
        <v>-0.40363270000000001</v>
      </c>
      <c r="N33" s="21">
        <v>1.3238289999999999</v>
      </c>
      <c r="O33" s="21">
        <v>2.6694049999999998</v>
      </c>
      <c r="P33" s="21">
        <v>3.5051549999999998</v>
      </c>
      <c r="Q33" s="21">
        <v>2.874743</v>
      </c>
      <c r="R33" s="21">
        <v>3.179487</v>
      </c>
      <c r="S33" s="21">
        <v>2.140673</v>
      </c>
      <c r="T33" s="21">
        <v>1.3211379999999999</v>
      </c>
      <c r="U33" s="21">
        <v>1.425662</v>
      </c>
      <c r="V33" s="21">
        <v>1.732926</v>
      </c>
      <c r="W33" s="21">
        <v>2.0366599999999999</v>
      </c>
      <c r="X33" s="21">
        <v>1.6194329999999999</v>
      </c>
      <c r="Y33" s="21">
        <v>2.228977</v>
      </c>
      <c r="Z33" s="21">
        <v>1.407035</v>
      </c>
      <c r="AA33" s="21">
        <v>1.2</v>
      </c>
      <c r="AB33" s="21">
        <v>0.59760959999999996</v>
      </c>
      <c r="AC33" s="21">
        <v>1.097804</v>
      </c>
      <c r="AD33" s="21">
        <v>1.1928430000000001</v>
      </c>
      <c r="AE33" s="21">
        <v>2.3952100000000001</v>
      </c>
      <c r="AF33" s="21">
        <v>3.0090270000000001</v>
      </c>
      <c r="AG33" s="21">
        <v>3.2128519999999998</v>
      </c>
      <c r="AH33" s="21">
        <v>3.1062120000000002</v>
      </c>
      <c r="AI33" s="21">
        <v>2.894212</v>
      </c>
      <c r="AJ33" s="21">
        <v>3.0876489999999999</v>
      </c>
      <c r="AK33" s="21">
        <v>1.783944</v>
      </c>
      <c r="AL33" s="21">
        <v>0.89197219999999999</v>
      </c>
      <c r="AM33" s="21">
        <v>0.69169959999999997</v>
      </c>
      <c r="AN33" s="21">
        <v>1.386139</v>
      </c>
      <c r="AO33" s="21">
        <v>1.382034</v>
      </c>
      <c r="AP33" s="21">
        <v>1.375246</v>
      </c>
      <c r="AQ33" s="21">
        <v>0.58479530000000002</v>
      </c>
      <c r="AR33" s="21">
        <v>-0.194742</v>
      </c>
      <c r="AS33" s="21">
        <v>-9.7276260000000003E-2</v>
      </c>
      <c r="AT33" s="21">
        <v>-0.48590870000000003</v>
      </c>
      <c r="AU33" s="21">
        <v>-0.2909796</v>
      </c>
      <c r="AV33" s="21">
        <v>-0.86956520000000004</v>
      </c>
      <c r="AW33" s="21">
        <v>0</v>
      </c>
      <c r="AX33" s="21">
        <v>1.0805499999999999</v>
      </c>
      <c r="AY33" s="21">
        <v>0.88321879999999997</v>
      </c>
      <c r="AZ33" s="21">
        <v>0</v>
      </c>
      <c r="BA33" s="21">
        <v>-1.9474199999999999</v>
      </c>
      <c r="BB33" s="21">
        <v>-3.488372</v>
      </c>
      <c r="BC33" s="21">
        <v>-3.391473</v>
      </c>
      <c r="BD33" s="21">
        <v>-2.1463420000000002</v>
      </c>
      <c r="BE33" s="21">
        <v>-2.1421619999999999</v>
      </c>
      <c r="BF33" s="21">
        <v>-2.1484380000000001</v>
      </c>
      <c r="BG33" s="21">
        <v>-2.6264590000000001</v>
      </c>
      <c r="BH33" s="21">
        <v>-2.2417150000000001</v>
      </c>
      <c r="BI33" s="21">
        <v>-2.2395330000000002</v>
      </c>
      <c r="BJ33" s="21">
        <v>-1.8464529999999999</v>
      </c>
      <c r="BK33" s="21">
        <v>-0.8754864</v>
      </c>
      <c r="BL33" s="21">
        <v>0.48828129999999997</v>
      </c>
      <c r="BM33" s="21">
        <v>3.0784509999999998</v>
      </c>
      <c r="BN33" s="21">
        <v>4.9196790000000004</v>
      </c>
      <c r="BO33" s="21">
        <v>5.4162489999999996</v>
      </c>
      <c r="BP33" s="21">
        <v>5.6829510000000001</v>
      </c>
      <c r="BQ33" s="21">
        <v>6.4676619999999998</v>
      </c>
      <c r="BR33" s="21">
        <v>7.4850300000000001</v>
      </c>
      <c r="BS33" s="21">
        <v>8.2917079999999999</v>
      </c>
      <c r="BT33" s="21">
        <v>9.5712860000000006</v>
      </c>
      <c r="BU33" s="21">
        <v>10.15936</v>
      </c>
      <c r="BV33" s="21">
        <v>9.8019800000000004</v>
      </c>
      <c r="BW33" s="21">
        <v>11.48184</v>
      </c>
      <c r="BX33" s="21">
        <v>11.758990000000001</v>
      </c>
      <c r="BY33" s="21" t="s">
        <v>234</v>
      </c>
    </row>
    <row r="34" spans="1:77" x14ac:dyDescent="0.2">
      <c r="A34" s="182"/>
      <c r="B34" s="182"/>
      <c r="C34" s="10" t="s">
        <v>10</v>
      </c>
      <c r="D34" s="182"/>
      <c r="E34" s="10" t="s">
        <v>10</v>
      </c>
      <c r="F34" s="20">
        <v>-1.6898610000000001</v>
      </c>
      <c r="G34" s="20">
        <v>-1.393035</v>
      </c>
      <c r="H34" s="20">
        <v>-1.095618</v>
      </c>
      <c r="I34" s="20">
        <v>-1.094527</v>
      </c>
      <c r="J34" s="20">
        <v>-0.79920080000000004</v>
      </c>
      <c r="K34" s="20">
        <v>-0.40080159999999998</v>
      </c>
      <c r="L34" s="20">
        <v>0</v>
      </c>
      <c r="M34" s="20">
        <v>0.2006018</v>
      </c>
      <c r="N34" s="20">
        <v>1.1077539999999999</v>
      </c>
      <c r="O34" s="20">
        <v>1.7154389999999999</v>
      </c>
      <c r="P34" s="20">
        <v>2.3279350000000001</v>
      </c>
      <c r="Q34" s="20">
        <v>2.3255810000000001</v>
      </c>
      <c r="R34" s="20">
        <v>2.6289180000000001</v>
      </c>
      <c r="S34" s="20">
        <v>2.2199800000000001</v>
      </c>
      <c r="T34" s="20">
        <v>1.913394</v>
      </c>
      <c r="U34" s="20">
        <v>1.8108649999999999</v>
      </c>
      <c r="V34" s="20">
        <v>1.812689</v>
      </c>
      <c r="W34" s="20">
        <v>1.9114690000000001</v>
      </c>
      <c r="X34" s="20">
        <v>1.807229</v>
      </c>
      <c r="Y34" s="20">
        <v>1.601602</v>
      </c>
      <c r="Z34" s="20">
        <v>1.195219</v>
      </c>
      <c r="AA34" s="20">
        <v>1.1904760000000001</v>
      </c>
      <c r="AB34" s="20">
        <v>0.79129579999999999</v>
      </c>
      <c r="AC34" s="20">
        <v>0.79051380000000004</v>
      </c>
      <c r="AD34" s="20">
        <v>0.78817729999999997</v>
      </c>
      <c r="AE34" s="20">
        <v>1.382034</v>
      </c>
      <c r="AF34" s="20">
        <v>1.778656</v>
      </c>
      <c r="AG34" s="20">
        <v>1.778656</v>
      </c>
      <c r="AH34" s="20">
        <v>2.0771510000000002</v>
      </c>
      <c r="AI34" s="20">
        <v>1.8756170000000001</v>
      </c>
      <c r="AJ34" s="20">
        <v>1.9723869999999999</v>
      </c>
      <c r="AK34" s="20">
        <v>1.8719209999999999</v>
      </c>
      <c r="AL34" s="20">
        <v>1.377953</v>
      </c>
      <c r="AM34" s="20">
        <v>1.176471</v>
      </c>
      <c r="AN34" s="20">
        <v>1.373896</v>
      </c>
      <c r="AO34" s="20">
        <v>1.470588</v>
      </c>
      <c r="AP34" s="20">
        <v>1.4662759999999999</v>
      </c>
      <c r="AQ34" s="20">
        <v>1.0710809999999999</v>
      </c>
      <c r="AR34" s="20">
        <v>0.67961159999999998</v>
      </c>
      <c r="AS34" s="20">
        <v>0.77669900000000003</v>
      </c>
      <c r="AT34" s="20">
        <v>0.48449609999999999</v>
      </c>
      <c r="AU34" s="20">
        <v>0.58139529999999995</v>
      </c>
      <c r="AV34" s="20">
        <v>0.29013539999999999</v>
      </c>
      <c r="AW34" s="20">
        <v>0.29013539999999999</v>
      </c>
      <c r="AX34" s="20">
        <v>0.77669900000000003</v>
      </c>
      <c r="AY34" s="20">
        <v>0.87209300000000001</v>
      </c>
      <c r="AZ34" s="20">
        <v>0.7744434</v>
      </c>
      <c r="BA34" s="20">
        <v>0</v>
      </c>
      <c r="BB34" s="20">
        <v>-0.67437380000000002</v>
      </c>
      <c r="BC34" s="20">
        <v>-0.96339109999999994</v>
      </c>
      <c r="BD34" s="20">
        <v>-0.8678882</v>
      </c>
      <c r="BE34" s="20">
        <v>-0.86705200000000004</v>
      </c>
      <c r="BF34" s="20">
        <v>-0.8678882</v>
      </c>
      <c r="BG34" s="20">
        <v>-0.96339109999999994</v>
      </c>
      <c r="BH34" s="20">
        <v>-0.8678882</v>
      </c>
      <c r="BI34" s="20">
        <v>-0.67502410000000002</v>
      </c>
      <c r="BJ34" s="20">
        <v>-0.67437380000000002</v>
      </c>
      <c r="BK34" s="20">
        <v>-0.19212299999999999</v>
      </c>
      <c r="BL34" s="20">
        <v>0.38424589999999997</v>
      </c>
      <c r="BM34" s="20">
        <v>1.7391300000000001</v>
      </c>
      <c r="BN34" s="20">
        <v>2.909796</v>
      </c>
      <c r="BO34" s="20">
        <v>3.988327</v>
      </c>
      <c r="BP34" s="20">
        <v>4.7665369999999996</v>
      </c>
      <c r="BQ34" s="20">
        <v>5.8309040000000003</v>
      </c>
      <c r="BR34" s="20">
        <v>6.6147859999999996</v>
      </c>
      <c r="BS34" s="20">
        <v>7.1984430000000001</v>
      </c>
      <c r="BT34" s="20">
        <v>8.2684820000000006</v>
      </c>
      <c r="BU34" s="20">
        <v>8.7378640000000001</v>
      </c>
      <c r="BV34" s="20">
        <v>9.117362</v>
      </c>
      <c r="BW34" s="20">
        <v>10.87584</v>
      </c>
      <c r="BX34" s="20">
        <v>11.387560000000001</v>
      </c>
      <c r="BY34" s="20" t="s">
        <v>234</v>
      </c>
    </row>
    <row r="35" spans="1:77" x14ac:dyDescent="0.2">
      <c r="A35" s="182"/>
      <c r="B35" s="182"/>
      <c r="C35" s="10" t="s">
        <v>11</v>
      </c>
      <c r="D35" s="182"/>
      <c r="E35" s="10" t="s">
        <v>11</v>
      </c>
      <c r="F35" s="21">
        <v>-2.9732409999999998</v>
      </c>
      <c r="G35" s="21">
        <v>-2.670623</v>
      </c>
      <c r="H35" s="21">
        <v>-2.0792079999999999</v>
      </c>
      <c r="I35" s="21">
        <v>-1.789264</v>
      </c>
      <c r="J35" s="21">
        <v>-1.201201</v>
      </c>
      <c r="K35" s="21">
        <v>-0.60301510000000003</v>
      </c>
      <c r="L35" s="21">
        <v>0</v>
      </c>
      <c r="M35" s="21">
        <v>0.20202020000000001</v>
      </c>
      <c r="N35" s="21">
        <v>1.5243899999999999</v>
      </c>
      <c r="O35" s="21">
        <v>2.7607360000000001</v>
      </c>
      <c r="P35" s="21">
        <v>3.2820510000000001</v>
      </c>
      <c r="Q35" s="21">
        <v>2.9652349999999998</v>
      </c>
      <c r="R35" s="21">
        <v>3.1664970000000001</v>
      </c>
      <c r="S35" s="21">
        <v>2.3373979999999999</v>
      </c>
      <c r="T35" s="21">
        <v>1.516683</v>
      </c>
      <c r="U35" s="21">
        <v>1.720648</v>
      </c>
      <c r="V35" s="21">
        <v>2.1276600000000001</v>
      </c>
      <c r="W35" s="21">
        <v>2.224469</v>
      </c>
      <c r="X35" s="21">
        <v>2.0140989999999999</v>
      </c>
      <c r="Y35" s="21">
        <v>2.5201609999999999</v>
      </c>
      <c r="Z35" s="21">
        <v>1.901902</v>
      </c>
      <c r="AA35" s="21">
        <v>1.492537</v>
      </c>
      <c r="AB35" s="21">
        <v>1.1916580000000001</v>
      </c>
      <c r="AC35" s="21">
        <v>1.2909630000000001</v>
      </c>
      <c r="AD35" s="21">
        <v>1.386139</v>
      </c>
      <c r="AE35" s="21">
        <v>2.184707</v>
      </c>
      <c r="AF35" s="21">
        <v>2.6892429999999998</v>
      </c>
      <c r="AG35" s="21">
        <v>2.6865670000000001</v>
      </c>
      <c r="AH35" s="21">
        <v>2.480159</v>
      </c>
      <c r="AI35" s="21">
        <v>2.274975</v>
      </c>
      <c r="AJ35" s="21">
        <v>2.3692000000000002</v>
      </c>
      <c r="AK35" s="21">
        <v>1.474926</v>
      </c>
      <c r="AL35" s="21">
        <v>0.88408640000000005</v>
      </c>
      <c r="AM35" s="21">
        <v>0.68627450000000001</v>
      </c>
      <c r="AN35" s="21">
        <v>0.98135430000000001</v>
      </c>
      <c r="AO35" s="21">
        <v>0.98039220000000005</v>
      </c>
      <c r="AP35" s="21">
        <v>0.78125</v>
      </c>
      <c r="AQ35" s="21">
        <v>0.48590870000000003</v>
      </c>
      <c r="AR35" s="21">
        <v>0</v>
      </c>
      <c r="AS35" s="21">
        <v>0</v>
      </c>
      <c r="AT35" s="21">
        <v>-0.1936108</v>
      </c>
      <c r="AU35" s="21">
        <v>-9.6711800000000001E-2</v>
      </c>
      <c r="AV35" s="21">
        <v>-0.38572810000000002</v>
      </c>
      <c r="AW35" s="21">
        <v>0</v>
      </c>
      <c r="AX35" s="21">
        <v>0.58422589999999996</v>
      </c>
      <c r="AY35" s="21">
        <v>0.87633879999999997</v>
      </c>
      <c r="AZ35" s="21">
        <v>0.19436349999999999</v>
      </c>
      <c r="BA35" s="21">
        <v>-0.87378639999999996</v>
      </c>
      <c r="BB35" s="21">
        <v>-2.131783</v>
      </c>
      <c r="BC35" s="21">
        <v>-2.3210829999999998</v>
      </c>
      <c r="BD35" s="21">
        <v>-1.5518909999999999</v>
      </c>
      <c r="BE35" s="21">
        <v>-1.4534879999999999</v>
      </c>
      <c r="BF35" s="21">
        <v>-1.3579049999999999</v>
      </c>
      <c r="BG35" s="21">
        <v>-1.6456919999999999</v>
      </c>
      <c r="BH35" s="21">
        <v>-1.5488869999999999</v>
      </c>
      <c r="BI35" s="21">
        <v>-1.356589</v>
      </c>
      <c r="BJ35" s="21">
        <v>-1.0648599999999999</v>
      </c>
      <c r="BK35" s="21">
        <v>-0.48262549999999999</v>
      </c>
      <c r="BL35" s="21">
        <v>0.67895249999999996</v>
      </c>
      <c r="BM35" s="21">
        <v>2.5465230000000001</v>
      </c>
      <c r="BN35" s="21">
        <v>4.4554460000000002</v>
      </c>
      <c r="BO35" s="21">
        <v>5.5445539999999998</v>
      </c>
      <c r="BP35" s="21">
        <v>6.2068969999999997</v>
      </c>
      <c r="BQ35" s="21">
        <v>7.1779739999999999</v>
      </c>
      <c r="BR35" s="21">
        <v>7.7679450000000001</v>
      </c>
      <c r="BS35" s="21">
        <v>8.9566929999999996</v>
      </c>
      <c r="BT35" s="21">
        <v>10.127829999999999</v>
      </c>
      <c r="BU35" s="21">
        <v>11.00196</v>
      </c>
      <c r="BV35" s="21">
        <v>10.86106</v>
      </c>
      <c r="BW35" s="21">
        <v>12.22114</v>
      </c>
      <c r="BX35" s="21">
        <v>12.90944</v>
      </c>
      <c r="BY35" s="21" t="s">
        <v>234</v>
      </c>
    </row>
    <row r="36" spans="1:77" x14ac:dyDescent="0.2">
      <c r="A36" s="182"/>
      <c r="B36" s="182"/>
      <c r="C36" s="10" t="s">
        <v>13</v>
      </c>
      <c r="D36" s="182"/>
      <c r="E36" s="10" t="s">
        <v>13</v>
      </c>
      <c r="F36" s="20">
        <v>-5.8823530000000002</v>
      </c>
      <c r="G36" s="20">
        <v>-5.3554040000000001</v>
      </c>
      <c r="H36" s="20">
        <v>-4.4790650000000003</v>
      </c>
      <c r="I36" s="20">
        <v>-4.2156859999999998</v>
      </c>
      <c r="J36" s="20">
        <v>-2.3023020000000001</v>
      </c>
      <c r="K36" s="20">
        <v>-0.70850199999999997</v>
      </c>
      <c r="L36" s="20">
        <v>1.5306120000000001</v>
      </c>
      <c r="M36" s="20">
        <v>1.0172939999999999</v>
      </c>
      <c r="N36" s="20">
        <v>4.3388429999999998</v>
      </c>
      <c r="O36" s="20">
        <v>7.0157069999999999</v>
      </c>
      <c r="P36" s="20">
        <v>8.6589229999999997</v>
      </c>
      <c r="Q36" s="20">
        <v>7.6439789999999999</v>
      </c>
      <c r="R36" s="20">
        <v>7.5</v>
      </c>
      <c r="S36" s="20">
        <v>4.9382720000000004</v>
      </c>
      <c r="T36" s="20">
        <v>3.0581040000000002</v>
      </c>
      <c r="U36" s="20">
        <v>3.070624</v>
      </c>
      <c r="V36" s="20">
        <v>3.5860660000000002</v>
      </c>
      <c r="W36" s="20">
        <v>4.0774720000000002</v>
      </c>
      <c r="X36" s="20">
        <v>2.8140700000000001</v>
      </c>
      <c r="Y36" s="20">
        <v>3.8267869999999999</v>
      </c>
      <c r="Z36" s="20">
        <v>2.0792079999999999</v>
      </c>
      <c r="AA36" s="20">
        <v>1.4677100000000001</v>
      </c>
      <c r="AB36" s="20">
        <v>0.2915452</v>
      </c>
      <c r="AC36" s="20">
        <v>0.68093380000000003</v>
      </c>
      <c r="AD36" s="20">
        <v>0.96899219999999997</v>
      </c>
      <c r="AE36" s="20">
        <v>3.6274510000000002</v>
      </c>
      <c r="AF36" s="20">
        <v>4.9455989999999996</v>
      </c>
      <c r="AG36" s="20">
        <v>5.4617680000000002</v>
      </c>
      <c r="AH36" s="20">
        <v>5.2423339999999996</v>
      </c>
      <c r="AI36" s="20">
        <v>4.7012729999999996</v>
      </c>
      <c r="AJ36" s="20">
        <v>5.2785929999999999</v>
      </c>
      <c r="AK36" s="20">
        <v>2.7158099999999998</v>
      </c>
      <c r="AL36" s="20">
        <v>0.58195920000000001</v>
      </c>
      <c r="AM36" s="20">
        <v>0.96432019999999996</v>
      </c>
      <c r="AN36" s="20">
        <v>2.131783</v>
      </c>
      <c r="AO36" s="20">
        <v>2.6086960000000001</v>
      </c>
      <c r="AP36" s="20">
        <v>3.3589250000000002</v>
      </c>
      <c r="AQ36" s="20">
        <v>2.0813619999999999</v>
      </c>
      <c r="AR36" s="20">
        <v>0.37700280000000003</v>
      </c>
      <c r="AS36" s="20">
        <v>9.4161960000000003E-2</v>
      </c>
      <c r="AT36" s="20">
        <v>-0.84586470000000002</v>
      </c>
      <c r="AU36" s="20">
        <v>-0.748363</v>
      </c>
      <c r="AV36" s="20">
        <v>-1.5784590000000001</v>
      </c>
      <c r="AW36" s="20">
        <v>0.18885740000000001</v>
      </c>
      <c r="AX36" s="20">
        <v>2.8929610000000001</v>
      </c>
      <c r="AY36" s="20">
        <v>2.1967530000000002</v>
      </c>
      <c r="AZ36" s="20">
        <v>0.85388989999999998</v>
      </c>
      <c r="BA36" s="20">
        <v>-3.7664780000000002</v>
      </c>
      <c r="BB36" s="20">
        <v>-7.985144</v>
      </c>
      <c r="BC36" s="20">
        <v>-7.8776650000000004</v>
      </c>
      <c r="BD36" s="20">
        <v>-5.5399060000000002</v>
      </c>
      <c r="BE36" s="20">
        <v>-4.7977420000000004</v>
      </c>
      <c r="BF36" s="20">
        <v>-4.1706159999999999</v>
      </c>
      <c r="BG36" s="20">
        <v>-5.2780389999999997</v>
      </c>
      <c r="BH36" s="20">
        <v>-4.9056600000000001</v>
      </c>
      <c r="BI36" s="20">
        <v>-4.6182850000000002</v>
      </c>
      <c r="BJ36" s="20">
        <v>-4.1237110000000001</v>
      </c>
      <c r="BK36" s="20">
        <v>-1.869159</v>
      </c>
      <c r="BL36" s="20">
        <v>0.84666039999999998</v>
      </c>
      <c r="BM36" s="20">
        <v>7.0450100000000004</v>
      </c>
      <c r="BN36" s="20">
        <v>12.20989</v>
      </c>
      <c r="BO36" s="20">
        <v>13.179069999999999</v>
      </c>
      <c r="BP36" s="20">
        <v>12.62425</v>
      </c>
      <c r="BQ36" s="20">
        <v>14.13043</v>
      </c>
      <c r="BR36" s="20">
        <v>15.23244</v>
      </c>
      <c r="BS36" s="20">
        <v>17.114429999999999</v>
      </c>
      <c r="BT36" s="20">
        <v>20.436509999999998</v>
      </c>
      <c r="BU36" s="20">
        <v>20.948619999999998</v>
      </c>
      <c r="BV36" s="20">
        <v>19.94135</v>
      </c>
      <c r="BW36" s="20">
        <v>21.714279999999999</v>
      </c>
      <c r="BX36" s="20">
        <v>21.73507</v>
      </c>
      <c r="BY36" s="20" t="s">
        <v>234</v>
      </c>
    </row>
    <row r="37" spans="1:77" x14ac:dyDescent="0.2">
      <c r="A37" s="182"/>
      <c r="B37" s="182"/>
      <c r="C37" s="10" t="s">
        <v>14</v>
      </c>
      <c r="D37" s="182"/>
      <c r="E37" s="10" t="s">
        <v>14</v>
      </c>
      <c r="F37" s="21">
        <v>-3.6597430000000002</v>
      </c>
      <c r="G37" s="21">
        <v>-3.3497539999999999</v>
      </c>
      <c r="H37" s="21">
        <v>-2.6600990000000002</v>
      </c>
      <c r="I37" s="21">
        <v>-2.4703560000000002</v>
      </c>
      <c r="J37" s="21">
        <v>-1.5984020000000001</v>
      </c>
      <c r="K37" s="21">
        <v>-0.80402010000000002</v>
      </c>
      <c r="L37" s="21">
        <v>0.30303029999999997</v>
      </c>
      <c r="M37" s="21">
        <v>0.60728749999999998</v>
      </c>
      <c r="N37" s="21">
        <v>2.7607360000000001</v>
      </c>
      <c r="O37" s="21">
        <v>4.6439630000000003</v>
      </c>
      <c r="P37" s="21">
        <v>5.8151609999999998</v>
      </c>
      <c r="Q37" s="21">
        <v>4.9484529999999998</v>
      </c>
      <c r="R37" s="21">
        <v>4.7227930000000002</v>
      </c>
      <c r="S37" s="21">
        <v>3.7716620000000001</v>
      </c>
      <c r="T37" s="21">
        <v>2.5303640000000001</v>
      </c>
      <c r="U37" s="21">
        <v>2.6342449999999999</v>
      </c>
      <c r="V37" s="21">
        <v>3.0456850000000002</v>
      </c>
      <c r="W37" s="21">
        <v>3.2421479999999998</v>
      </c>
      <c r="X37" s="21">
        <v>2.9204430000000001</v>
      </c>
      <c r="Y37" s="21">
        <v>3.1187119999999999</v>
      </c>
      <c r="Z37" s="21">
        <v>2.1890550000000002</v>
      </c>
      <c r="AA37" s="21">
        <v>1.7751479999999999</v>
      </c>
      <c r="AB37" s="21">
        <v>0.88321879999999997</v>
      </c>
      <c r="AC37" s="21">
        <v>1.0805499999999999</v>
      </c>
      <c r="AD37" s="21">
        <v>1.470588</v>
      </c>
      <c r="AE37" s="21">
        <v>2.357564</v>
      </c>
      <c r="AF37" s="21">
        <v>3.1589339999999999</v>
      </c>
      <c r="AG37" s="21">
        <v>2.9615</v>
      </c>
      <c r="AH37" s="21">
        <v>2.9556650000000002</v>
      </c>
      <c r="AI37" s="21">
        <v>2.6496569999999999</v>
      </c>
      <c r="AJ37" s="21">
        <v>2.7397260000000001</v>
      </c>
      <c r="AK37" s="21">
        <v>1.7560979999999999</v>
      </c>
      <c r="AL37" s="21">
        <v>0.29211290000000001</v>
      </c>
      <c r="AM37" s="21">
        <v>-0.2906977</v>
      </c>
      <c r="AN37" s="21">
        <v>0.77821010000000002</v>
      </c>
      <c r="AO37" s="21">
        <v>1.263363</v>
      </c>
      <c r="AP37" s="21">
        <v>1.352657</v>
      </c>
      <c r="AQ37" s="21">
        <v>0.86372360000000004</v>
      </c>
      <c r="AR37" s="21">
        <v>-0.38277509999999998</v>
      </c>
      <c r="AS37" s="21">
        <v>-9.5877270000000001E-2</v>
      </c>
      <c r="AT37" s="21">
        <v>-1.052632</v>
      </c>
      <c r="AU37" s="21">
        <v>-0.47801149999999998</v>
      </c>
      <c r="AV37" s="21">
        <v>-0.95238100000000003</v>
      </c>
      <c r="AW37" s="21">
        <v>-0.38350909999999999</v>
      </c>
      <c r="AX37" s="21">
        <v>1.0679609999999999</v>
      </c>
      <c r="AY37" s="21">
        <v>1.554908</v>
      </c>
      <c r="AZ37" s="21">
        <v>0.48262549999999999</v>
      </c>
      <c r="BA37" s="21">
        <v>-2.2072940000000001</v>
      </c>
      <c r="BB37" s="21">
        <v>-4.4804579999999996</v>
      </c>
      <c r="BC37" s="21">
        <v>-5.0428160000000002</v>
      </c>
      <c r="BD37" s="21">
        <v>-3.4582130000000002</v>
      </c>
      <c r="BE37" s="21">
        <v>-2.8790789999999999</v>
      </c>
      <c r="BF37" s="21">
        <v>-2.030948</v>
      </c>
      <c r="BG37" s="21">
        <v>-2.7857829999999999</v>
      </c>
      <c r="BH37" s="21">
        <v>-2.5961539999999999</v>
      </c>
      <c r="BI37" s="21">
        <v>-2.2136670000000001</v>
      </c>
      <c r="BJ37" s="21">
        <v>-1.6330450000000001</v>
      </c>
      <c r="BK37" s="21">
        <v>-0.66985649999999997</v>
      </c>
      <c r="BL37" s="21">
        <v>1.3448610000000001</v>
      </c>
      <c r="BM37" s="21">
        <v>5.2993129999999997</v>
      </c>
      <c r="BN37" s="21">
        <v>7.984032</v>
      </c>
      <c r="BO37" s="21">
        <v>9.7194389999999995</v>
      </c>
      <c r="BP37" s="21">
        <v>9.5522379999999991</v>
      </c>
      <c r="BQ37" s="21">
        <v>10.17787</v>
      </c>
      <c r="BR37" s="21">
        <v>10.266529999999999</v>
      </c>
      <c r="BS37" s="21">
        <v>11.36364</v>
      </c>
      <c r="BT37" s="21">
        <v>13.326750000000001</v>
      </c>
      <c r="BU37" s="21">
        <v>14.468500000000001</v>
      </c>
      <c r="BV37" s="21">
        <v>13.67188</v>
      </c>
      <c r="BW37" s="21">
        <v>14.45087</v>
      </c>
      <c r="BX37" s="21">
        <v>14.88152</v>
      </c>
      <c r="BY37" s="21" t="s">
        <v>234</v>
      </c>
    </row>
    <row r="38" spans="1:77" x14ac:dyDescent="0.2">
      <c r="A38" s="182"/>
      <c r="B38" s="182"/>
      <c r="C38" s="10" t="s">
        <v>16</v>
      </c>
      <c r="D38" s="182"/>
      <c r="E38" s="10" t="s">
        <v>16</v>
      </c>
      <c r="F38" s="20">
        <v>-1.1741680000000001</v>
      </c>
      <c r="G38" s="20">
        <v>0.80160319999999996</v>
      </c>
      <c r="H38" s="20">
        <v>2.1148039999999999</v>
      </c>
      <c r="I38" s="20">
        <v>5.1619429999999999</v>
      </c>
      <c r="J38" s="20">
        <v>5.7809330000000001</v>
      </c>
      <c r="K38" s="20">
        <v>5.5611730000000001</v>
      </c>
      <c r="L38" s="20">
        <v>7.6690209999999999</v>
      </c>
      <c r="M38" s="20">
        <v>7.6219510000000001</v>
      </c>
      <c r="N38" s="20">
        <v>6.9838060000000004</v>
      </c>
      <c r="O38" s="20">
        <v>6.7067069999999998</v>
      </c>
      <c r="P38" s="20">
        <v>6.1814559999999998</v>
      </c>
      <c r="Q38" s="20">
        <v>6.461233</v>
      </c>
      <c r="R38" s="20">
        <v>5.5445539999999998</v>
      </c>
      <c r="S38" s="20">
        <v>5.9642150000000003</v>
      </c>
      <c r="T38" s="20">
        <v>5.7199210000000003</v>
      </c>
      <c r="U38" s="20">
        <v>3.2723770000000001</v>
      </c>
      <c r="V38" s="20">
        <v>3.739214</v>
      </c>
      <c r="W38" s="20">
        <v>3.35249</v>
      </c>
      <c r="X38" s="20">
        <v>1.31209</v>
      </c>
      <c r="Y38" s="20">
        <v>2.4551460000000001</v>
      </c>
      <c r="Z38" s="20">
        <v>2.3651849999999999</v>
      </c>
      <c r="AA38" s="20">
        <v>1.5009380000000001</v>
      </c>
      <c r="AB38" s="20">
        <v>1.5023470000000001</v>
      </c>
      <c r="AC38" s="20">
        <v>1.0270779999999999</v>
      </c>
      <c r="AD38" s="20">
        <v>1.5947469999999999</v>
      </c>
      <c r="AE38" s="20">
        <v>2.908067</v>
      </c>
      <c r="AF38" s="20">
        <v>2.891791</v>
      </c>
      <c r="AG38" s="20">
        <v>2.9822929999999999</v>
      </c>
      <c r="AH38" s="20">
        <v>3.0499079999999998</v>
      </c>
      <c r="AI38" s="20">
        <v>3.6144579999999999</v>
      </c>
      <c r="AJ38" s="20">
        <v>3.6077710000000001</v>
      </c>
      <c r="AK38" s="20">
        <v>3.3179720000000001</v>
      </c>
      <c r="AL38" s="20">
        <v>3.7892790000000001</v>
      </c>
      <c r="AM38" s="20">
        <v>3.2347510000000002</v>
      </c>
      <c r="AN38" s="20">
        <v>2.9602219999999999</v>
      </c>
      <c r="AO38" s="20">
        <v>2.772643</v>
      </c>
      <c r="AP38" s="20">
        <v>3.2317640000000001</v>
      </c>
      <c r="AQ38" s="20">
        <v>2.643573</v>
      </c>
      <c r="AR38" s="20">
        <v>2.7198549999999999</v>
      </c>
      <c r="AS38" s="20">
        <v>3.0769229999999999</v>
      </c>
      <c r="AT38" s="20">
        <v>2.869955</v>
      </c>
      <c r="AU38" s="20">
        <v>2.2361360000000001</v>
      </c>
      <c r="AV38" s="20">
        <v>1.25</v>
      </c>
      <c r="AW38" s="20">
        <v>0.35682429999999998</v>
      </c>
      <c r="AX38" s="20">
        <v>-0.35618880000000003</v>
      </c>
      <c r="AY38" s="20">
        <v>0.44762760000000001</v>
      </c>
      <c r="AZ38" s="20">
        <v>1.0781670000000001</v>
      </c>
      <c r="BA38" s="20">
        <v>2.0683449999999999</v>
      </c>
      <c r="BB38" s="20">
        <v>0.17889089999999999</v>
      </c>
      <c r="BC38" s="20">
        <v>-0.26642979999999999</v>
      </c>
      <c r="BD38" s="20">
        <v>-0.61782879999999996</v>
      </c>
      <c r="BE38" s="20">
        <v>-0.96575949999999999</v>
      </c>
      <c r="BF38" s="20">
        <v>-2.0052310000000002</v>
      </c>
      <c r="BG38" s="20">
        <v>-1.3123359999999999</v>
      </c>
      <c r="BH38" s="20">
        <v>-0.52910049999999997</v>
      </c>
      <c r="BI38" s="20">
        <v>0</v>
      </c>
      <c r="BJ38" s="20">
        <v>0.89365510000000004</v>
      </c>
      <c r="BK38" s="20">
        <v>0.98039220000000005</v>
      </c>
      <c r="BL38" s="20">
        <v>0.7111111</v>
      </c>
      <c r="BM38" s="20">
        <v>0.17621139999999999</v>
      </c>
      <c r="BN38" s="20">
        <v>2.2321430000000002</v>
      </c>
      <c r="BO38" s="20">
        <v>2.4933209999999999</v>
      </c>
      <c r="BP38" s="20">
        <v>2.8419180000000002</v>
      </c>
      <c r="BQ38" s="20">
        <v>3.3687939999999998</v>
      </c>
      <c r="BR38" s="20">
        <v>4.181495</v>
      </c>
      <c r="BS38" s="20">
        <v>5.3191490000000003</v>
      </c>
      <c r="BT38" s="20">
        <v>6.3829789999999997</v>
      </c>
      <c r="BU38" s="20">
        <v>7.644444</v>
      </c>
      <c r="BV38" s="20">
        <v>8.0602300000000007</v>
      </c>
      <c r="BW38" s="20">
        <v>8.6496030000000008</v>
      </c>
      <c r="BX38" s="20">
        <v>9.3556930000000005</v>
      </c>
      <c r="BY38" s="20" t="s">
        <v>234</v>
      </c>
    </row>
    <row r="39" spans="1:77" x14ac:dyDescent="0.2">
      <c r="A39" s="182"/>
      <c r="B39" s="182"/>
      <c r="C39" s="10" t="s">
        <v>17</v>
      </c>
      <c r="D39" s="182"/>
      <c r="E39" s="10" t="s">
        <v>17</v>
      </c>
      <c r="F39" s="21">
        <v>-2.8002150000000001</v>
      </c>
      <c r="G39" s="21">
        <v>-3.3475030000000001</v>
      </c>
      <c r="H39" s="21">
        <v>-2.805717</v>
      </c>
      <c r="I39" s="21">
        <v>-2.7055699999999998</v>
      </c>
      <c r="J39" s="21">
        <v>-2.4064169999999998</v>
      </c>
      <c r="K39" s="21">
        <v>-0.70537170000000005</v>
      </c>
      <c r="L39" s="21">
        <v>0</v>
      </c>
      <c r="M39" s="21">
        <v>0.16402410000000001</v>
      </c>
      <c r="N39" s="21">
        <v>1.714602</v>
      </c>
      <c r="O39" s="21">
        <v>3.2832499999999998</v>
      </c>
      <c r="P39" s="21">
        <v>4.1969779999999997</v>
      </c>
      <c r="Q39" s="21">
        <v>4.1271610000000001</v>
      </c>
      <c r="R39" s="21">
        <v>3.9335179999999998</v>
      </c>
      <c r="S39" s="21">
        <v>2.968664</v>
      </c>
      <c r="T39" s="21">
        <v>2.1786490000000001</v>
      </c>
      <c r="U39" s="21">
        <v>2.1264989999999999</v>
      </c>
      <c r="V39" s="21">
        <v>3.2328769999999998</v>
      </c>
      <c r="W39" s="21">
        <v>3.606557</v>
      </c>
      <c r="X39" s="21">
        <v>3.5383779999999998</v>
      </c>
      <c r="Y39" s="21">
        <v>4.3668120000000004</v>
      </c>
      <c r="Z39" s="21">
        <v>4.0239260000000003</v>
      </c>
      <c r="AA39" s="21">
        <v>3.7715519999999998</v>
      </c>
      <c r="AB39" s="21">
        <v>3.9205160000000001</v>
      </c>
      <c r="AC39" s="21">
        <v>3.9100160000000002</v>
      </c>
      <c r="AD39" s="21">
        <v>4.1044770000000002</v>
      </c>
      <c r="AE39" s="21">
        <v>5.5525890000000002</v>
      </c>
      <c r="AF39" s="21">
        <v>5.7569299999999997</v>
      </c>
      <c r="AG39" s="21">
        <v>5.9797120000000001</v>
      </c>
      <c r="AH39" s="21">
        <v>5.4140129999999997</v>
      </c>
      <c r="AI39" s="21">
        <v>4.9050630000000002</v>
      </c>
      <c r="AJ39" s="21">
        <v>5.3627760000000002</v>
      </c>
      <c r="AK39" s="21">
        <v>3.7656900000000002</v>
      </c>
      <c r="AL39" s="21">
        <v>2.0386829999999998</v>
      </c>
      <c r="AM39" s="21">
        <v>0.88265839999999995</v>
      </c>
      <c r="AN39" s="21">
        <v>0.98191209999999995</v>
      </c>
      <c r="AO39" s="21">
        <v>1.7525770000000001</v>
      </c>
      <c r="AP39" s="21">
        <v>1.996928</v>
      </c>
      <c r="AQ39" s="21">
        <v>0.70814370000000004</v>
      </c>
      <c r="AR39" s="21">
        <v>-0.70564510000000003</v>
      </c>
      <c r="AS39" s="21">
        <v>-0.50377830000000001</v>
      </c>
      <c r="AT39" s="21">
        <v>-1.1077539999999999</v>
      </c>
      <c r="AU39" s="21">
        <v>-1.5082960000000001</v>
      </c>
      <c r="AV39" s="21">
        <v>-1.8962079999999999</v>
      </c>
      <c r="AW39" s="21">
        <v>-0.95766130000000005</v>
      </c>
      <c r="AX39" s="21">
        <v>0.61475409999999997</v>
      </c>
      <c r="AY39" s="21">
        <v>1.1837359999999999</v>
      </c>
      <c r="AZ39" s="21">
        <v>-0.15353120000000001</v>
      </c>
      <c r="BA39" s="21">
        <v>-2.5835870000000001</v>
      </c>
      <c r="BB39" s="21">
        <v>-6.5763049999999996</v>
      </c>
      <c r="BC39" s="21">
        <v>-5.1230539999999998</v>
      </c>
      <c r="BD39" s="21">
        <v>-3.4517769999999999</v>
      </c>
      <c r="BE39" s="21">
        <v>-2.632911</v>
      </c>
      <c r="BF39" s="21">
        <v>-1.7311609999999999</v>
      </c>
      <c r="BG39" s="21">
        <v>-1.5313939999999999</v>
      </c>
      <c r="BH39" s="21">
        <v>-1.4750760000000001</v>
      </c>
      <c r="BI39" s="21">
        <v>-1.0178119999999999</v>
      </c>
      <c r="BJ39" s="21">
        <v>0.15274950000000001</v>
      </c>
      <c r="BK39" s="21">
        <v>1.525941</v>
      </c>
      <c r="BL39" s="21">
        <v>4.1004610000000001</v>
      </c>
      <c r="BM39" s="21">
        <v>8.1123250000000002</v>
      </c>
      <c r="BN39" s="21">
        <v>12.89629</v>
      </c>
      <c r="BO39" s="21">
        <v>13.869770000000001</v>
      </c>
      <c r="BP39" s="21">
        <v>14.56362</v>
      </c>
      <c r="BQ39" s="21">
        <v>14.140409999999999</v>
      </c>
      <c r="BR39" s="21">
        <v>14.04871</v>
      </c>
      <c r="BS39" s="21">
        <v>15.01763</v>
      </c>
      <c r="BT39" s="21">
        <v>16.40578</v>
      </c>
      <c r="BU39" s="21">
        <v>16.765550000000001</v>
      </c>
      <c r="BV39" s="21">
        <v>15.134209999999999</v>
      </c>
      <c r="BW39" s="21">
        <v>15.933870000000001</v>
      </c>
      <c r="BX39" s="21">
        <v>16.862629999999999</v>
      </c>
      <c r="BY39" s="21">
        <v>17.902360000000002</v>
      </c>
    </row>
    <row r="40" spans="1:77" ht="24" x14ac:dyDescent="0.2">
      <c r="A40" s="182"/>
      <c r="B40" s="182"/>
      <c r="C40" s="10" t="s">
        <v>289</v>
      </c>
      <c r="D40" s="182"/>
      <c r="E40" s="10" t="s">
        <v>639</v>
      </c>
      <c r="F40" s="20">
        <v>-3.0693069999999998</v>
      </c>
      <c r="G40" s="20">
        <v>-2.670623</v>
      </c>
      <c r="H40" s="20">
        <v>-2.1782180000000002</v>
      </c>
      <c r="I40" s="20">
        <v>-1.984127</v>
      </c>
      <c r="J40" s="20">
        <v>-1.201201</v>
      </c>
      <c r="K40" s="20">
        <v>-0.70351759999999997</v>
      </c>
      <c r="L40" s="20">
        <v>0.20181640000000001</v>
      </c>
      <c r="M40" s="20">
        <v>0.2014099</v>
      </c>
      <c r="N40" s="20">
        <v>1.9289339999999999</v>
      </c>
      <c r="O40" s="20">
        <v>3.0643509999999998</v>
      </c>
      <c r="P40" s="20">
        <v>3.7948719999999998</v>
      </c>
      <c r="Q40" s="20">
        <v>3.578732</v>
      </c>
      <c r="R40" s="20">
        <v>3.7793670000000001</v>
      </c>
      <c r="S40" s="20">
        <v>2.947155</v>
      </c>
      <c r="T40" s="20">
        <v>2.024292</v>
      </c>
      <c r="U40" s="20">
        <v>2.024292</v>
      </c>
      <c r="V40" s="20">
        <v>2.228977</v>
      </c>
      <c r="W40" s="20">
        <v>2.4291499999999999</v>
      </c>
      <c r="X40" s="20">
        <v>1.812689</v>
      </c>
      <c r="Y40" s="20">
        <v>2.1105529999999999</v>
      </c>
      <c r="Z40" s="20">
        <v>1.3944220000000001</v>
      </c>
      <c r="AA40" s="20">
        <v>1.2884040000000001</v>
      </c>
      <c r="AB40" s="20">
        <v>0.79051380000000004</v>
      </c>
      <c r="AC40" s="20">
        <v>0.78973349999999998</v>
      </c>
      <c r="AD40" s="20">
        <v>0.88582680000000003</v>
      </c>
      <c r="AE40" s="20">
        <v>1.974334</v>
      </c>
      <c r="AF40" s="20">
        <v>2.7777780000000001</v>
      </c>
      <c r="AG40" s="20">
        <v>2.7777780000000001</v>
      </c>
      <c r="AH40" s="20">
        <v>2.7750249999999999</v>
      </c>
      <c r="AI40" s="20">
        <v>2.6679840000000001</v>
      </c>
      <c r="AJ40" s="20">
        <v>2.8684470000000002</v>
      </c>
      <c r="AK40" s="20">
        <v>1.968504</v>
      </c>
      <c r="AL40" s="20">
        <v>1.0805499999999999</v>
      </c>
      <c r="AM40" s="20">
        <v>0.78277890000000006</v>
      </c>
      <c r="AN40" s="20">
        <v>1.27451</v>
      </c>
      <c r="AO40" s="20">
        <v>1.567091</v>
      </c>
      <c r="AP40" s="20">
        <v>1.5609759999999999</v>
      </c>
      <c r="AQ40" s="20">
        <v>0.87124880000000005</v>
      </c>
      <c r="AR40" s="20">
        <v>9.6525100000000003E-2</v>
      </c>
      <c r="AS40" s="20">
        <v>0.19305020000000001</v>
      </c>
      <c r="AT40" s="20">
        <v>-0.19286400000000001</v>
      </c>
      <c r="AU40" s="20">
        <v>-9.6246390000000001E-2</v>
      </c>
      <c r="AV40" s="20">
        <v>-0.48076920000000001</v>
      </c>
      <c r="AW40" s="20">
        <v>-9.6525100000000003E-2</v>
      </c>
      <c r="AX40" s="20">
        <v>0.77745379999999997</v>
      </c>
      <c r="AY40" s="20">
        <v>0.87378639999999996</v>
      </c>
      <c r="AZ40" s="20">
        <v>0.29041630000000002</v>
      </c>
      <c r="BA40" s="20">
        <v>-1.5429120000000001</v>
      </c>
      <c r="BB40" s="20">
        <v>-2.9779059999999999</v>
      </c>
      <c r="BC40" s="20">
        <v>-3.3589250000000002</v>
      </c>
      <c r="BD40" s="20">
        <v>-2.4108000000000001</v>
      </c>
      <c r="BE40" s="20">
        <v>-2.3121390000000002</v>
      </c>
      <c r="BF40" s="20">
        <v>-2.125604</v>
      </c>
      <c r="BG40" s="20">
        <v>-2.5048170000000001</v>
      </c>
      <c r="BH40" s="20">
        <v>-2.125604</v>
      </c>
      <c r="BI40" s="20">
        <v>-2.0289860000000002</v>
      </c>
      <c r="BJ40" s="20">
        <v>-1.9286399999999999</v>
      </c>
      <c r="BK40" s="20">
        <v>-1.154957</v>
      </c>
      <c r="BL40" s="20">
        <v>9.6525100000000003E-2</v>
      </c>
      <c r="BM40" s="20">
        <v>2.644466</v>
      </c>
      <c r="BN40" s="20">
        <v>4.6534649999999997</v>
      </c>
      <c r="BO40" s="20">
        <v>5.8589869999999999</v>
      </c>
      <c r="BP40" s="20">
        <v>6.2252960000000002</v>
      </c>
      <c r="BQ40" s="20">
        <v>7.3964499999999997</v>
      </c>
      <c r="BR40" s="20">
        <v>8.1934839999999998</v>
      </c>
      <c r="BS40" s="20">
        <v>9.0909089999999999</v>
      </c>
      <c r="BT40" s="20">
        <v>10.56269</v>
      </c>
      <c r="BU40" s="20">
        <v>11.34122</v>
      </c>
      <c r="BV40" s="20">
        <v>11.30777</v>
      </c>
      <c r="BW40" s="20">
        <v>12.852969999999999</v>
      </c>
      <c r="BX40" s="20">
        <v>13.30762</v>
      </c>
      <c r="BY40" s="20" t="s">
        <v>234</v>
      </c>
    </row>
    <row r="41" spans="1:77" ht="60" x14ac:dyDescent="0.2">
      <c r="A41" s="183"/>
      <c r="B41" s="182"/>
      <c r="C41" s="10" t="s">
        <v>275</v>
      </c>
      <c r="D41" s="182"/>
      <c r="E41" s="10" t="s">
        <v>55</v>
      </c>
      <c r="F41" s="21">
        <v>-2.9732409999999998</v>
      </c>
      <c r="G41" s="21">
        <v>-2.670623</v>
      </c>
      <c r="H41" s="21">
        <v>-2.1782180000000002</v>
      </c>
      <c r="I41" s="21">
        <v>-1.984127</v>
      </c>
      <c r="J41" s="21">
        <v>-1.3</v>
      </c>
      <c r="K41" s="21">
        <v>-0.70351759999999997</v>
      </c>
      <c r="L41" s="21">
        <v>0.30272450000000001</v>
      </c>
      <c r="M41" s="21">
        <v>0.30211480000000002</v>
      </c>
      <c r="N41" s="21">
        <v>1.9269780000000001</v>
      </c>
      <c r="O41" s="21">
        <v>3.1664970000000001</v>
      </c>
      <c r="P41" s="21">
        <v>3.8974359999999999</v>
      </c>
      <c r="Q41" s="21">
        <v>3.578732</v>
      </c>
      <c r="R41" s="21">
        <v>3.8815119999999999</v>
      </c>
      <c r="S41" s="21">
        <v>2.947155</v>
      </c>
      <c r="T41" s="21">
        <v>2.1255060000000001</v>
      </c>
      <c r="U41" s="21">
        <v>2.024292</v>
      </c>
      <c r="V41" s="21">
        <v>2.228977</v>
      </c>
      <c r="W41" s="21">
        <v>2.4291499999999999</v>
      </c>
      <c r="X41" s="21">
        <v>1.8108649999999999</v>
      </c>
      <c r="Y41" s="21">
        <v>2.1084339999999999</v>
      </c>
      <c r="Z41" s="21">
        <v>1.393035</v>
      </c>
      <c r="AA41" s="21">
        <v>1.287129</v>
      </c>
      <c r="AB41" s="21">
        <v>0.69101679999999999</v>
      </c>
      <c r="AC41" s="21">
        <v>0.88845010000000002</v>
      </c>
      <c r="AD41" s="21">
        <v>0.98328420000000005</v>
      </c>
      <c r="AE41" s="21">
        <v>2.171767</v>
      </c>
      <c r="AF41" s="21">
        <v>2.9732409999999998</v>
      </c>
      <c r="AG41" s="21">
        <v>3.0753970000000002</v>
      </c>
      <c r="AH41" s="21">
        <v>3.072349</v>
      </c>
      <c r="AI41" s="21">
        <v>2.9644270000000001</v>
      </c>
      <c r="AJ41" s="21">
        <v>3.1620550000000001</v>
      </c>
      <c r="AK41" s="21">
        <v>2.2615539999999998</v>
      </c>
      <c r="AL41" s="21">
        <v>1.2757609999999999</v>
      </c>
      <c r="AM41" s="21">
        <v>0.97751710000000003</v>
      </c>
      <c r="AN41" s="21">
        <v>1.6666669999999999</v>
      </c>
      <c r="AO41" s="21">
        <v>1.761252</v>
      </c>
      <c r="AP41" s="21">
        <v>1.752678</v>
      </c>
      <c r="AQ41" s="21">
        <v>1.062802</v>
      </c>
      <c r="AR41" s="21">
        <v>0.19249279999999999</v>
      </c>
      <c r="AS41" s="21">
        <v>0.28873919999999997</v>
      </c>
      <c r="AT41" s="21">
        <v>0</v>
      </c>
      <c r="AU41" s="21">
        <v>9.5969289999999999E-2</v>
      </c>
      <c r="AV41" s="21">
        <v>-0.4789272</v>
      </c>
      <c r="AW41" s="21">
        <v>0</v>
      </c>
      <c r="AX41" s="21">
        <v>0.87209300000000001</v>
      </c>
      <c r="AY41" s="21">
        <v>0.96805419999999998</v>
      </c>
      <c r="AZ41" s="21">
        <v>0.2892961</v>
      </c>
      <c r="BA41" s="21">
        <v>-1.25</v>
      </c>
      <c r="BB41" s="21">
        <v>-2.6794259999999999</v>
      </c>
      <c r="BC41" s="21">
        <v>-3.0592730000000001</v>
      </c>
      <c r="BD41" s="21">
        <v>-2.2094140000000002</v>
      </c>
      <c r="BE41" s="21">
        <v>-2.015355</v>
      </c>
      <c r="BF41" s="21">
        <v>-2.019231</v>
      </c>
      <c r="BG41" s="21">
        <v>-2.3969320000000001</v>
      </c>
      <c r="BH41" s="21">
        <v>-1.828681</v>
      </c>
      <c r="BI41" s="21">
        <v>-1.9230769999999999</v>
      </c>
      <c r="BJ41" s="21">
        <v>-1.7291069999999999</v>
      </c>
      <c r="BK41" s="21">
        <v>-0.95877279999999998</v>
      </c>
      <c r="BL41" s="21">
        <v>0.28846149999999998</v>
      </c>
      <c r="BM41" s="21">
        <v>2.726388</v>
      </c>
      <c r="BN41" s="21">
        <v>4.6214360000000001</v>
      </c>
      <c r="BO41" s="21">
        <v>5.8185409999999997</v>
      </c>
      <c r="BP41" s="21">
        <v>6.3850689999999997</v>
      </c>
      <c r="BQ41" s="21">
        <v>7.5416259999999999</v>
      </c>
      <c r="BR41" s="21">
        <v>8.4396470000000008</v>
      </c>
      <c r="BS41" s="21">
        <v>9.3320240000000005</v>
      </c>
      <c r="BT41" s="21">
        <v>10.78431</v>
      </c>
      <c r="BU41" s="21">
        <v>11.66667</v>
      </c>
      <c r="BV41" s="21">
        <v>11.63245</v>
      </c>
      <c r="BW41" s="21">
        <v>13.06873</v>
      </c>
      <c r="BX41" s="21">
        <v>13.518700000000001</v>
      </c>
      <c r="BY41" s="21" t="s">
        <v>234</v>
      </c>
    </row>
    <row r="42" spans="1:77" x14ac:dyDescent="0.2">
      <c r="A42" s="181" t="s">
        <v>637</v>
      </c>
      <c r="B42" s="182"/>
      <c r="C42" s="10" t="s">
        <v>9</v>
      </c>
      <c r="D42" s="182"/>
      <c r="E42" s="9" t="s">
        <v>171</v>
      </c>
      <c r="F42" s="20">
        <v>-4.1625370000000004</v>
      </c>
      <c r="G42" s="20">
        <v>-3.2868529999999998</v>
      </c>
      <c r="H42" s="20">
        <v>-3.0815109999999999</v>
      </c>
      <c r="I42" s="20">
        <v>-2.9821070000000001</v>
      </c>
      <c r="J42" s="20">
        <v>-1.9114690000000001</v>
      </c>
      <c r="K42" s="20">
        <v>-1.5105740000000001</v>
      </c>
      <c r="L42" s="20">
        <v>-0.90543260000000003</v>
      </c>
      <c r="M42" s="20">
        <v>-0.40201009999999998</v>
      </c>
      <c r="N42" s="20">
        <v>1.4213199999999999</v>
      </c>
      <c r="O42" s="20">
        <v>3.4871799999999999</v>
      </c>
      <c r="P42" s="20">
        <v>3.8183690000000001</v>
      </c>
      <c r="Q42" s="20">
        <v>2.9835389999999999</v>
      </c>
      <c r="R42" s="20">
        <v>3.3092039999999998</v>
      </c>
      <c r="S42" s="20">
        <v>2.3686919999999998</v>
      </c>
      <c r="T42" s="20">
        <v>1.538462</v>
      </c>
      <c r="U42" s="20">
        <v>1.3319669999999999</v>
      </c>
      <c r="V42" s="20">
        <v>1.74359</v>
      </c>
      <c r="W42" s="20">
        <v>1.8404910000000001</v>
      </c>
      <c r="X42" s="20">
        <v>1.5228429999999999</v>
      </c>
      <c r="Y42" s="20">
        <v>2.3208880000000001</v>
      </c>
      <c r="Z42" s="20">
        <v>1.8018019999999999</v>
      </c>
      <c r="AA42" s="20">
        <v>0.59464819999999996</v>
      </c>
      <c r="AB42" s="20">
        <v>1.093439</v>
      </c>
      <c r="AC42" s="20">
        <v>1.698302</v>
      </c>
      <c r="AD42" s="20">
        <v>1.201201</v>
      </c>
      <c r="AE42" s="20">
        <v>2.4144869999999998</v>
      </c>
      <c r="AF42" s="20">
        <v>3.030303</v>
      </c>
      <c r="AG42" s="20">
        <v>3.7411530000000002</v>
      </c>
      <c r="AH42" s="20">
        <v>3.7298390000000001</v>
      </c>
      <c r="AI42" s="20">
        <v>3.815261</v>
      </c>
      <c r="AJ42" s="20">
        <v>3.8</v>
      </c>
      <c r="AK42" s="20">
        <v>2.5641029999999998</v>
      </c>
      <c r="AL42" s="20">
        <v>1.2782690000000001</v>
      </c>
      <c r="AM42" s="20">
        <v>1.8719209999999999</v>
      </c>
      <c r="AN42" s="20">
        <v>1.8682399999999999</v>
      </c>
      <c r="AO42" s="20">
        <v>1.768173</v>
      </c>
      <c r="AP42" s="20">
        <v>1.9782390000000001</v>
      </c>
      <c r="AQ42" s="20">
        <v>0.88408640000000005</v>
      </c>
      <c r="AR42" s="20">
        <v>9.8039219999999996E-2</v>
      </c>
      <c r="AS42" s="20">
        <v>-9.7465889999999999E-2</v>
      </c>
      <c r="AT42" s="20">
        <v>-0.38872689999999999</v>
      </c>
      <c r="AU42" s="20">
        <v>-0.58027079999999998</v>
      </c>
      <c r="AV42" s="20">
        <v>-1.0597300000000001</v>
      </c>
      <c r="AW42" s="20">
        <v>-0.1923077</v>
      </c>
      <c r="AX42" s="20">
        <v>0.87378639999999996</v>
      </c>
      <c r="AY42" s="20">
        <v>0.29013539999999999</v>
      </c>
      <c r="AZ42" s="20">
        <v>-0.48262549999999999</v>
      </c>
      <c r="BA42" s="20">
        <v>-1.9305019999999999</v>
      </c>
      <c r="BB42" s="20">
        <v>-3.6857419999999999</v>
      </c>
      <c r="BC42" s="20">
        <v>-3.4079839999999999</v>
      </c>
      <c r="BD42" s="20">
        <v>-2.2526929999999998</v>
      </c>
      <c r="BE42" s="20">
        <v>-2.1463420000000002</v>
      </c>
      <c r="BF42" s="20">
        <v>-2.2439019999999998</v>
      </c>
      <c r="BG42" s="20">
        <v>-2.3346300000000002</v>
      </c>
      <c r="BH42" s="20">
        <v>-2.2395330000000002</v>
      </c>
      <c r="BI42" s="20">
        <v>-2.1194609999999998</v>
      </c>
      <c r="BJ42" s="20">
        <v>-1.3474489999999999</v>
      </c>
      <c r="BK42" s="20">
        <v>-9.6432019999999993E-2</v>
      </c>
      <c r="BL42" s="20">
        <v>1.3579049999999999</v>
      </c>
      <c r="BM42" s="20">
        <v>3.740157</v>
      </c>
      <c r="BN42" s="20">
        <v>5.8408860000000002</v>
      </c>
      <c r="BO42" s="20">
        <v>6.25</v>
      </c>
      <c r="BP42" s="20">
        <v>6.9138270000000004</v>
      </c>
      <c r="BQ42" s="20">
        <v>7.9760720000000003</v>
      </c>
      <c r="BR42" s="20">
        <v>9.2814370000000004</v>
      </c>
      <c r="BS42" s="20">
        <v>10.95617</v>
      </c>
      <c r="BT42" s="20">
        <v>14.34263</v>
      </c>
      <c r="BU42" s="20">
        <v>16.83071</v>
      </c>
      <c r="BV42" s="20">
        <v>17.26829</v>
      </c>
      <c r="BW42" s="20">
        <v>20.27027</v>
      </c>
      <c r="BX42" s="20">
        <v>20.191389999999998</v>
      </c>
      <c r="BY42" s="20" t="s">
        <v>234</v>
      </c>
    </row>
    <row r="43" spans="1:77" x14ac:dyDescent="0.2">
      <c r="A43" s="182"/>
      <c r="B43" s="182"/>
      <c r="C43" s="10" t="s">
        <v>10</v>
      </c>
      <c r="D43" s="182"/>
      <c r="E43" s="9" t="s">
        <v>171</v>
      </c>
      <c r="F43" s="21">
        <v>-2.3856860000000002</v>
      </c>
      <c r="G43" s="21">
        <v>-2.0895519999999999</v>
      </c>
      <c r="H43" s="21">
        <v>-1.693227</v>
      </c>
      <c r="I43" s="21">
        <v>-1.593626</v>
      </c>
      <c r="J43" s="21">
        <v>-1.3</v>
      </c>
      <c r="K43" s="21">
        <v>-1.003009</v>
      </c>
      <c r="L43" s="21">
        <v>-0.40201009999999998</v>
      </c>
      <c r="M43" s="21">
        <v>-0.10050249999999999</v>
      </c>
      <c r="N43" s="21">
        <v>0.80726540000000002</v>
      </c>
      <c r="O43" s="21">
        <v>1.825558</v>
      </c>
      <c r="P43" s="21">
        <v>2.3421590000000001</v>
      </c>
      <c r="Q43" s="21">
        <v>2.3421590000000001</v>
      </c>
      <c r="R43" s="21">
        <v>2.6476579999999998</v>
      </c>
      <c r="S43" s="21">
        <v>2.2357719999999999</v>
      </c>
      <c r="T43" s="21">
        <v>1.8237080000000001</v>
      </c>
      <c r="U43" s="21">
        <v>1.720648</v>
      </c>
      <c r="V43" s="21">
        <v>1.8237080000000001</v>
      </c>
      <c r="W43" s="21">
        <v>2.0263420000000001</v>
      </c>
      <c r="X43" s="21">
        <v>1.7154389999999999</v>
      </c>
      <c r="Y43" s="21">
        <v>1.609658</v>
      </c>
      <c r="Z43" s="21">
        <v>1.201201</v>
      </c>
      <c r="AA43" s="21">
        <v>1.095618</v>
      </c>
      <c r="AB43" s="21">
        <v>0.89552240000000005</v>
      </c>
      <c r="AC43" s="21">
        <v>0.99502489999999999</v>
      </c>
      <c r="AD43" s="21">
        <v>0.99206349999999999</v>
      </c>
      <c r="AE43" s="21">
        <v>1.6898610000000001</v>
      </c>
      <c r="AF43" s="21">
        <v>2.0895519999999999</v>
      </c>
      <c r="AG43" s="21">
        <v>2.288557</v>
      </c>
      <c r="AH43" s="21">
        <v>2.4875620000000001</v>
      </c>
      <c r="AI43" s="21">
        <v>2.5819269999999999</v>
      </c>
      <c r="AJ43" s="21">
        <v>2.7777780000000001</v>
      </c>
      <c r="AK43" s="21">
        <v>2.4752480000000001</v>
      </c>
      <c r="AL43" s="21">
        <v>2.0771510000000002</v>
      </c>
      <c r="AM43" s="21">
        <v>1.8719209999999999</v>
      </c>
      <c r="AN43" s="21">
        <v>2.0710060000000001</v>
      </c>
      <c r="AO43" s="21">
        <v>1.8719209999999999</v>
      </c>
      <c r="AP43" s="21">
        <v>1.964637</v>
      </c>
      <c r="AQ43" s="21">
        <v>1.3685240000000001</v>
      </c>
      <c r="AR43" s="21">
        <v>0.77972710000000001</v>
      </c>
      <c r="AS43" s="21">
        <v>0.77821010000000002</v>
      </c>
      <c r="AT43" s="21">
        <v>0.29126210000000002</v>
      </c>
      <c r="AU43" s="21">
        <v>0.1936108</v>
      </c>
      <c r="AV43" s="21">
        <v>-0.19305020000000001</v>
      </c>
      <c r="AW43" s="21">
        <v>-9.6618350000000006E-2</v>
      </c>
      <c r="AX43" s="21">
        <v>0.2906977</v>
      </c>
      <c r="AY43" s="21">
        <v>0.48355900000000002</v>
      </c>
      <c r="AZ43" s="21">
        <v>0.19323670000000001</v>
      </c>
      <c r="BA43" s="21">
        <v>-0.48355900000000002</v>
      </c>
      <c r="BB43" s="21">
        <v>-1.2524090000000001</v>
      </c>
      <c r="BC43" s="21">
        <v>-1.5429120000000001</v>
      </c>
      <c r="BD43" s="21">
        <v>-1.257253</v>
      </c>
      <c r="BE43" s="21">
        <v>-1.351351</v>
      </c>
      <c r="BF43" s="21">
        <v>-0.96805419999999998</v>
      </c>
      <c r="BG43" s="21">
        <v>-1.062802</v>
      </c>
      <c r="BH43" s="21">
        <v>-0.87040620000000002</v>
      </c>
      <c r="BI43" s="21">
        <v>-0.58027079999999998</v>
      </c>
      <c r="BJ43" s="21">
        <v>-0.38647340000000002</v>
      </c>
      <c r="BK43" s="21">
        <v>0.19249279999999999</v>
      </c>
      <c r="BL43" s="21">
        <v>0.96432019999999996</v>
      </c>
      <c r="BM43" s="21">
        <v>2.5267249999999999</v>
      </c>
      <c r="BN43" s="21">
        <v>3.7073170000000002</v>
      </c>
      <c r="BO43" s="21">
        <v>5.1909890000000001</v>
      </c>
      <c r="BP43" s="21">
        <v>6.1704210000000002</v>
      </c>
      <c r="BQ43" s="21">
        <v>7.7299410000000002</v>
      </c>
      <c r="BR43" s="21">
        <v>8.7976539999999996</v>
      </c>
      <c r="BS43" s="21">
        <v>10.54688</v>
      </c>
      <c r="BT43" s="21">
        <v>13.36585</v>
      </c>
      <c r="BU43" s="21">
        <v>13.91051</v>
      </c>
      <c r="BV43" s="21">
        <v>17.070799999999998</v>
      </c>
      <c r="BW43" s="21">
        <v>18.25168</v>
      </c>
      <c r="BX43" s="21">
        <v>18.911169999999998</v>
      </c>
      <c r="BY43" s="21" t="s">
        <v>234</v>
      </c>
    </row>
    <row r="44" spans="1:77" x14ac:dyDescent="0.2">
      <c r="A44" s="182"/>
      <c r="B44" s="182"/>
      <c r="C44" s="10" t="s">
        <v>11</v>
      </c>
      <c r="D44" s="182"/>
      <c r="E44" s="9" t="s">
        <v>171</v>
      </c>
      <c r="F44" s="20">
        <v>-3.4494180000000001</v>
      </c>
      <c r="G44" s="20">
        <v>-3.1176430000000002</v>
      </c>
      <c r="H44" s="20">
        <v>-2.4656980000000002</v>
      </c>
      <c r="I44" s="20">
        <v>-1.6934739999999999</v>
      </c>
      <c r="J44" s="20">
        <v>-1.225843</v>
      </c>
      <c r="K44" s="20">
        <v>-0.7107502</v>
      </c>
      <c r="L44" s="20">
        <v>-0.31003320000000001</v>
      </c>
      <c r="M44" s="20">
        <v>-1.1571649999999999E-2</v>
      </c>
      <c r="N44" s="20">
        <v>1.171799</v>
      </c>
      <c r="O44" s="20">
        <v>2.6376870000000001</v>
      </c>
      <c r="P44" s="20">
        <v>3.2603879999999998</v>
      </c>
      <c r="Q44" s="20">
        <v>2.9577580000000001</v>
      </c>
      <c r="R44" s="20">
        <v>3.3970349999999998</v>
      </c>
      <c r="S44" s="20">
        <v>2.5135480000000001</v>
      </c>
      <c r="T44" s="20">
        <v>1.676866</v>
      </c>
      <c r="U44" s="20">
        <v>1.3792930000000001</v>
      </c>
      <c r="V44" s="20">
        <v>1.881348</v>
      </c>
      <c r="W44" s="20">
        <v>1.9682500000000001</v>
      </c>
      <c r="X44" s="20">
        <v>1.97065</v>
      </c>
      <c r="Y44" s="20">
        <v>2.490551</v>
      </c>
      <c r="Z44" s="20">
        <v>1.95076</v>
      </c>
      <c r="AA44" s="20">
        <v>1.530189</v>
      </c>
      <c r="AB44" s="20">
        <v>1.3257749999999999</v>
      </c>
      <c r="AC44" s="20">
        <v>1.5073300000000001</v>
      </c>
      <c r="AD44" s="20">
        <v>1.3769229999999999</v>
      </c>
      <c r="AE44" s="20">
        <v>2.3013430000000001</v>
      </c>
      <c r="AF44" s="20">
        <v>2.825348</v>
      </c>
      <c r="AG44" s="20">
        <v>3.3947029999999998</v>
      </c>
      <c r="AH44" s="20">
        <v>3.2416109999999998</v>
      </c>
      <c r="AI44" s="20">
        <v>3.1997960000000001</v>
      </c>
      <c r="AJ44" s="20">
        <v>3.7298119999999999</v>
      </c>
      <c r="AK44" s="20">
        <v>2.7467489999999999</v>
      </c>
      <c r="AL44" s="20">
        <v>2.1975370000000001</v>
      </c>
      <c r="AM44" s="20">
        <v>1.8189029999999999</v>
      </c>
      <c r="AN44" s="20">
        <v>1.8647929999999999</v>
      </c>
      <c r="AO44" s="20">
        <v>1.7350749999999999</v>
      </c>
      <c r="AP44" s="20">
        <v>1.2414890000000001</v>
      </c>
      <c r="AQ44" s="20">
        <v>0.77650580000000002</v>
      </c>
      <c r="AR44" s="20">
        <v>0.24056459999999999</v>
      </c>
      <c r="AS44" s="20">
        <v>-0.42876649999999999</v>
      </c>
      <c r="AT44" s="20">
        <v>-0.84418340000000003</v>
      </c>
      <c r="AU44" s="20">
        <v>-0.85185330000000004</v>
      </c>
      <c r="AV44" s="20">
        <v>-1.5617730000000001</v>
      </c>
      <c r="AW44" s="20">
        <v>-1.1913339999999999</v>
      </c>
      <c r="AX44" s="20">
        <v>-0.67900850000000001</v>
      </c>
      <c r="AY44" s="20">
        <v>-0.58105600000000002</v>
      </c>
      <c r="AZ44" s="20">
        <v>-1.155931</v>
      </c>
      <c r="BA44" s="20">
        <v>-2.1660089999999999</v>
      </c>
      <c r="BB44" s="20">
        <v>-3.5573600000000001</v>
      </c>
      <c r="BC44" s="20">
        <v>-3.7486329999999999</v>
      </c>
      <c r="BD44" s="20">
        <v>-2.9667789999999998</v>
      </c>
      <c r="BE44" s="20">
        <v>-2.4109090000000002</v>
      </c>
      <c r="BF44" s="20">
        <v>-2.1694230000000001</v>
      </c>
      <c r="BG44" s="20">
        <v>-2.314041</v>
      </c>
      <c r="BH44" s="20">
        <v>-1.9969980000000001</v>
      </c>
      <c r="BI44" s="20">
        <v>-1.837385</v>
      </c>
      <c r="BJ44" s="20">
        <v>-1.4914829999999999</v>
      </c>
      <c r="BK44" s="20">
        <v>-0.42472840000000001</v>
      </c>
      <c r="BL44" s="20">
        <v>0.6785793</v>
      </c>
      <c r="BM44" s="20">
        <v>2.5658129999999999</v>
      </c>
      <c r="BN44" s="20">
        <v>5.5482360000000002</v>
      </c>
      <c r="BO44" s="20">
        <v>6.7999780000000003</v>
      </c>
      <c r="BP44" s="20">
        <v>7.6201660000000002</v>
      </c>
      <c r="BQ44" s="20">
        <v>9.2014820000000004</v>
      </c>
      <c r="BR44" s="20">
        <v>9.7146050000000006</v>
      </c>
      <c r="BS44" s="20">
        <v>11.12933</v>
      </c>
      <c r="BT44" s="20">
        <v>15.40156</v>
      </c>
      <c r="BU44" s="20">
        <v>16.693829999999998</v>
      </c>
      <c r="BV44" s="20">
        <v>16.991430000000001</v>
      </c>
      <c r="BW44" s="20">
        <v>22.601379999999999</v>
      </c>
      <c r="BX44" s="20">
        <v>22.988810000000001</v>
      </c>
      <c r="BY44" s="20" t="s">
        <v>234</v>
      </c>
    </row>
    <row r="45" spans="1:77" x14ac:dyDescent="0.2">
      <c r="A45" s="182"/>
      <c r="B45" s="182"/>
      <c r="C45" s="10" t="s">
        <v>13</v>
      </c>
      <c r="D45" s="182"/>
      <c r="E45" s="9" t="s">
        <v>171</v>
      </c>
      <c r="F45" s="21">
        <v>-7.7299410000000002</v>
      </c>
      <c r="G45" s="21">
        <v>-6.7251459999999996</v>
      </c>
      <c r="H45" s="21">
        <v>-5.555555</v>
      </c>
      <c r="I45" s="21">
        <v>-5.1030420000000003</v>
      </c>
      <c r="J45" s="21">
        <v>-3.306613</v>
      </c>
      <c r="K45" s="21">
        <v>-2.2222219999999999</v>
      </c>
      <c r="L45" s="21">
        <v>0.102145</v>
      </c>
      <c r="M45" s="21">
        <v>0.51072519999999999</v>
      </c>
      <c r="N45" s="21">
        <v>4.0498440000000002</v>
      </c>
      <c r="O45" s="21">
        <v>6.6455700000000002</v>
      </c>
      <c r="P45" s="21">
        <v>8.7420039999999997</v>
      </c>
      <c r="Q45" s="21">
        <v>8.2714739999999995</v>
      </c>
      <c r="R45" s="21">
        <v>7.847296</v>
      </c>
      <c r="S45" s="21">
        <v>5.1201670000000004</v>
      </c>
      <c r="T45" s="21">
        <v>2.9927760000000001</v>
      </c>
      <c r="U45" s="21">
        <v>2.792141</v>
      </c>
      <c r="V45" s="21">
        <v>3.2124350000000002</v>
      </c>
      <c r="W45" s="21">
        <v>4.132231</v>
      </c>
      <c r="X45" s="21">
        <v>3.163265</v>
      </c>
      <c r="Y45" s="21">
        <v>3.6585369999999999</v>
      </c>
      <c r="Z45" s="21">
        <v>1.996008</v>
      </c>
      <c r="AA45" s="21">
        <v>1.681503</v>
      </c>
      <c r="AB45" s="21">
        <v>0.19607840000000001</v>
      </c>
      <c r="AC45" s="21">
        <v>0.48971599999999998</v>
      </c>
      <c r="AD45" s="21">
        <v>1.376598</v>
      </c>
      <c r="AE45" s="21">
        <v>4.0755470000000003</v>
      </c>
      <c r="AF45" s="21">
        <v>5.7114229999999999</v>
      </c>
      <c r="AG45" s="21">
        <v>6.3380280000000004</v>
      </c>
      <c r="AH45" s="21">
        <v>6.3253009999999996</v>
      </c>
      <c r="AI45" s="21">
        <v>5.9523809999999999</v>
      </c>
      <c r="AJ45" s="21">
        <v>6.8249259999999996</v>
      </c>
      <c r="AK45" s="21">
        <v>3.9215689999999999</v>
      </c>
      <c r="AL45" s="21">
        <v>1.4677100000000001</v>
      </c>
      <c r="AM45" s="21">
        <v>1.9455249999999999</v>
      </c>
      <c r="AN45" s="21">
        <v>2.9354209999999998</v>
      </c>
      <c r="AO45" s="21">
        <v>2.339181</v>
      </c>
      <c r="AP45" s="21">
        <v>2.909796</v>
      </c>
      <c r="AQ45" s="21">
        <v>1.337154</v>
      </c>
      <c r="AR45" s="21">
        <v>-1.042654</v>
      </c>
      <c r="AS45" s="21">
        <v>-1.5137179999999999</v>
      </c>
      <c r="AT45" s="21">
        <v>-2.4551460000000001</v>
      </c>
      <c r="AU45" s="21">
        <v>-2.808989</v>
      </c>
      <c r="AV45" s="21">
        <v>-3.425926</v>
      </c>
      <c r="AW45" s="21">
        <v>-1.4150940000000001</v>
      </c>
      <c r="AX45" s="21">
        <v>1.44648</v>
      </c>
      <c r="AY45" s="21">
        <v>0.4770992</v>
      </c>
      <c r="AZ45" s="21">
        <v>-1.0456270000000001</v>
      </c>
      <c r="BA45" s="21">
        <v>-5.0476190000000001</v>
      </c>
      <c r="BB45" s="21">
        <v>-9.0480680000000007</v>
      </c>
      <c r="BC45" s="21">
        <v>-9.1423190000000005</v>
      </c>
      <c r="BD45" s="21">
        <v>-6.6091949999999997</v>
      </c>
      <c r="BE45" s="21">
        <v>-5.9558119999999999</v>
      </c>
      <c r="BF45" s="21">
        <v>-5.130687</v>
      </c>
      <c r="BG45" s="21">
        <v>-5.39499</v>
      </c>
      <c r="BH45" s="21">
        <v>-5.4650049999999997</v>
      </c>
      <c r="BI45" s="21">
        <v>-4.8803830000000001</v>
      </c>
      <c r="BJ45" s="21">
        <v>-4.3726229999999999</v>
      </c>
      <c r="BK45" s="21">
        <v>-1.7094020000000001</v>
      </c>
      <c r="BL45" s="21">
        <v>1.6330450000000001</v>
      </c>
      <c r="BM45" s="21">
        <v>7.9237710000000003</v>
      </c>
      <c r="BN45" s="21">
        <v>13.36788</v>
      </c>
      <c r="BO45" s="21">
        <v>15.456429999999999</v>
      </c>
      <c r="BP45" s="21">
        <v>15.79487</v>
      </c>
      <c r="BQ45" s="21">
        <v>18.488250000000001</v>
      </c>
      <c r="BR45" s="21">
        <v>20.510200000000001</v>
      </c>
      <c r="BS45" s="21">
        <v>23.01426</v>
      </c>
      <c r="BT45" s="21">
        <v>28.498989999999999</v>
      </c>
      <c r="BU45" s="21">
        <v>30.382290000000001</v>
      </c>
      <c r="BV45" s="21">
        <v>29.920480000000001</v>
      </c>
      <c r="BW45" s="21">
        <v>32.463769999999997</v>
      </c>
      <c r="BX45" s="21">
        <v>30.812850000000001</v>
      </c>
      <c r="BY45" s="21" t="s">
        <v>234</v>
      </c>
    </row>
    <row r="46" spans="1:77" x14ac:dyDescent="0.2">
      <c r="A46" s="182"/>
      <c r="B46" s="182"/>
      <c r="C46" s="10" t="s">
        <v>14</v>
      </c>
      <c r="D46" s="182"/>
      <c r="E46" s="9" t="s">
        <v>171</v>
      </c>
      <c r="F46" s="20">
        <v>-5.362463</v>
      </c>
      <c r="G46" s="20">
        <v>-5.0495049999999999</v>
      </c>
      <c r="H46" s="20">
        <v>-4.0314649999999999</v>
      </c>
      <c r="I46" s="20">
        <v>-4.1216879999999998</v>
      </c>
      <c r="J46" s="20">
        <v>-2.8913259999999998</v>
      </c>
      <c r="K46" s="20">
        <v>-1.609658</v>
      </c>
      <c r="L46" s="20">
        <v>0.2024291</v>
      </c>
      <c r="M46" s="20">
        <v>0.60790279999999997</v>
      </c>
      <c r="N46" s="20">
        <v>2.7551019999999999</v>
      </c>
      <c r="O46" s="20">
        <v>6.6736180000000003</v>
      </c>
      <c r="P46" s="20">
        <v>6.9546890000000001</v>
      </c>
      <c r="Q46" s="20">
        <v>5.555555</v>
      </c>
      <c r="R46" s="20">
        <v>5.8761809999999999</v>
      </c>
      <c r="S46" s="20">
        <v>5.1094889999999999</v>
      </c>
      <c r="T46" s="20">
        <v>3.2786879999999998</v>
      </c>
      <c r="U46" s="20">
        <v>2.96827</v>
      </c>
      <c r="V46" s="20">
        <v>3.2854209999999999</v>
      </c>
      <c r="W46" s="20">
        <v>3.3742329999999998</v>
      </c>
      <c r="X46" s="20">
        <v>2.8282829999999999</v>
      </c>
      <c r="Y46" s="20">
        <v>3.0211480000000002</v>
      </c>
      <c r="Z46" s="20">
        <v>1.787488</v>
      </c>
      <c r="AA46" s="20">
        <v>0.29325509999999999</v>
      </c>
      <c r="AB46" s="20">
        <v>0.98522169999999998</v>
      </c>
      <c r="AC46" s="20">
        <v>0.89374379999999998</v>
      </c>
      <c r="AD46" s="20">
        <v>1.1892959999999999</v>
      </c>
      <c r="AE46" s="20">
        <v>2.480159</v>
      </c>
      <c r="AF46" s="20">
        <v>3.3730159999999998</v>
      </c>
      <c r="AG46" s="20">
        <v>3.8767399999999999</v>
      </c>
      <c r="AH46" s="20">
        <v>4.2743539999999998</v>
      </c>
      <c r="AI46" s="20">
        <v>4.4510379999999996</v>
      </c>
      <c r="AJ46" s="20">
        <v>3.7328100000000002</v>
      </c>
      <c r="AK46" s="20">
        <v>2.346041</v>
      </c>
      <c r="AL46" s="20">
        <v>1.1707320000000001</v>
      </c>
      <c r="AM46" s="20">
        <v>1.2670570000000001</v>
      </c>
      <c r="AN46" s="20">
        <v>1.3658539999999999</v>
      </c>
      <c r="AO46" s="20">
        <v>2.066929</v>
      </c>
      <c r="AP46" s="20">
        <v>2.2526929999999998</v>
      </c>
      <c r="AQ46" s="20">
        <v>1.0648599999999999</v>
      </c>
      <c r="AR46" s="20">
        <v>-0.7677543</v>
      </c>
      <c r="AS46" s="20">
        <v>-0.57416270000000003</v>
      </c>
      <c r="AT46" s="20">
        <v>-2.192564</v>
      </c>
      <c r="AU46" s="20">
        <v>-2.5568179999999998</v>
      </c>
      <c r="AV46" s="20">
        <v>-2.2727270000000002</v>
      </c>
      <c r="AW46" s="20">
        <v>-1.8147089999999999</v>
      </c>
      <c r="AX46" s="20">
        <v>-1.157184</v>
      </c>
      <c r="AY46" s="20">
        <v>-0.67372469999999995</v>
      </c>
      <c r="AZ46" s="20">
        <v>-1.6361889999999999</v>
      </c>
      <c r="BA46" s="20">
        <v>-4.1465769999999997</v>
      </c>
      <c r="BB46" s="20">
        <v>-7.1839079999999997</v>
      </c>
      <c r="BC46" s="20">
        <v>-7.4712639999999997</v>
      </c>
      <c r="BD46" s="20">
        <v>-5.0290140000000001</v>
      </c>
      <c r="BE46" s="20">
        <v>-4.2348410000000003</v>
      </c>
      <c r="BF46" s="20">
        <v>-3.021442</v>
      </c>
      <c r="BG46" s="20">
        <v>-2.8182700000000001</v>
      </c>
      <c r="BH46" s="20">
        <v>-3.488372</v>
      </c>
      <c r="BI46" s="20">
        <v>-2.4319069999999998</v>
      </c>
      <c r="BJ46" s="20">
        <v>-1.2682929999999999</v>
      </c>
      <c r="BK46" s="20">
        <v>0.87209300000000001</v>
      </c>
      <c r="BL46" s="20">
        <v>0.78277890000000006</v>
      </c>
      <c r="BM46" s="20">
        <v>6.0362169999999997</v>
      </c>
      <c r="BN46" s="20">
        <v>11.455109999999999</v>
      </c>
      <c r="BO46" s="20">
        <v>13.25052</v>
      </c>
      <c r="BP46" s="20">
        <v>13.44196</v>
      </c>
      <c r="BQ46" s="20">
        <v>14.070349999999999</v>
      </c>
      <c r="BR46" s="20">
        <v>15.8794</v>
      </c>
      <c r="BS46" s="20">
        <v>20.399999999999999</v>
      </c>
      <c r="BT46" s="20">
        <v>27.008030000000002</v>
      </c>
      <c r="BU46" s="20">
        <v>27.51745</v>
      </c>
      <c r="BV46" s="20">
        <v>29.940709999999999</v>
      </c>
      <c r="BW46" s="20">
        <v>30.259370000000001</v>
      </c>
      <c r="BX46" s="20">
        <v>34.077669999999998</v>
      </c>
      <c r="BY46" s="20" t="s">
        <v>234</v>
      </c>
    </row>
    <row r="47" spans="1:77" x14ac:dyDescent="0.2">
      <c r="A47" s="182"/>
      <c r="B47" s="182"/>
      <c r="C47" s="10" t="s">
        <v>16</v>
      </c>
      <c r="D47" s="182"/>
      <c r="E47" s="9" t="s">
        <v>171</v>
      </c>
      <c r="F47" s="21">
        <v>-1.568627</v>
      </c>
      <c r="G47" s="21">
        <v>0.1002004</v>
      </c>
      <c r="H47" s="21">
        <v>1.409869</v>
      </c>
      <c r="I47" s="21">
        <v>4.3478260000000004</v>
      </c>
      <c r="J47" s="21">
        <v>5.2845529999999998</v>
      </c>
      <c r="K47" s="21">
        <v>4.8582999999999998</v>
      </c>
      <c r="L47" s="21">
        <v>6.969697</v>
      </c>
      <c r="M47" s="21">
        <v>7.3170729999999997</v>
      </c>
      <c r="N47" s="21">
        <v>6.6666670000000003</v>
      </c>
      <c r="O47" s="21">
        <v>6.6198600000000001</v>
      </c>
      <c r="P47" s="21">
        <v>6.2</v>
      </c>
      <c r="Q47" s="21">
        <v>6.0817550000000002</v>
      </c>
      <c r="R47" s="21">
        <v>5.3784859999999997</v>
      </c>
      <c r="S47" s="21">
        <v>6.1061059999999996</v>
      </c>
      <c r="T47" s="21">
        <v>5.7596819999999997</v>
      </c>
      <c r="U47" s="21">
        <v>3.1007750000000001</v>
      </c>
      <c r="V47" s="21">
        <v>3.6679539999999999</v>
      </c>
      <c r="W47" s="21">
        <v>3.474904</v>
      </c>
      <c r="X47" s="21">
        <v>1.605288</v>
      </c>
      <c r="Y47" s="21">
        <v>2.5568179999999998</v>
      </c>
      <c r="Z47" s="21">
        <v>2.4621209999999998</v>
      </c>
      <c r="AA47" s="21">
        <v>1.6933210000000001</v>
      </c>
      <c r="AB47" s="21">
        <v>1.6949149999999999</v>
      </c>
      <c r="AC47" s="21">
        <v>1.5977440000000001</v>
      </c>
      <c r="AD47" s="21">
        <v>2.1739130000000002</v>
      </c>
      <c r="AE47" s="21">
        <v>3.2075469999999999</v>
      </c>
      <c r="AF47" s="21">
        <v>3.3802819999999998</v>
      </c>
      <c r="AG47" s="21">
        <v>3.5714290000000002</v>
      </c>
      <c r="AH47" s="21">
        <v>3.6312850000000001</v>
      </c>
      <c r="AI47" s="21">
        <v>4.4776119999999997</v>
      </c>
      <c r="AJ47" s="21">
        <v>4.4609670000000001</v>
      </c>
      <c r="AK47" s="21">
        <v>3.601108</v>
      </c>
      <c r="AL47" s="21">
        <v>3.9741219999999999</v>
      </c>
      <c r="AM47" s="21">
        <v>3.7927840000000002</v>
      </c>
      <c r="AN47" s="21">
        <v>3.7962959999999999</v>
      </c>
      <c r="AO47" s="21">
        <v>3.0527289999999998</v>
      </c>
      <c r="AP47" s="21">
        <v>3.7927840000000002</v>
      </c>
      <c r="AQ47" s="21">
        <v>3.0164529999999998</v>
      </c>
      <c r="AR47" s="21">
        <v>2.9972750000000001</v>
      </c>
      <c r="AS47" s="21">
        <v>3.357532</v>
      </c>
      <c r="AT47" s="21">
        <v>3.0548069999999998</v>
      </c>
      <c r="AU47" s="21">
        <v>1.875</v>
      </c>
      <c r="AV47" s="21">
        <v>1.0676159999999999</v>
      </c>
      <c r="AW47" s="21">
        <v>0.89126559999999999</v>
      </c>
      <c r="AX47" s="21">
        <v>0.44444440000000002</v>
      </c>
      <c r="AY47" s="21">
        <v>0.80213900000000005</v>
      </c>
      <c r="AZ47" s="21">
        <v>0.80285459999999997</v>
      </c>
      <c r="BA47" s="21">
        <v>1.9748650000000001</v>
      </c>
      <c r="BB47" s="21">
        <v>-0.2673797</v>
      </c>
      <c r="BC47" s="21">
        <v>-0.97604259999999998</v>
      </c>
      <c r="BD47" s="21">
        <v>-1.0582009999999999</v>
      </c>
      <c r="BE47" s="21">
        <v>-1.0535559999999999</v>
      </c>
      <c r="BF47" s="21">
        <v>-2.3539669999999999</v>
      </c>
      <c r="BG47" s="21">
        <v>-1.4022790000000001</v>
      </c>
      <c r="BH47" s="21">
        <v>-0.3521127</v>
      </c>
      <c r="BI47" s="21">
        <v>-0.17667840000000001</v>
      </c>
      <c r="BJ47" s="21">
        <v>0.97345130000000002</v>
      </c>
      <c r="BK47" s="21">
        <v>1.1494249999999999</v>
      </c>
      <c r="BL47" s="21">
        <v>1.327434</v>
      </c>
      <c r="BM47" s="21">
        <v>1.232394</v>
      </c>
      <c r="BN47" s="21">
        <v>3.217158</v>
      </c>
      <c r="BO47" s="21">
        <v>4.0322579999999997</v>
      </c>
      <c r="BP47" s="21">
        <v>3.7433149999999999</v>
      </c>
      <c r="BQ47" s="21">
        <v>4.4365569999999996</v>
      </c>
      <c r="BR47" s="21">
        <v>5.9821429999999998</v>
      </c>
      <c r="BS47" s="21">
        <v>7.644444</v>
      </c>
      <c r="BT47" s="21">
        <v>8.038869</v>
      </c>
      <c r="BU47" s="21">
        <v>10.79646</v>
      </c>
      <c r="BV47" s="21">
        <v>8.939527</v>
      </c>
      <c r="BW47" s="21">
        <v>9.9650350000000003</v>
      </c>
      <c r="BX47" s="21">
        <v>10.74236</v>
      </c>
      <c r="BY47" s="21" t="s">
        <v>234</v>
      </c>
    </row>
    <row r="48" spans="1:77" ht="24" x14ac:dyDescent="0.2">
      <c r="A48" s="182"/>
      <c r="B48" s="182"/>
      <c r="C48" s="10" t="s">
        <v>289</v>
      </c>
      <c r="D48" s="182"/>
      <c r="E48" s="9" t="s">
        <v>171</v>
      </c>
      <c r="F48" s="20">
        <v>-3.964321</v>
      </c>
      <c r="G48" s="20">
        <v>-3.4687809999999999</v>
      </c>
      <c r="H48" s="20">
        <v>-2.7777780000000001</v>
      </c>
      <c r="I48" s="20">
        <v>-2.4826220000000001</v>
      </c>
      <c r="J48" s="20">
        <v>-1.7034069999999999</v>
      </c>
      <c r="K48" s="20">
        <v>-1.2072430000000001</v>
      </c>
      <c r="L48" s="20">
        <v>-0.20181640000000001</v>
      </c>
      <c r="M48" s="20">
        <v>0.10080649999999999</v>
      </c>
      <c r="N48" s="20">
        <v>1.6243650000000001</v>
      </c>
      <c r="O48" s="20">
        <v>3.4871799999999999</v>
      </c>
      <c r="P48" s="20">
        <v>4.1279669999999999</v>
      </c>
      <c r="Q48" s="20">
        <v>3.7075179999999999</v>
      </c>
      <c r="R48" s="20">
        <v>4.1279669999999999</v>
      </c>
      <c r="S48" s="20">
        <v>3.1827519999999998</v>
      </c>
      <c r="T48" s="20">
        <v>2.2448980000000001</v>
      </c>
      <c r="U48" s="20">
        <v>1.9348270000000001</v>
      </c>
      <c r="V48" s="20">
        <v>2.140673</v>
      </c>
      <c r="W48" s="20">
        <v>2.4439920000000002</v>
      </c>
      <c r="X48" s="20">
        <v>1.82002</v>
      </c>
      <c r="Y48" s="20">
        <v>2.0140989999999999</v>
      </c>
      <c r="Z48" s="20">
        <v>1.498502</v>
      </c>
      <c r="AA48" s="20">
        <v>0.99108030000000003</v>
      </c>
      <c r="AB48" s="20">
        <v>0.89197219999999999</v>
      </c>
      <c r="AC48" s="20">
        <v>1.1916580000000001</v>
      </c>
      <c r="AD48" s="20">
        <v>0.99108030000000003</v>
      </c>
      <c r="AE48" s="20">
        <v>2.288557</v>
      </c>
      <c r="AF48" s="20">
        <v>2.9940120000000001</v>
      </c>
      <c r="AG48" s="20">
        <v>3.5964040000000002</v>
      </c>
      <c r="AH48" s="20">
        <v>3.7924150000000001</v>
      </c>
      <c r="AI48" s="20">
        <v>3.777336</v>
      </c>
      <c r="AJ48" s="20">
        <v>4.0714990000000002</v>
      </c>
      <c r="AK48" s="20">
        <v>3.1589339999999999</v>
      </c>
      <c r="AL48" s="20">
        <v>2.1653539999999998</v>
      </c>
      <c r="AM48" s="20">
        <v>2.0608439999999999</v>
      </c>
      <c r="AN48" s="20">
        <v>2.2593320000000001</v>
      </c>
      <c r="AO48" s="20">
        <v>2.158979</v>
      </c>
      <c r="AP48" s="20">
        <v>2.158979</v>
      </c>
      <c r="AQ48" s="20">
        <v>1.1673150000000001</v>
      </c>
      <c r="AR48" s="20">
        <v>0.19379850000000001</v>
      </c>
      <c r="AS48" s="20">
        <v>-0.19286400000000001</v>
      </c>
      <c r="AT48" s="20">
        <v>-0.76923079999999999</v>
      </c>
      <c r="AU48" s="20">
        <v>-0.95785439999999999</v>
      </c>
      <c r="AV48" s="20">
        <v>-1.526718</v>
      </c>
      <c r="AW48" s="20">
        <v>-1.052632</v>
      </c>
      <c r="AX48" s="20">
        <v>-0.28901729999999998</v>
      </c>
      <c r="AY48" s="20">
        <v>-0.3846154</v>
      </c>
      <c r="AZ48" s="20">
        <v>-0.96061479999999999</v>
      </c>
      <c r="BA48" s="20">
        <v>-2.497598</v>
      </c>
      <c r="BB48" s="20">
        <v>-4.1306440000000002</v>
      </c>
      <c r="BC48" s="20">
        <v>-4.4230770000000001</v>
      </c>
      <c r="BD48" s="20">
        <v>-3.3849130000000001</v>
      </c>
      <c r="BE48" s="20">
        <v>-2.9951690000000002</v>
      </c>
      <c r="BF48" s="20">
        <v>-2.7131780000000001</v>
      </c>
      <c r="BG48" s="20">
        <v>-2.8046419999999999</v>
      </c>
      <c r="BH48" s="20">
        <v>-2.3255810000000001</v>
      </c>
      <c r="BI48" s="20">
        <v>-2.2243710000000001</v>
      </c>
      <c r="BJ48" s="20">
        <v>-1.8357490000000001</v>
      </c>
      <c r="BK48" s="20">
        <v>-0.48262549999999999</v>
      </c>
      <c r="BL48" s="20">
        <v>0.67895249999999996</v>
      </c>
      <c r="BM48" s="20">
        <v>3.3497539999999999</v>
      </c>
      <c r="BN48" s="20">
        <v>6.0120240000000003</v>
      </c>
      <c r="BO48" s="20">
        <v>7.5452709999999996</v>
      </c>
      <c r="BP48" s="20">
        <v>8.4084079999999997</v>
      </c>
      <c r="BQ48" s="20">
        <v>10.15936</v>
      </c>
      <c r="BR48" s="20">
        <v>11.25498</v>
      </c>
      <c r="BS48" s="20">
        <v>13.432840000000001</v>
      </c>
      <c r="BT48" s="20">
        <v>17.857140000000001</v>
      </c>
      <c r="BU48" s="20">
        <v>19.28783</v>
      </c>
      <c r="BV48" s="20">
        <v>21.16142</v>
      </c>
      <c r="BW48" s="20">
        <v>24.636279999999999</v>
      </c>
      <c r="BX48" s="20">
        <v>25.048169999999999</v>
      </c>
      <c r="BY48" s="20" t="s">
        <v>234</v>
      </c>
    </row>
    <row r="49" spans="1:77" ht="60" x14ac:dyDescent="0.2">
      <c r="A49" s="183"/>
      <c r="B49" s="182"/>
      <c r="C49" s="10" t="s">
        <v>275</v>
      </c>
      <c r="D49" s="182"/>
      <c r="E49" s="9" t="s">
        <v>171</v>
      </c>
      <c r="F49" s="21">
        <v>-3.8652129999999998</v>
      </c>
      <c r="G49" s="21">
        <v>-3.3696730000000001</v>
      </c>
      <c r="H49" s="21">
        <v>-2.6785709999999998</v>
      </c>
      <c r="I49" s="21">
        <v>-2.2862819999999999</v>
      </c>
      <c r="J49" s="21">
        <v>-1.7034069999999999</v>
      </c>
      <c r="K49" s="21">
        <v>-1.3065329999999999</v>
      </c>
      <c r="L49" s="21">
        <v>-0.3024194</v>
      </c>
      <c r="M49" s="21">
        <v>0.20161290000000001</v>
      </c>
      <c r="N49" s="21">
        <v>1.7258880000000001</v>
      </c>
      <c r="O49" s="21">
        <v>3.4836070000000001</v>
      </c>
      <c r="P49" s="21">
        <v>4.1237110000000001</v>
      </c>
      <c r="Q49" s="21">
        <v>3.9134910000000001</v>
      </c>
      <c r="R49" s="21">
        <v>4.1237110000000001</v>
      </c>
      <c r="S49" s="21">
        <v>3.179487</v>
      </c>
      <c r="T49" s="21">
        <v>2.140673</v>
      </c>
      <c r="U49" s="21">
        <v>1.9328590000000001</v>
      </c>
      <c r="V49" s="21">
        <v>2.24261</v>
      </c>
      <c r="W49" s="21">
        <v>2.5458249999999998</v>
      </c>
      <c r="X49" s="21">
        <v>1.9211320000000001</v>
      </c>
      <c r="Y49" s="21">
        <v>2.0120719999999999</v>
      </c>
      <c r="Z49" s="21">
        <v>1.4970060000000001</v>
      </c>
      <c r="AA49" s="21">
        <v>0.99009899999999995</v>
      </c>
      <c r="AB49" s="21">
        <v>0.99009899999999995</v>
      </c>
      <c r="AC49" s="21">
        <v>1.1892959999999999</v>
      </c>
      <c r="AD49" s="21">
        <v>1.1881189999999999</v>
      </c>
      <c r="AE49" s="21">
        <v>2.48509</v>
      </c>
      <c r="AF49" s="21">
        <v>3.393214</v>
      </c>
      <c r="AG49" s="21">
        <v>3.8922150000000002</v>
      </c>
      <c r="AH49" s="21">
        <v>4.0877369999999997</v>
      </c>
      <c r="AI49" s="21">
        <v>3.9721950000000001</v>
      </c>
      <c r="AJ49" s="21">
        <v>4.3650789999999997</v>
      </c>
      <c r="AK49" s="21">
        <v>3.4516770000000001</v>
      </c>
      <c r="AL49" s="21">
        <v>2.4582099999999998</v>
      </c>
      <c r="AM49" s="21">
        <v>2.3529409999999999</v>
      </c>
      <c r="AN49" s="21">
        <v>2.4509799999999999</v>
      </c>
      <c r="AO49" s="21">
        <v>2.3506369999999999</v>
      </c>
      <c r="AP49" s="21">
        <v>2.3483369999999999</v>
      </c>
      <c r="AQ49" s="21">
        <v>1.3579049999999999</v>
      </c>
      <c r="AR49" s="21">
        <v>0.28957529999999998</v>
      </c>
      <c r="AS49" s="21">
        <v>0</v>
      </c>
      <c r="AT49" s="21">
        <v>-0.67049809999999999</v>
      </c>
      <c r="AU49" s="21">
        <v>-0.66857690000000003</v>
      </c>
      <c r="AV49" s="21">
        <v>-1.3307990000000001</v>
      </c>
      <c r="AW49" s="21">
        <v>-0.85795999999999994</v>
      </c>
      <c r="AX49" s="21">
        <v>-9.5969289999999999E-2</v>
      </c>
      <c r="AY49" s="21">
        <v>-0.28735630000000001</v>
      </c>
      <c r="AZ49" s="21">
        <v>-0.86124400000000001</v>
      </c>
      <c r="BA49" s="21">
        <v>-2.2009569999999998</v>
      </c>
      <c r="BB49" s="21">
        <v>-3.8240919999999998</v>
      </c>
      <c r="BC49" s="21">
        <v>-4.1148319999999998</v>
      </c>
      <c r="BD49" s="21">
        <v>-3.079885</v>
      </c>
      <c r="BE49" s="21">
        <v>-2.8818440000000001</v>
      </c>
      <c r="BF49" s="21">
        <v>-2.4108000000000001</v>
      </c>
      <c r="BG49" s="21">
        <v>-2.5</v>
      </c>
      <c r="BH49" s="21">
        <v>-2.0231210000000002</v>
      </c>
      <c r="BI49" s="21">
        <v>-2.019231</v>
      </c>
      <c r="BJ49" s="21">
        <v>-1.5369839999999999</v>
      </c>
      <c r="BK49" s="21">
        <v>-0.19212299999999999</v>
      </c>
      <c r="BL49" s="21">
        <v>1.0617760000000001</v>
      </c>
      <c r="BM49" s="21">
        <v>3.5225050000000002</v>
      </c>
      <c r="BN49" s="21">
        <v>6.1630219999999998</v>
      </c>
      <c r="BO49" s="21">
        <v>7.6846310000000004</v>
      </c>
      <c r="BP49" s="21">
        <v>8.6395239999999998</v>
      </c>
      <c r="BQ49" s="21">
        <v>10.58358</v>
      </c>
      <c r="BR49" s="21">
        <v>11.561260000000001</v>
      </c>
      <c r="BS49" s="21">
        <v>13.70809</v>
      </c>
      <c r="BT49" s="21">
        <v>17.895769999999999</v>
      </c>
      <c r="BU49" s="21">
        <v>19.72522</v>
      </c>
      <c r="BV49" s="21">
        <v>21.560980000000001</v>
      </c>
      <c r="BW49" s="21">
        <v>24.63908</v>
      </c>
      <c r="BX49" s="21">
        <v>24.83286</v>
      </c>
      <c r="BY49" s="21" t="s">
        <v>234</v>
      </c>
    </row>
    <row r="50" spans="1:77" x14ac:dyDescent="0.2">
      <c r="A50" s="181" t="s">
        <v>638</v>
      </c>
      <c r="B50" s="182"/>
      <c r="C50" s="10" t="s">
        <v>9</v>
      </c>
      <c r="D50" s="182"/>
      <c r="E50" s="9" t="s">
        <v>171</v>
      </c>
      <c r="F50" s="20">
        <v>-15.58567</v>
      </c>
      <c r="G50" s="20">
        <v>-11.1332</v>
      </c>
      <c r="H50" s="20">
        <v>-10.05917</v>
      </c>
      <c r="I50" s="20">
        <v>-9.5427440000000008</v>
      </c>
      <c r="J50" s="20">
        <v>-4.8016699999999997</v>
      </c>
      <c r="K50" s="20">
        <v>-3.933748</v>
      </c>
      <c r="L50" s="20">
        <v>-1.425662</v>
      </c>
      <c r="M50" s="20">
        <v>-0.20161290000000001</v>
      </c>
      <c r="N50" s="20">
        <v>10.01065</v>
      </c>
      <c r="O50" s="20">
        <v>18.423970000000001</v>
      </c>
      <c r="P50" s="20">
        <v>17.253119999999999</v>
      </c>
      <c r="Q50" s="20">
        <v>10.19956</v>
      </c>
      <c r="R50" s="20">
        <v>11.238530000000001</v>
      </c>
      <c r="S50" s="20">
        <v>5.4809840000000003</v>
      </c>
      <c r="T50" s="20">
        <v>1.4254389999999999</v>
      </c>
      <c r="U50" s="20">
        <v>2.417583</v>
      </c>
      <c r="V50" s="20">
        <v>4.0570170000000001</v>
      </c>
      <c r="W50" s="20">
        <v>4.4181030000000003</v>
      </c>
      <c r="X50" s="20">
        <v>1.859504</v>
      </c>
      <c r="Y50" s="20">
        <v>7.5757580000000004</v>
      </c>
      <c r="Z50" s="20">
        <v>3.9690219999999998</v>
      </c>
      <c r="AA50" s="20">
        <v>-0.74976569999999998</v>
      </c>
      <c r="AB50" s="20">
        <v>3.0009679999999999</v>
      </c>
      <c r="AC50" s="20">
        <v>7.0422529999999997</v>
      </c>
      <c r="AD50" s="20">
        <v>5.6701030000000001</v>
      </c>
      <c r="AE50" s="20">
        <v>11.24072</v>
      </c>
      <c r="AF50" s="20">
        <v>14.16216</v>
      </c>
      <c r="AG50" s="20">
        <v>16.309010000000001</v>
      </c>
      <c r="AH50" s="20">
        <v>15.911490000000001</v>
      </c>
      <c r="AI50" s="20">
        <v>15.99587</v>
      </c>
      <c r="AJ50" s="20">
        <v>16.024339999999999</v>
      </c>
      <c r="AK50" s="20">
        <v>7.9812209999999997</v>
      </c>
      <c r="AL50" s="20">
        <v>2.5139670000000001</v>
      </c>
      <c r="AM50" s="20">
        <v>5.7601509999999996</v>
      </c>
      <c r="AN50" s="20">
        <v>5.9210520000000004</v>
      </c>
      <c r="AO50" s="20">
        <v>5.0751879999999998</v>
      </c>
      <c r="AP50" s="20">
        <v>5.7560979999999997</v>
      </c>
      <c r="AQ50" s="20">
        <v>0.95328889999999999</v>
      </c>
      <c r="AR50" s="20">
        <v>-2.7462119999999999</v>
      </c>
      <c r="AS50" s="20">
        <v>-2.6752769999999999</v>
      </c>
      <c r="AT50" s="20">
        <v>-4.3636359999999996</v>
      </c>
      <c r="AU50" s="20">
        <v>-5.6049819999999997</v>
      </c>
      <c r="AV50" s="20">
        <v>-7.4300699999999997</v>
      </c>
      <c r="AW50" s="20">
        <v>-2.5217390000000002</v>
      </c>
      <c r="AX50" s="20">
        <v>1.362398</v>
      </c>
      <c r="AY50" s="20">
        <v>-0.80357140000000005</v>
      </c>
      <c r="AZ50" s="20">
        <v>-4.7914820000000002</v>
      </c>
      <c r="BA50" s="20">
        <v>-10.733449999999999</v>
      </c>
      <c r="BB50" s="20">
        <v>-19.741700000000002</v>
      </c>
      <c r="BC50" s="20">
        <v>-17.0916</v>
      </c>
      <c r="BD50" s="20">
        <v>-10.80818</v>
      </c>
      <c r="BE50" s="20">
        <v>-10.426539999999999</v>
      </c>
      <c r="BF50" s="20">
        <v>-9.8859320000000004</v>
      </c>
      <c r="BG50" s="20">
        <v>-9.1423190000000005</v>
      </c>
      <c r="BH50" s="20">
        <v>-10.103870000000001</v>
      </c>
      <c r="BI50" s="20">
        <v>-9.0098120000000002</v>
      </c>
      <c r="BJ50" s="20">
        <v>-4.9283159999999997</v>
      </c>
      <c r="BK50" s="20">
        <v>-1.4401440000000001</v>
      </c>
      <c r="BL50" s="20">
        <v>4.287045</v>
      </c>
      <c r="BM50" s="20">
        <v>13.727460000000001</v>
      </c>
      <c r="BN50" s="20">
        <v>24.367819999999998</v>
      </c>
      <c r="BO50" s="20">
        <v>22.665150000000001</v>
      </c>
      <c r="BP50" s="20">
        <v>22.816590000000001</v>
      </c>
      <c r="BQ50" s="20">
        <v>24.232800000000001</v>
      </c>
      <c r="BR50" s="20">
        <v>27.848099999999999</v>
      </c>
      <c r="BS50" s="20">
        <v>34.647300000000001</v>
      </c>
      <c r="BT50" s="20">
        <v>52.310920000000003</v>
      </c>
      <c r="BU50" s="20">
        <v>60</v>
      </c>
      <c r="BV50" s="20">
        <v>59.472189999999998</v>
      </c>
      <c r="BW50" s="20">
        <v>68.767120000000006</v>
      </c>
      <c r="BX50" s="20">
        <v>67.02413</v>
      </c>
      <c r="BY50" s="20" t="s">
        <v>234</v>
      </c>
    </row>
    <row r="51" spans="1:77" x14ac:dyDescent="0.2">
      <c r="A51" s="182"/>
      <c r="B51" s="182"/>
      <c r="C51" s="10" t="s">
        <v>10</v>
      </c>
      <c r="D51" s="182"/>
      <c r="E51" s="9" t="s">
        <v>171</v>
      </c>
      <c r="F51" s="21">
        <v>-10.56751</v>
      </c>
      <c r="G51" s="21">
        <v>-9.7058820000000008</v>
      </c>
      <c r="H51" s="21">
        <v>-7.9646020000000002</v>
      </c>
      <c r="I51" s="21">
        <v>-7.6086960000000001</v>
      </c>
      <c r="J51" s="21">
        <v>-6.4321609999999998</v>
      </c>
      <c r="K51" s="21">
        <v>-5.6910569999999998</v>
      </c>
      <c r="L51" s="21">
        <v>-2.7607360000000001</v>
      </c>
      <c r="M51" s="21">
        <v>-1.9547330000000001</v>
      </c>
      <c r="N51" s="21">
        <v>1.3641129999999999</v>
      </c>
      <c r="O51" s="21">
        <v>6.0606059999999999</v>
      </c>
      <c r="P51" s="21">
        <v>7.4033150000000001</v>
      </c>
      <c r="Q51" s="21">
        <v>5.4945050000000002</v>
      </c>
      <c r="R51" s="21">
        <v>5.2516410000000002</v>
      </c>
      <c r="S51" s="21">
        <v>3.4744839999999999</v>
      </c>
      <c r="T51" s="21">
        <v>1.2820510000000001</v>
      </c>
      <c r="U51" s="21">
        <v>1.71123</v>
      </c>
      <c r="V51" s="21">
        <v>2.2556389999999999</v>
      </c>
      <c r="W51" s="21">
        <v>4.0948279999999997</v>
      </c>
      <c r="X51" s="21">
        <v>1.7875920000000001</v>
      </c>
      <c r="Y51" s="21">
        <v>3.2528860000000002</v>
      </c>
      <c r="Z51" s="21">
        <v>2.0703930000000001</v>
      </c>
      <c r="AA51" s="21">
        <v>0.9183673</v>
      </c>
      <c r="AB51" s="21">
        <v>1.028807</v>
      </c>
      <c r="AC51" s="21">
        <v>2.5</v>
      </c>
      <c r="AD51" s="21">
        <v>3.4303530000000002</v>
      </c>
      <c r="AE51" s="21">
        <v>6.4008390000000004</v>
      </c>
      <c r="AF51" s="21">
        <v>8.0168769999999991</v>
      </c>
      <c r="AG51" s="21">
        <v>8.5173500000000004</v>
      </c>
      <c r="AH51" s="21">
        <v>9.5588239999999995</v>
      </c>
      <c r="AI51" s="21">
        <v>10.35197</v>
      </c>
      <c r="AJ51" s="21">
        <v>11.57025</v>
      </c>
      <c r="AK51" s="21">
        <v>9.6544709999999991</v>
      </c>
      <c r="AL51" s="21">
        <v>6.9979719999999999</v>
      </c>
      <c r="AM51" s="21">
        <v>7.0778569999999998</v>
      </c>
      <c r="AN51" s="21">
        <v>7.433808</v>
      </c>
      <c r="AO51" s="21">
        <v>6.0975609999999998</v>
      </c>
      <c r="AP51" s="21">
        <v>6.1306529999999997</v>
      </c>
      <c r="AQ51" s="21">
        <v>3.5502959999999999</v>
      </c>
      <c r="AR51" s="21">
        <v>0.390625</v>
      </c>
      <c r="AS51" s="21">
        <v>0.48449609999999999</v>
      </c>
      <c r="AT51" s="21">
        <v>-2.3010549999999999</v>
      </c>
      <c r="AU51" s="21">
        <v>-3.939962</v>
      </c>
      <c r="AV51" s="21">
        <v>-5.2777779999999996</v>
      </c>
      <c r="AW51" s="21">
        <v>-4.7265990000000002</v>
      </c>
      <c r="AX51" s="21">
        <v>-2.9383889999999999</v>
      </c>
      <c r="AY51" s="21">
        <v>-1.888574</v>
      </c>
      <c r="AZ51" s="21">
        <v>-3.9810430000000001</v>
      </c>
      <c r="BA51" s="21">
        <v>-6.992337</v>
      </c>
      <c r="BB51" s="21">
        <v>-10.700760000000001</v>
      </c>
      <c r="BC51" s="21">
        <v>-11.238099999999999</v>
      </c>
      <c r="BD51" s="21">
        <v>-8.3657590000000006</v>
      </c>
      <c r="BE51" s="21">
        <v>-7.9074249999999999</v>
      </c>
      <c r="BF51" s="21">
        <v>-5.7899900000000004</v>
      </c>
      <c r="BG51" s="21">
        <v>-4.8828129999999996</v>
      </c>
      <c r="BH51" s="21">
        <v>-4.3988269999999998</v>
      </c>
      <c r="BI51" s="21">
        <v>-4.1828789999999998</v>
      </c>
      <c r="BJ51" s="21">
        <v>-1.3671880000000001</v>
      </c>
      <c r="BK51" s="21">
        <v>0.67372469999999995</v>
      </c>
      <c r="BL51" s="21">
        <v>4.6396839999999999</v>
      </c>
      <c r="BM51" s="21">
        <v>10.40165</v>
      </c>
      <c r="BN51" s="21">
        <v>14.63415</v>
      </c>
      <c r="BO51" s="21">
        <v>19.098710000000001</v>
      </c>
      <c r="BP51" s="21">
        <v>21.23142</v>
      </c>
      <c r="BQ51" s="21">
        <v>25.02618</v>
      </c>
      <c r="BR51" s="21">
        <v>28.64583</v>
      </c>
      <c r="BS51" s="21">
        <v>38.398359999999997</v>
      </c>
      <c r="BT51" s="21">
        <v>55.725969999999997</v>
      </c>
      <c r="BU51" s="21">
        <v>56.649749999999997</v>
      </c>
      <c r="BV51" s="21">
        <v>75.940600000000003</v>
      </c>
      <c r="BW51" s="21">
        <v>70.458889999999997</v>
      </c>
      <c r="BX51" s="21">
        <v>72.075469999999996</v>
      </c>
      <c r="BY51" s="21" t="s">
        <v>234</v>
      </c>
    </row>
    <row r="52" spans="1:77" x14ac:dyDescent="0.2">
      <c r="A52" s="182"/>
      <c r="B52" s="182"/>
      <c r="C52" s="10" t="s">
        <v>11</v>
      </c>
      <c r="D52" s="182"/>
      <c r="E52" s="9" t="s">
        <v>171</v>
      </c>
      <c r="F52" s="20">
        <v>-11.92571</v>
      </c>
      <c r="G52" s="20">
        <v>-10.863239999999999</v>
      </c>
      <c r="H52" s="20">
        <v>-8.7890630000000005</v>
      </c>
      <c r="I52" s="20">
        <v>-3.6706349999999999</v>
      </c>
      <c r="J52" s="20">
        <v>-2.6262629999999998</v>
      </c>
      <c r="K52" s="20">
        <v>-1.836735</v>
      </c>
      <c r="L52" s="20">
        <v>-1.8423750000000001</v>
      </c>
      <c r="M52" s="20">
        <v>-1.5511889999999999</v>
      </c>
      <c r="N52" s="20">
        <v>1.896733</v>
      </c>
      <c r="O52" s="20">
        <v>7.135135</v>
      </c>
      <c r="P52" s="20">
        <v>8.8524589999999996</v>
      </c>
      <c r="Q52" s="20">
        <v>6.8181820000000002</v>
      </c>
      <c r="R52" s="20">
        <v>9.3229740000000003</v>
      </c>
      <c r="S52" s="20">
        <v>6.0935800000000002</v>
      </c>
      <c r="T52" s="20">
        <v>3.5331899999999998</v>
      </c>
      <c r="U52" s="20">
        <v>-0.51493299999999997</v>
      </c>
      <c r="V52" s="20">
        <v>1.3485480000000001</v>
      </c>
      <c r="W52" s="20">
        <v>1.6632020000000001</v>
      </c>
      <c r="X52" s="20">
        <v>2.6068820000000001</v>
      </c>
      <c r="Y52" s="20">
        <v>4.7268910000000002</v>
      </c>
      <c r="Z52" s="20">
        <v>2.9989659999999998</v>
      </c>
      <c r="AA52" s="20">
        <v>2.6236120000000001</v>
      </c>
      <c r="AB52" s="20">
        <v>2.6104419999999999</v>
      </c>
      <c r="AC52" s="20">
        <v>3.951368</v>
      </c>
      <c r="AD52" s="20">
        <v>2.4365480000000002</v>
      </c>
      <c r="AE52" s="20">
        <v>6.3589739999999999</v>
      </c>
      <c r="AF52" s="20">
        <v>8.0661839999999998</v>
      </c>
      <c r="AG52" s="20">
        <v>13.6646</v>
      </c>
      <c r="AH52" s="20">
        <v>13.71546</v>
      </c>
      <c r="AI52" s="20">
        <v>14.928430000000001</v>
      </c>
      <c r="AJ52" s="20">
        <v>19.715450000000001</v>
      </c>
      <c r="AK52" s="20">
        <v>15.446339999999999</v>
      </c>
      <c r="AL52" s="20">
        <v>13.554220000000001</v>
      </c>
      <c r="AM52" s="20">
        <v>10.521140000000001</v>
      </c>
      <c r="AN52" s="20">
        <v>9.9804309999999994</v>
      </c>
      <c r="AO52" s="20">
        <v>9.2592590000000001</v>
      </c>
      <c r="AP52" s="20">
        <v>6.2438060000000002</v>
      </c>
      <c r="AQ52" s="20">
        <v>3.2786879999999998</v>
      </c>
      <c r="AR52" s="20">
        <v>0.95693779999999995</v>
      </c>
      <c r="AS52" s="20">
        <v>-4.5537340000000004</v>
      </c>
      <c r="AT52" s="20">
        <v>-7.5607559999999996</v>
      </c>
      <c r="AU52" s="20">
        <v>-8.2740209999999994</v>
      </c>
      <c r="AV52" s="20">
        <v>-12.308999999999999</v>
      </c>
      <c r="AW52" s="20">
        <v>-10.773239999999999</v>
      </c>
      <c r="AX52" s="20">
        <v>-9.3722370000000002</v>
      </c>
      <c r="AY52" s="20">
        <v>-10.49822</v>
      </c>
      <c r="AZ52" s="20">
        <v>-11.921709999999999</v>
      </c>
      <c r="BA52" s="20">
        <v>-15.52186</v>
      </c>
      <c r="BB52" s="20">
        <v>-21.73507</v>
      </c>
      <c r="BC52" s="20">
        <v>-21.94211</v>
      </c>
      <c r="BD52" s="20">
        <v>-18.672989999999999</v>
      </c>
      <c r="BE52" s="20">
        <v>-14.12214</v>
      </c>
      <c r="BF52" s="20">
        <v>-12.268739999999999</v>
      </c>
      <c r="BG52" s="20">
        <v>-12.12415</v>
      </c>
      <c r="BH52" s="20">
        <v>-9.8741529999999997</v>
      </c>
      <c r="BI52" s="20">
        <v>-10.126580000000001</v>
      </c>
      <c r="BJ52" s="20">
        <v>-8.5853660000000005</v>
      </c>
      <c r="BK52" s="20">
        <v>-2.48509</v>
      </c>
      <c r="BL52" s="20">
        <v>0.10101010000000001</v>
      </c>
      <c r="BM52" s="20">
        <v>6.0190070000000002</v>
      </c>
      <c r="BN52" s="20">
        <v>23.599519999999998</v>
      </c>
      <c r="BO52" s="20">
        <v>26.555019999999999</v>
      </c>
      <c r="BP52" s="20">
        <v>27.156179999999999</v>
      </c>
      <c r="BQ52" s="20">
        <v>33.111109999999996</v>
      </c>
      <c r="BR52" s="20">
        <v>32.519419999999997</v>
      </c>
      <c r="BS52" s="20">
        <v>36.865340000000003</v>
      </c>
      <c r="BT52" s="20">
        <v>70.032229999999998</v>
      </c>
      <c r="BU52" s="20">
        <v>75.189599999999999</v>
      </c>
      <c r="BV52" s="20">
        <v>76.307370000000006</v>
      </c>
      <c r="BW52" s="20">
        <v>115.5963</v>
      </c>
      <c r="BX52" s="20">
        <v>112.3108</v>
      </c>
      <c r="BY52" s="20" t="s">
        <v>234</v>
      </c>
    </row>
    <row r="53" spans="1:77" x14ac:dyDescent="0.2">
      <c r="A53" s="182"/>
      <c r="B53" s="182"/>
      <c r="C53" s="10" t="s">
        <v>13</v>
      </c>
      <c r="D53" s="182"/>
      <c r="E53" s="9" t="s">
        <v>171</v>
      </c>
      <c r="F53" s="21">
        <v>-30.238969999999998</v>
      </c>
      <c r="G53" s="21">
        <v>-25.952809999999999</v>
      </c>
      <c r="H53" s="21">
        <v>-20.366969999999998</v>
      </c>
      <c r="I53" s="21">
        <v>-19.79167</v>
      </c>
      <c r="J53" s="21">
        <v>-14.60905</v>
      </c>
      <c r="K53" s="21">
        <v>-13.55579</v>
      </c>
      <c r="L53" s="21">
        <v>-4.3336940000000004</v>
      </c>
      <c r="M53" s="21">
        <v>-2.5246979999999999</v>
      </c>
      <c r="N53" s="21">
        <v>18.491479999999999</v>
      </c>
      <c r="O53" s="21">
        <v>31.158449999999998</v>
      </c>
      <c r="P53" s="21">
        <v>37.327820000000003</v>
      </c>
      <c r="Q53" s="21">
        <v>29.458390000000001</v>
      </c>
      <c r="R53" s="21">
        <v>23.978919999999999</v>
      </c>
      <c r="S53" s="21">
        <v>10.049020000000001</v>
      </c>
      <c r="T53" s="21">
        <v>0.92165900000000001</v>
      </c>
      <c r="U53" s="21">
        <v>2.7154660000000002</v>
      </c>
      <c r="V53" s="21">
        <v>6.3855420000000001</v>
      </c>
      <c r="W53" s="21">
        <v>12.786490000000001</v>
      </c>
      <c r="X53" s="21">
        <v>7.0215180000000004</v>
      </c>
      <c r="Y53" s="21">
        <v>12.61261</v>
      </c>
      <c r="Z53" s="21">
        <v>3.4907599999999999</v>
      </c>
      <c r="AA53" s="21">
        <v>4.3654820000000001</v>
      </c>
      <c r="AB53" s="21">
        <v>-1.7051149999999999</v>
      </c>
      <c r="AC53" s="21">
        <v>0.81632660000000001</v>
      </c>
      <c r="AD53" s="21">
        <v>8.9266740000000002</v>
      </c>
      <c r="AE53" s="21">
        <v>23.162579999999998</v>
      </c>
      <c r="AF53" s="21">
        <v>28.65297</v>
      </c>
      <c r="AG53" s="21">
        <v>30.57471</v>
      </c>
      <c r="AH53" s="21">
        <v>30.011330000000001</v>
      </c>
      <c r="AI53" s="21">
        <v>27.700530000000001</v>
      </c>
      <c r="AJ53" s="21">
        <v>32.275129999999997</v>
      </c>
      <c r="AK53" s="21">
        <v>13.3</v>
      </c>
      <c r="AL53" s="21">
        <v>2.480159</v>
      </c>
      <c r="AM53" s="21">
        <v>2.6264590000000001</v>
      </c>
      <c r="AN53" s="21">
        <v>10.408160000000001</v>
      </c>
      <c r="AO53" s="21">
        <v>6.6801620000000002</v>
      </c>
      <c r="AP53" s="21">
        <v>4.8780489999999999</v>
      </c>
      <c r="AQ53" s="21">
        <v>-3.3453889999999999</v>
      </c>
      <c r="AR53" s="21">
        <v>-13.220940000000001</v>
      </c>
      <c r="AS53" s="21">
        <v>-13.468310000000001</v>
      </c>
      <c r="AT53" s="21">
        <v>-18.292680000000001</v>
      </c>
      <c r="AU53" s="21">
        <v>-19.01172</v>
      </c>
      <c r="AV53" s="21">
        <v>-21.76</v>
      </c>
      <c r="AW53" s="21">
        <v>-12.09179</v>
      </c>
      <c r="AX53" s="21">
        <v>-1.6456919999999999</v>
      </c>
      <c r="AY53" s="21">
        <v>-5.2132699999999996</v>
      </c>
      <c r="AZ53" s="21">
        <v>-14.97227</v>
      </c>
      <c r="BA53" s="21">
        <v>-35.389000000000003</v>
      </c>
      <c r="BB53" s="21">
        <v>-46.604649999999999</v>
      </c>
      <c r="BC53" s="21">
        <v>-43.311500000000002</v>
      </c>
      <c r="BD53" s="21">
        <v>-30.879339999999999</v>
      </c>
      <c r="BE53" s="21">
        <v>-28.89115</v>
      </c>
      <c r="BF53" s="21">
        <v>-25.0533</v>
      </c>
      <c r="BG53" s="21">
        <v>-27.094100000000001</v>
      </c>
      <c r="BH53" s="21">
        <v>-26.278120000000001</v>
      </c>
      <c r="BI53" s="21">
        <v>-23.995979999999999</v>
      </c>
      <c r="BJ53" s="21">
        <v>-20.964569999999998</v>
      </c>
      <c r="BK53" s="21">
        <v>-12.5</v>
      </c>
      <c r="BL53" s="21">
        <v>3.4782609999999998</v>
      </c>
      <c r="BM53" s="21">
        <v>42.731279999999998</v>
      </c>
      <c r="BN53" s="21">
        <v>69.512190000000004</v>
      </c>
      <c r="BO53" s="21">
        <v>72.607259999999997</v>
      </c>
      <c r="BP53" s="21">
        <v>67.011830000000003</v>
      </c>
      <c r="BQ53" s="21">
        <v>76.108729999999994</v>
      </c>
      <c r="BR53" s="21">
        <v>84.637270000000001</v>
      </c>
      <c r="BS53" s="21">
        <v>104.9645</v>
      </c>
      <c r="BT53" s="21">
        <v>135.22890000000001</v>
      </c>
      <c r="BU53" s="21">
        <v>137.7807</v>
      </c>
      <c r="BV53" s="21">
        <v>127.2727</v>
      </c>
      <c r="BW53" s="21">
        <v>129.6</v>
      </c>
      <c r="BX53" s="21">
        <v>111.7647</v>
      </c>
      <c r="BY53" s="21" t="s">
        <v>234</v>
      </c>
    </row>
    <row r="54" spans="1:77" x14ac:dyDescent="0.2">
      <c r="A54" s="182"/>
      <c r="B54" s="182"/>
      <c r="C54" s="10" t="s">
        <v>14</v>
      </c>
      <c r="D54" s="182"/>
      <c r="E54" s="9" t="s">
        <v>171</v>
      </c>
      <c r="F54" s="20">
        <v>-20.430109999999999</v>
      </c>
      <c r="G54" s="20">
        <v>-18.816680000000002</v>
      </c>
      <c r="H54" s="20">
        <v>-15.10319</v>
      </c>
      <c r="I54" s="20">
        <v>-15.996259999999999</v>
      </c>
      <c r="J54" s="20">
        <v>-10.710710000000001</v>
      </c>
      <c r="K54" s="20">
        <v>-6.2951499999999996</v>
      </c>
      <c r="L54" s="20">
        <v>1.3655459999999999</v>
      </c>
      <c r="M54" s="20">
        <v>1.046025</v>
      </c>
      <c r="N54" s="20">
        <v>9.6670250000000006</v>
      </c>
      <c r="O54" s="20">
        <v>28.912780000000001</v>
      </c>
      <c r="P54" s="20">
        <v>26.433920000000001</v>
      </c>
      <c r="Q54" s="20">
        <v>16.62621</v>
      </c>
      <c r="R54" s="20">
        <v>18.181819999999998</v>
      </c>
      <c r="S54" s="20">
        <v>14.81481</v>
      </c>
      <c r="T54" s="20">
        <v>6.1878450000000003</v>
      </c>
      <c r="U54" s="20">
        <v>6.4587969999999997</v>
      </c>
      <c r="V54" s="20">
        <v>6.838565</v>
      </c>
      <c r="W54" s="20">
        <v>7.2687229999999996</v>
      </c>
      <c r="X54" s="20">
        <v>4.1450779999999998</v>
      </c>
      <c r="Y54" s="20">
        <v>6.7287780000000001</v>
      </c>
      <c r="Z54" s="20">
        <v>1.2732619999999999</v>
      </c>
      <c r="AA54" s="20">
        <v>-4.4485640000000002</v>
      </c>
      <c r="AB54" s="20">
        <v>0.98619330000000005</v>
      </c>
      <c r="AC54" s="20">
        <v>2.3933399999999998</v>
      </c>
      <c r="AD54" s="20">
        <v>4.3659039999999996</v>
      </c>
      <c r="AE54" s="20">
        <v>9.469303</v>
      </c>
      <c r="AF54" s="20">
        <v>12.591049999999999</v>
      </c>
      <c r="AG54" s="20">
        <v>15.062760000000001</v>
      </c>
      <c r="AH54" s="20">
        <v>16.998950000000001</v>
      </c>
      <c r="AI54" s="20">
        <v>17.659140000000001</v>
      </c>
      <c r="AJ54" s="20">
        <v>13.731339999999999</v>
      </c>
      <c r="AK54" s="20">
        <v>7.3714839999999997</v>
      </c>
      <c r="AL54" s="20">
        <v>3.77176</v>
      </c>
      <c r="AM54" s="20">
        <v>4.2677009999999997</v>
      </c>
      <c r="AN54" s="20">
        <v>4.6875</v>
      </c>
      <c r="AO54" s="20">
        <v>7.7235769999999997</v>
      </c>
      <c r="AP54" s="20">
        <v>7.5697210000000004</v>
      </c>
      <c r="AQ54" s="20">
        <v>2.7566540000000002</v>
      </c>
      <c r="AR54" s="20">
        <v>-3.8817010000000001</v>
      </c>
      <c r="AS54" s="20">
        <v>-3.1818179999999998</v>
      </c>
      <c r="AT54" s="20">
        <v>-8.96861</v>
      </c>
      <c r="AU54" s="20">
        <v>-11.169280000000001</v>
      </c>
      <c r="AV54" s="20">
        <v>-9.1863519999999994</v>
      </c>
      <c r="AW54" s="20">
        <v>-7.7687439999999999</v>
      </c>
      <c r="AX54" s="20">
        <v>-6.523765</v>
      </c>
      <c r="AY54" s="20">
        <v>-4.8372089999999996</v>
      </c>
      <c r="AZ54" s="20">
        <v>-8.7686569999999993</v>
      </c>
      <c r="BA54" s="20">
        <v>-17.075469999999999</v>
      </c>
      <c r="BB54" s="20">
        <v>-27.22222</v>
      </c>
      <c r="BC54" s="20">
        <v>-27.38205</v>
      </c>
      <c r="BD54" s="20">
        <v>-17.98077</v>
      </c>
      <c r="BE54" s="20">
        <v>-15.305160000000001</v>
      </c>
      <c r="BF54" s="20">
        <v>-11.33005</v>
      </c>
      <c r="BG54" s="20">
        <v>-10.412570000000001</v>
      </c>
      <c r="BH54" s="20">
        <v>-14.06551</v>
      </c>
      <c r="BI54" s="20">
        <v>-10.67581</v>
      </c>
      <c r="BJ54" s="20">
        <v>-6.6799600000000003</v>
      </c>
      <c r="BK54" s="20">
        <v>0.58651019999999998</v>
      </c>
      <c r="BL54" s="20">
        <v>-3.067485</v>
      </c>
      <c r="BM54" s="20">
        <v>15.01707</v>
      </c>
      <c r="BN54" s="20">
        <v>38.040709999999997</v>
      </c>
      <c r="BO54" s="20">
        <v>41.65605</v>
      </c>
      <c r="BP54" s="20">
        <v>38.804220000000001</v>
      </c>
      <c r="BQ54" s="20">
        <v>37.91574</v>
      </c>
      <c r="BR54" s="20">
        <v>44.55556</v>
      </c>
      <c r="BS54" s="20">
        <v>64.144739999999999</v>
      </c>
      <c r="BT54" s="20">
        <v>92.376679999999993</v>
      </c>
      <c r="BU54" s="20">
        <v>90.570179999999993</v>
      </c>
      <c r="BV54" s="20">
        <v>99.572649999999996</v>
      </c>
      <c r="BW54" s="20">
        <v>94.266279999999995</v>
      </c>
      <c r="BX54" s="20">
        <v>118.4599</v>
      </c>
      <c r="BY54" s="20" t="s">
        <v>234</v>
      </c>
    </row>
    <row r="55" spans="1:77" x14ac:dyDescent="0.2">
      <c r="A55" s="182"/>
      <c r="B55" s="182"/>
      <c r="C55" s="10" t="s">
        <v>16</v>
      </c>
      <c r="D55" s="182"/>
      <c r="E55" s="9" t="s">
        <v>171</v>
      </c>
      <c r="F55" s="21">
        <v>-17.4954</v>
      </c>
      <c r="G55" s="21">
        <v>-8.8024570000000004</v>
      </c>
      <c r="H55" s="21">
        <v>-6.5149949999999999</v>
      </c>
      <c r="I55" s="21">
        <v>-3.326403</v>
      </c>
      <c r="J55" s="21">
        <v>-0.32223420000000003</v>
      </c>
      <c r="K55" s="21">
        <v>-0.95948829999999996</v>
      </c>
      <c r="L55" s="21">
        <v>0.9473684</v>
      </c>
      <c r="M55" s="21">
        <v>4.4633370000000001</v>
      </c>
      <c r="N55" s="21">
        <v>7.082452</v>
      </c>
      <c r="O55" s="21">
        <v>10.601089999999999</v>
      </c>
      <c r="P55" s="21">
        <v>12.70903</v>
      </c>
      <c r="Q55" s="21">
        <v>9.2427620000000008</v>
      </c>
      <c r="R55" s="21">
        <v>8.2589279999999992</v>
      </c>
      <c r="S55" s="21">
        <v>10.325480000000001</v>
      </c>
      <c r="T55" s="21">
        <v>7.6327429999999996</v>
      </c>
      <c r="U55" s="21">
        <v>4.4086020000000001</v>
      </c>
      <c r="V55" s="21">
        <v>6.3577589999999997</v>
      </c>
      <c r="W55" s="21">
        <v>8.8266950000000008</v>
      </c>
      <c r="X55" s="21">
        <v>7.2992699999999999</v>
      </c>
      <c r="Y55" s="21">
        <v>8.3418109999999999</v>
      </c>
      <c r="Z55" s="21">
        <v>5.9230010000000002</v>
      </c>
      <c r="AA55" s="21">
        <v>6.1264820000000002</v>
      </c>
      <c r="AB55" s="21">
        <v>5.7368940000000004</v>
      </c>
      <c r="AC55" s="21">
        <v>7.3394490000000001</v>
      </c>
      <c r="AD55" s="21">
        <v>10.206189999999999</v>
      </c>
      <c r="AE55" s="21">
        <v>11.902340000000001</v>
      </c>
      <c r="AF55" s="21">
        <v>15.005140000000001</v>
      </c>
      <c r="AG55" s="21">
        <v>14.31514</v>
      </c>
      <c r="AH55" s="21">
        <v>14.488350000000001</v>
      </c>
      <c r="AI55" s="21">
        <v>15.62809</v>
      </c>
      <c r="AJ55" s="21">
        <v>16.715260000000001</v>
      </c>
      <c r="AK55" s="21">
        <v>9.2957739999999998</v>
      </c>
      <c r="AL55" s="21">
        <v>6.3373720000000002</v>
      </c>
      <c r="AM55" s="21">
        <v>6.7039109999999997</v>
      </c>
      <c r="AN55" s="21">
        <v>9.3545370000000005</v>
      </c>
      <c r="AO55" s="21">
        <v>7.2174740000000002</v>
      </c>
      <c r="AP55" s="21">
        <v>8.7932640000000006</v>
      </c>
      <c r="AQ55" s="21">
        <v>4.3636359999999996</v>
      </c>
      <c r="AR55" s="21">
        <v>2.680965</v>
      </c>
      <c r="AS55" s="21">
        <v>3.7837839999999998</v>
      </c>
      <c r="AT55" s="21">
        <v>1.681416</v>
      </c>
      <c r="AU55" s="21">
        <v>-2.6518389999999998</v>
      </c>
      <c r="AV55" s="21">
        <v>-3.3305579999999999</v>
      </c>
      <c r="AW55" s="21">
        <v>1.890034</v>
      </c>
      <c r="AX55" s="21">
        <v>5.9596840000000002</v>
      </c>
      <c r="AY55" s="21">
        <v>4.799302</v>
      </c>
      <c r="AZ55" s="21">
        <v>-0.25662960000000001</v>
      </c>
      <c r="BA55" s="21">
        <v>-1.6829050000000001</v>
      </c>
      <c r="BB55" s="21">
        <v>-10.748060000000001</v>
      </c>
      <c r="BC55" s="21">
        <v>-12.89199</v>
      </c>
      <c r="BD55" s="21">
        <v>-9.7476059999999993</v>
      </c>
      <c r="BE55" s="21">
        <v>-7.03125</v>
      </c>
      <c r="BF55" s="21">
        <v>-9.0513490000000001</v>
      </c>
      <c r="BG55" s="21">
        <v>-7.9964849999999998</v>
      </c>
      <c r="BH55" s="21">
        <v>-5.0818260000000004</v>
      </c>
      <c r="BI55" s="21">
        <v>-6.4080940000000002</v>
      </c>
      <c r="BJ55" s="21">
        <v>-2.8949539999999998</v>
      </c>
      <c r="BK55" s="21">
        <v>-1.831807</v>
      </c>
      <c r="BL55" s="21">
        <v>3.0017149999999999</v>
      </c>
      <c r="BM55" s="21">
        <v>10.09009</v>
      </c>
      <c r="BN55" s="21">
        <v>16.18497</v>
      </c>
      <c r="BO55" s="21">
        <v>21.6</v>
      </c>
      <c r="BP55" s="21">
        <v>17.068470000000001</v>
      </c>
      <c r="BQ55" s="21">
        <v>18.207280000000001</v>
      </c>
      <c r="BR55" s="21">
        <v>25.167459999999998</v>
      </c>
      <c r="BS55" s="21">
        <v>32.855780000000003</v>
      </c>
      <c r="BT55" s="21">
        <v>29.03811</v>
      </c>
      <c r="BU55" s="21">
        <v>41.891889999999997</v>
      </c>
      <c r="BV55" s="21">
        <v>22.657579999999999</v>
      </c>
      <c r="BW55" s="21">
        <v>25.530110000000001</v>
      </c>
      <c r="BX55" s="21">
        <v>24.89592</v>
      </c>
      <c r="BY55" s="21" t="s">
        <v>234</v>
      </c>
    </row>
    <row r="56" spans="1:77" x14ac:dyDescent="0.2">
      <c r="A56" s="182"/>
      <c r="B56" s="182"/>
      <c r="C56" s="10" t="s">
        <v>17</v>
      </c>
      <c r="D56" s="182"/>
      <c r="E56" s="9" t="s">
        <v>171</v>
      </c>
      <c r="F56" s="20">
        <v>-14.20561</v>
      </c>
      <c r="G56" s="20">
        <v>-15.16755</v>
      </c>
      <c r="H56" s="20">
        <v>-12.7867</v>
      </c>
      <c r="I56" s="20">
        <v>-10.63335</v>
      </c>
      <c r="J56" s="20">
        <v>-9.2113180000000003</v>
      </c>
      <c r="K56" s="20">
        <v>-3.0341339999999999</v>
      </c>
      <c r="L56" s="20">
        <v>0.39113429999999999</v>
      </c>
      <c r="M56" s="20">
        <v>0.67385450000000002</v>
      </c>
      <c r="N56" s="20">
        <v>8.7385479999999998</v>
      </c>
      <c r="O56" s="20">
        <v>18.181819999999998</v>
      </c>
      <c r="P56" s="20">
        <v>23.07105</v>
      </c>
      <c r="Q56" s="20">
        <v>17.15138</v>
      </c>
      <c r="R56" s="20">
        <v>16.848220000000001</v>
      </c>
      <c r="S56" s="20">
        <v>10.67221</v>
      </c>
      <c r="T56" s="20">
        <v>5.9829059999999998</v>
      </c>
      <c r="U56" s="20">
        <v>5.1365410000000002</v>
      </c>
      <c r="V56" s="20">
        <v>8.9522539999999999</v>
      </c>
      <c r="W56" s="20">
        <v>10.29987</v>
      </c>
      <c r="X56" s="20">
        <v>8.5714279999999992</v>
      </c>
      <c r="Y56" s="20">
        <v>13.52075</v>
      </c>
      <c r="Z56" s="20">
        <v>10.75826</v>
      </c>
      <c r="AA56" s="20">
        <v>8.1885849999999998</v>
      </c>
      <c r="AB56" s="20">
        <v>9.9937930000000001</v>
      </c>
      <c r="AC56" s="20">
        <v>9.4844050000000006</v>
      </c>
      <c r="AD56" s="20">
        <v>9.3847109999999994</v>
      </c>
      <c r="AE56" s="20">
        <v>15.529120000000001</v>
      </c>
      <c r="AF56" s="20">
        <v>16.625309999999999</v>
      </c>
      <c r="AG56" s="20">
        <v>17.130490000000002</v>
      </c>
      <c r="AH56" s="20">
        <v>13.99878</v>
      </c>
      <c r="AI56" s="20">
        <v>11.347519999999999</v>
      </c>
      <c r="AJ56" s="20">
        <v>13.63636</v>
      </c>
      <c r="AK56" s="20">
        <v>5.778302</v>
      </c>
      <c r="AL56" s="20">
        <v>1.053248</v>
      </c>
      <c r="AM56" s="20">
        <v>-6.0206419999999996</v>
      </c>
      <c r="AN56" s="20">
        <v>-7.1106100000000003</v>
      </c>
      <c r="AO56" s="20">
        <v>-0.69767440000000003</v>
      </c>
      <c r="AP56" s="20">
        <v>-0.34090910000000002</v>
      </c>
      <c r="AQ56" s="20">
        <v>-4.8238479999999999</v>
      </c>
      <c r="AR56" s="20">
        <v>-9.6276600000000006</v>
      </c>
      <c r="AS56" s="20">
        <v>-9.028511</v>
      </c>
      <c r="AT56" s="20">
        <v>-9.8238120000000002</v>
      </c>
      <c r="AU56" s="20">
        <v>-11.04034</v>
      </c>
      <c r="AV56" s="20">
        <v>-13.263159999999999</v>
      </c>
      <c r="AW56" s="20">
        <v>-7.8037910000000004</v>
      </c>
      <c r="AX56" s="20">
        <v>-4.3427910000000001</v>
      </c>
      <c r="AY56" s="20">
        <v>-0.18303839999999999</v>
      </c>
      <c r="AZ56" s="20">
        <v>-5.8930740000000004</v>
      </c>
      <c r="BA56" s="20">
        <v>-17.915690000000001</v>
      </c>
      <c r="BB56" s="20">
        <v>-33.808439999999997</v>
      </c>
      <c r="BC56" s="20">
        <v>-30.410019999999999</v>
      </c>
      <c r="BD56" s="20">
        <v>-19.187760000000001</v>
      </c>
      <c r="BE56" s="20">
        <v>-16.192689999999999</v>
      </c>
      <c r="BF56" s="20">
        <v>-12.67022</v>
      </c>
      <c r="BG56" s="20">
        <v>-11.87351</v>
      </c>
      <c r="BH56" s="20">
        <v>-11.165050000000001</v>
      </c>
      <c r="BI56" s="20">
        <v>-8.7061670000000007</v>
      </c>
      <c r="BJ56" s="20">
        <v>-4.9636800000000001</v>
      </c>
      <c r="BK56" s="20">
        <v>-0.30562349999999999</v>
      </c>
      <c r="BL56" s="20">
        <v>15.55842</v>
      </c>
      <c r="BM56" s="20">
        <v>32.310989999999997</v>
      </c>
      <c r="BN56" s="20">
        <v>56.244619999999998</v>
      </c>
      <c r="BO56" s="20">
        <v>57.037640000000003</v>
      </c>
      <c r="BP56" s="20">
        <v>44.719589999999997</v>
      </c>
      <c r="BQ56" s="20">
        <v>44.049169999999997</v>
      </c>
      <c r="BR56" s="20">
        <v>40.356610000000003</v>
      </c>
      <c r="BS56" s="20">
        <v>44.034529999999997</v>
      </c>
      <c r="BT56" s="20">
        <v>55.179650000000002</v>
      </c>
      <c r="BU56" s="20">
        <v>52.28013</v>
      </c>
      <c r="BV56" s="20">
        <v>38.105089999999997</v>
      </c>
      <c r="BW56" s="20">
        <v>38.913550000000001</v>
      </c>
      <c r="BX56" s="20">
        <v>38.829050000000002</v>
      </c>
      <c r="BY56" s="20">
        <v>39.964959999999998</v>
      </c>
    </row>
    <row r="57" spans="1:77" ht="24" x14ac:dyDescent="0.2">
      <c r="A57" s="182"/>
      <c r="B57" s="182"/>
      <c r="C57" s="10" t="s">
        <v>289</v>
      </c>
      <c r="D57" s="182"/>
      <c r="E57" s="9" t="s">
        <v>171</v>
      </c>
      <c r="F57" s="21">
        <v>-15.295260000000001</v>
      </c>
      <c r="G57" s="21">
        <v>-13.34623</v>
      </c>
      <c r="H57" s="21">
        <v>-10.735010000000001</v>
      </c>
      <c r="I57" s="21">
        <v>-9.3841640000000002</v>
      </c>
      <c r="J57" s="21">
        <v>-6.4024390000000002</v>
      </c>
      <c r="K57" s="21">
        <v>-4.727646</v>
      </c>
      <c r="L57" s="21">
        <v>-1.2396689999999999</v>
      </c>
      <c r="M57" s="21">
        <v>-0.51867220000000003</v>
      </c>
      <c r="N57" s="21">
        <v>6.5591400000000002</v>
      </c>
      <c r="O57" s="21">
        <v>14.63964</v>
      </c>
      <c r="P57" s="21">
        <v>15.898619999999999</v>
      </c>
      <c r="Q57" s="21">
        <v>11.19909</v>
      </c>
      <c r="R57" s="21">
        <v>11.542859999999999</v>
      </c>
      <c r="S57" s="21">
        <v>7.03125</v>
      </c>
      <c r="T57" s="21">
        <v>2.7085590000000002</v>
      </c>
      <c r="U57" s="21">
        <v>2.2653720000000002</v>
      </c>
      <c r="V57" s="21">
        <v>3.800217</v>
      </c>
      <c r="W57" s="21">
        <v>4.9622440000000001</v>
      </c>
      <c r="X57" s="21">
        <v>3.0334729999999999</v>
      </c>
      <c r="Y57" s="21">
        <v>6.0479659999999997</v>
      </c>
      <c r="Z57" s="21">
        <v>2.8254290000000002</v>
      </c>
      <c r="AA57" s="21">
        <v>0.78585459999999996</v>
      </c>
      <c r="AB57" s="21">
        <v>1.4910540000000001</v>
      </c>
      <c r="AC57" s="21">
        <v>3.5605289999999998</v>
      </c>
      <c r="AD57" s="21">
        <v>4.3032789999999999</v>
      </c>
      <c r="AE57" s="21">
        <v>9.5933270000000004</v>
      </c>
      <c r="AF57" s="21">
        <v>12.23629</v>
      </c>
      <c r="AG57" s="21">
        <v>14.76793</v>
      </c>
      <c r="AH57" s="21">
        <v>15.16736</v>
      </c>
      <c r="AI57" s="21">
        <v>15.41624</v>
      </c>
      <c r="AJ57" s="21">
        <v>17.258880000000001</v>
      </c>
      <c r="AK57" s="21">
        <v>11.4061</v>
      </c>
      <c r="AL57" s="21">
        <v>7.4582920000000001</v>
      </c>
      <c r="AM57" s="21">
        <v>7.017544</v>
      </c>
      <c r="AN57" s="21">
        <v>7.7375119999999997</v>
      </c>
      <c r="AO57" s="21">
        <v>7.2691549999999996</v>
      </c>
      <c r="AP57" s="21">
        <v>6.2868370000000002</v>
      </c>
      <c r="AQ57" s="21">
        <v>2.4738349999999998</v>
      </c>
      <c r="AR57" s="21">
        <v>-1.691729</v>
      </c>
      <c r="AS57" s="21">
        <v>-3.0330879999999998</v>
      </c>
      <c r="AT57" s="21">
        <v>-6.1762030000000001</v>
      </c>
      <c r="AU57" s="21">
        <v>-7.3018700000000001</v>
      </c>
      <c r="AV57" s="21">
        <v>-9.4372290000000003</v>
      </c>
      <c r="AW57" s="21">
        <v>-6.6195940000000002</v>
      </c>
      <c r="AX57" s="21">
        <v>-3.652968</v>
      </c>
      <c r="AY57" s="21">
        <v>-4.0072859999999997</v>
      </c>
      <c r="AZ57" s="21">
        <v>-7.2727269999999997</v>
      </c>
      <c r="BA57" s="21">
        <v>-13.55311</v>
      </c>
      <c r="BB57" s="21">
        <v>-20.425139999999999</v>
      </c>
      <c r="BC57" s="21">
        <v>-20.705660000000002</v>
      </c>
      <c r="BD57" s="21">
        <v>-15.00956</v>
      </c>
      <c r="BE57" s="21">
        <v>-12.98578</v>
      </c>
      <c r="BF57" s="21">
        <v>-10.7454</v>
      </c>
      <c r="BG57" s="21">
        <v>-10.66282</v>
      </c>
      <c r="BH57" s="21">
        <v>-10.03824</v>
      </c>
      <c r="BI57" s="21">
        <v>-9.7353500000000004</v>
      </c>
      <c r="BJ57" s="21">
        <v>-6.8246450000000003</v>
      </c>
      <c r="BK57" s="21">
        <v>-2.0872860000000002</v>
      </c>
      <c r="BL57" s="21">
        <v>2.156863</v>
      </c>
      <c r="BM57" s="21">
        <v>12.71186</v>
      </c>
      <c r="BN57" s="21">
        <v>24.970960000000002</v>
      </c>
      <c r="BO57" s="21">
        <v>29.039809999999999</v>
      </c>
      <c r="BP57" s="21">
        <v>28.796399999999998</v>
      </c>
      <c r="BQ57" s="21">
        <v>33.006529999999998</v>
      </c>
      <c r="BR57" s="21">
        <v>35.35792</v>
      </c>
      <c r="BS57" s="21">
        <v>45.268819999999998</v>
      </c>
      <c r="BT57" s="21">
        <v>67.162589999999994</v>
      </c>
      <c r="BU57" s="21">
        <v>70.785340000000005</v>
      </c>
      <c r="BV57" s="21">
        <v>76.907420000000002</v>
      </c>
      <c r="BW57" s="21">
        <v>86.531009999999995</v>
      </c>
      <c r="BX57" s="21">
        <v>87.619960000000006</v>
      </c>
      <c r="BY57" s="21" t="s">
        <v>234</v>
      </c>
    </row>
    <row r="58" spans="1:77" ht="60" x14ac:dyDescent="0.2">
      <c r="A58" s="183"/>
      <c r="B58" s="183"/>
      <c r="C58" s="10" t="s">
        <v>275</v>
      </c>
      <c r="D58" s="183"/>
      <c r="E58" s="9" t="s">
        <v>171</v>
      </c>
      <c r="F58" s="20">
        <v>-14.89362</v>
      </c>
      <c r="G58" s="20">
        <v>-12.946859999999999</v>
      </c>
      <c r="H58" s="20">
        <v>-10.25145</v>
      </c>
      <c r="I58" s="20">
        <v>-8.9303240000000006</v>
      </c>
      <c r="J58" s="20">
        <v>-6.2054929999999997</v>
      </c>
      <c r="K58" s="20">
        <v>-4.4238679999999997</v>
      </c>
      <c r="L58" s="20">
        <v>-0.82644629999999997</v>
      </c>
      <c r="M58" s="20">
        <v>0.1037344</v>
      </c>
      <c r="N58" s="20">
        <v>7.0891510000000002</v>
      </c>
      <c r="O58" s="20">
        <v>14.81481</v>
      </c>
      <c r="P58" s="20">
        <v>16.436779999999999</v>
      </c>
      <c r="Q58" s="20">
        <v>11.724919999999999</v>
      </c>
      <c r="R58" s="20">
        <v>11.704549999999999</v>
      </c>
      <c r="S58" s="20">
        <v>7.2142059999999999</v>
      </c>
      <c r="T58" s="20">
        <v>2.5862069999999999</v>
      </c>
      <c r="U58" s="20">
        <v>2.6939649999999999</v>
      </c>
      <c r="V58" s="20">
        <v>4.3383950000000002</v>
      </c>
      <c r="W58" s="20">
        <v>5.4897739999999997</v>
      </c>
      <c r="X58" s="20">
        <v>3.125</v>
      </c>
      <c r="Y58" s="20">
        <v>5.9067360000000004</v>
      </c>
      <c r="Z58" s="20">
        <v>2.7081240000000002</v>
      </c>
      <c r="AA58" s="20">
        <v>0.97751710000000003</v>
      </c>
      <c r="AB58" s="20">
        <v>1.48075</v>
      </c>
      <c r="AC58" s="20">
        <v>3.6326939999999999</v>
      </c>
      <c r="AD58" s="20">
        <v>4.6795530000000003</v>
      </c>
      <c r="AE58" s="20">
        <v>10.041410000000001</v>
      </c>
      <c r="AF58" s="20">
        <v>13.235290000000001</v>
      </c>
      <c r="AG58" s="20">
        <v>15.42497</v>
      </c>
      <c r="AH58" s="20">
        <v>15.800420000000001</v>
      </c>
      <c r="AI58" s="20">
        <v>15.61224</v>
      </c>
      <c r="AJ58" s="20">
        <v>17.575759999999999</v>
      </c>
      <c r="AK58" s="20">
        <v>11.83953</v>
      </c>
      <c r="AL58" s="20">
        <v>7.6171879999999996</v>
      </c>
      <c r="AM58" s="20">
        <v>7.2604059999999997</v>
      </c>
      <c r="AN58" s="20">
        <v>8.0739300000000007</v>
      </c>
      <c r="AO58" s="20">
        <v>7.497566</v>
      </c>
      <c r="AP58" s="20">
        <v>6.802721</v>
      </c>
      <c r="AQ58" s="20">
        <v>3.010348</v>
      </c>
      <c r="AR58" s="20">
        <v>-1.669759</v>
      </c>
      <c r="AS58" s="20">
        <v>-2.545455</v>
      </c>
      <c r="AT58" s="20">
        <v>-5.5655299999999999</v>
      </c>
      <c r="AU58" s="20">
        <v>-6.5313330000000001</v>
      </c>
      <c r="AV58" s="20">
        <v>-8.5910650000000004</v>
      </c>
      <c r="AW58" s="20">
        <v>-5.8617670000000004</v>
      </c>
      <c r="AX58" s="20">
        <v>-2.6315789999999999</v>
      </c>
      <c r="AY58" s="20">
        <v>-3.249098</v>
      </c>
      <c r="AZ58" s="20">
        <v>-6.8406840000000004</v>
      </c>
      <c r="BA58" s="20">
        <v>-13.31522</v>
      </c>
      <c r="BB58" s="20">
        <v>-20.291170000000001</v>
      </c>
      <c r="BC58" s="20">
        <v>-20.54795</v>
      </c>
      <c r="BD58" s="20">
        <v>-14.245279999999999</v>
      </c>
      <c r="BE58" s="20">
        <v>-12.77985</v>
      </c>
      <c r="BF58" s="20">
        <v>-10.45627</v>
      </c>
      <c r="BG58" s="20">
        <v>-10.481590000000001</v>
      </c>
      <c r="BH58" s="20">
        <v>-10.24436</v>
      </c>
      <c r="BI58" s="20">
        <v>-9.8513009999999994</v>
      </c>
      <c r="BJ58" s="20">
        <v>-6.8033549999999998</v>
      </c>
      <c r="BK58" s="20">
        <v>-2.0522390000000001</v>
      </c>
      <c r="BL58" s="20">
        <v>2.8985509999999999</v>
      </c>
      <c r="BM58" s="20">
        <v>13.58412</v>
      </c>
      <c r="BN58" s="20">
        <v>25.22831</v>
      </c>
      <c r="BO58" s="20">
        <v>29.080459999999999</v>
      </c>
      <c r="BP58" s="20">
        <v>28.492850000000001</v>
      </c>
      <c r="BQ58" s="20">
        <v>32.727269999999997</v>
      </c>
      <c r="BR58" s="20">
        <v>34.713380000000001</v>
      </c>
      <c r="BS58" s="20">
        <v>44.831220000000002</v>
      </c>
      <c r="BT58" s="20">
        <v>64.921459999999996</v>
      </c>
      <c r="BU58" s="20">
        <v>69.690719999999999</v>
      </c>
      <c r="BV58" s="20">
        <v>75.400000000000006</v>
      </c>
      <c r="BW58" s="20">
        <v>83.714290000000005</v>
      </c>
      <c r="BX58" s="20">
        <v>84.225350000000006</v>
      </c>
      <c r="BY58" s="20" t="s">
        <v>234</v>
      </c>
    </row>
  </sheetData>
  <mergeCells count="6">
    <mergeCell ref="A30:E30"/>
    <mergeCell ref="A32:A41"/>
    <mergeCell ref="B32:B58"/>
    <mergeCell ref="D32:D58"/>
    <mergeCell ref="A42:A49"/>
    <mergeCell ref="A50:A58"/>
  </mergeCells>
  <hyperlinks>
    <hyperlink ref="C32" r:id="rId1" display="http://stats.oecd.org/OECDStat_Metadata/ShowMetadata.ashx?Dataset=MEI_PRICES_PPI&amp;Coords=[LOCATION].[CAN]&amp;ShowOnWeb=true&amp;Lang=fr" xr:uid="{D13A79F3-741C-8840-8716-B016F5FEA29F}"/>
    <hyperlink ref="C33" r:id="rId2" display="http://stats.oecd.org/OECDStat_Metadata/ShowMetadata.ashx?Dataset=MEI_PRICES_PPI&amp;Coords=[LOCATION].[FRA]&amp;ShowOnWeb=true&amp;Lang=fr" xr:uid="{B1EEBF35-29F7-A642-B043-DC9007400FF0}"/>
    <hyperlink ref="C34" r:id="rId3" display="http://stats.oecd.org/OECDStat_Metadata/ShowMetadata.ashx?Dataset=MEI_PRICES_PPI&amp;Coords=[LOCATION].[DEU]&amp;ShowOnWeb=true&amp;Lang=fr" xr:uid="{48AB852B-4528-C04C-98DB-E79C8584B7BA}"/>
    <hyperlink ref="C35" r:id="rId4" display="http://stats.oecd.org/OECDStat_Metadata/ShowMetadata.ashx?Dataset=MEI_PRICES_PPI&amp;Coords=[LOCATION].[ITA]&amp;ShowOnWeb=true&amp;Lang=fr" xr:uid="{A91FDC66-93B5-654F-B5E2-47283862CC48}"/>
    <hyperlink ref="C36" r:id="rId5" display="http://stats.oecd.org/OECDStat_Metadata/ShowMetadata.ashx?Dataset=MEI_PRICES_PPI&amp;Coords=[LOCATION].[NLD]&amp;ShowOnWeb=true&amp;Lang=fr" xr:uid="{33417F74-14FA-094C-952D-7514EFECBFF4}"/>
    <hyperlink ref="C37" r:id="rId6" display="http://stats.oecd.org/OECDStat_Metadata/ShowMetadata.ashx?Dataset=MEI_PRICES_PPI&amp;Coords=[LOCATION].[ESP]&amp;ShowOnWeb=true&amp;Lang=fr" xr:uid="{B02D6829-6876-A44B-9B29-03952640D33C}"/>
    <hyperlink ref="C38" r:id="rId7" display="http://stats.oecd.org/OECDStat_Metadata/ShowMetadata.ashx?Dataset=MEI_PRICES_PPI&amp;Coords=[LOCATION].[GBR]&amp;ShowOnWeb=true&amp;Lang=fr" xr:uid="{8B48DDC1-6509-594C-B756-6162B29068B2}"/>
    <hyperlink ref="C39" r:id="rId8" display="http://stats.oecd.org/OECDStat_Metadata/ShowMetadata.ashx?Dataset=MEI_PRICES_PPI&amp;Coords=[LOCATION].[USA]&amp;ShowOnWeb=true&amp;Lang=fr" xr:uid="{1FB4CB11-CD05-5B48-802F-DF3AE137BA4E}"/>
    <hyperlink ref="C40" r:id="rId9" display="http://stats.oecd.org/OECDStat_Metadata/ShowMetadata.ashx?Dataset=MEI_PRICES_PPI&amp;Coords=[LOCATION].[EA19]&amp;ShowOnWeb=true&amp;Lang=fr" xr:uid="{C082A619-DB45-AF4D-8742-62C1A908A756}"/>
    <hyperlink ref="C41" r:id="rId10" display="http://stats.oecd.org/OECDStat_Metadata/ShowMetadata.ashx?Dataset=MEI_PRICES_PPI&amp;Coords=[LOCATION].[EU27_2020]&amp;ShowOnWeb=true&amp;Lang=fr" xr:uid="{B695394D-9655-8B42-93AB-3887D0C1A1E5}"/>
    <hyperlink ref="C42" r:id="rId11" display="http://stats.oecd.org/OECDStat_Metadata/ShowMetadata.ashx?Dataset=MEI_PRICES_PPI&amp;Coords=[LOCATION].[FRA]&amp;ShowOnWeb=true&amp;Lang=fr" xr:uid="{BE17CA04-88CE-EE4C-914C-66E9B71AFBE4}"/>
    <hyperlink ref="E42" r:id="rId12" display="http://stats.oecd.org/OECDStat_Metadata/ShowMetadata.ashx?Dataset=MEI_PRICES_PPI&amp;Coords=[SUBJECT].[PIEATI01],[MEASURE].[GY],[LOCATION].[FRA]&amp;ShowOnWeb=true&amp;Lang=fr" xr:uid="{D1F84390-762F-584B-941F-BD84D29362A8}"/>
    <hyperlink ref="C43" r:id="rId13" display="http://stats.oecd.org/OECDStat_Metadata/ShowMetadata.ashx?Dataset=MEI_PRICES_PPI&amp;Coords=[LOCATION].[DEU]&amp;ShowOnWeb=true&amp;Lang=fr" xr:uid="{69D96311-AEA6-444B-B1FB-B6FBB5D4F864}"/>
    <hyperlink ref="E43" r:id="rId14" display="http://stats.oecd.org/OECDStat_Metadata/ShowMetadata.ashx?Dataset=MEI_PRICES_PPI&amp;Coords=[SUBJECT].[PIEATI01],[MEASURE].[GY],[LOCATION].[DEU]&amp;ShowOnWeb=true&amp;Lang=fr" xr:uid="{C02CC319-AC60-A14E-A602-45D77BE34891}"/>
    <hyperlink ref="C44" r:id="rId15" display="http://stats.oecd.org/OECDStat_Metadata/ShowMetadata.ashx?Dataset=MEI_PRICES_PPI&amp;Coords=[LOCATION].[ITA]&amp;ShowOnWeb=true&amp;Lang=fr" xr:uid="{C2BCD482-DE98-C143-984B-7B712D205D27}"/>
    <hyperlink ref="E44" r:id="rId16" display="http://stats.oecd.org/OECDStat_Metadata/ShowMetadata.ashx?Dataset=MEI_PRICES_PPI&amp;Coords=[SUBJECT].[PIEATI01],[MEASURE].[GY],[LOCATION].[ITA]&amp;ShowOnWeb=true&amp;Lang=fr" xr:uid="{D30F80FA-CEA8-8043-B955-D0B398EEA7C8}"/>
    <hyperlink ref="C45" r:id="rId17" display="http://stats.oecd.org/OECDStat_Metadata/ShowMetadata.ashx?Dataset=MEI_PRICES_PPI&amp;Coords=[LOCATION].[NLD]&amp;ShowOnWeb=true&amp;Lang=fr" xr:uid="{3570D32C-DC7C-1844-9D71-6914D2D6497A}"/>
    <hyperlink ref="E45" r:id="rId18" display="http://stats.oecd.org/OECDStat_Metadata/ShowMetadata.ashx?Dataset=MEI_PRICES_PPI&amp;Coords=[SUBJECT].[PIEATI01],[MEASURE].[GY],[LOCATION].[NLD]&amp;ShowOnWeb=true&amp;Lang=fr" xr:uid="{86D89587-41EF-4143-A68A-55AA4AF0626D}"/>
    <hyperlink ref="C46" r:id="rId19" display="http://stats.oecd.org/OECDStat_Metadata/ShowMetadata.ashx?Dataset=MEI_PRICES_PPI&amp;Coords=[LOCATION].[ESP]&amp;ShowOnWeb=true&amp;Lang=fr" xr:uid="{25B40BDF-B4C2-624C-BD3B-46A813FECD33}"/>
    <hyperlink ref="E46" r:id="rId20" display="http://stats.oecd.org/OECDStat_Metadata/ShowMetadata.ashx?Dataset=MEI_PRICES_PPI&amp;Coords=[SUBJECT].[PIEATI01],[MEASURE].[GY],[LOCATION].[ESP]&amp;ShowOnWeb=true&amp;Lang=fr" xr:uid="{92FD01BE-7D8A-3B4C-B421-50BA18AA5F51}"/>
    <hyperlink ref="C47" r:id="rId21" display="http://stats.oecd.org/OECDStat_Metadata/ShowMetadata.ashx?Dataset=MEI_PRICES_PPI&amp;Coords=[LOCATION].[GBR]&amp;ShowOnWeb=true&amp;Lang=fr" xr:uid="{32AED14A-EEC6-0748-87FE-26A814D63BB6}"/>
    <hyperlink ref="E47" r:id="rId22" display="http://stats.oecd.org/OECDStat_Metadata/ShowMetadata.ashx?Dataset=MEI_PRICES_PPI&amp;Coords=[SUBJECT].[PIEATI01],[MEASURE].[GY],[LOCATION].[GBR]&amp;ShowOnWeb=true&amp;Lang=fr" xr:uid="{1AF91823-848B-C64F-8596-95F313884F86}"/>
    <hyperlink ref="C48" r:id="rId23" display="http://stats.oecd.org/OECDStat_Metadata/ShowMetadata.ashx?Dataset=MEI_PRICES_PPI&amp;Coords=[LOCATION].[EA19]&amp;ShowOnWeb=true&amp;Lang=fr" xr:uid="{B868A7DF-A577-BC47-BC41-5DD26744A1A7}"/>
    <hyperlink ref="E48" r:id="rId24" display="http://stats.oecd.org/OECDStat_Metadata/ShowMetadata.ashx?Dataset=MEI_PRICES_PPI&amp;Coords=[SUBJECT].[PIEATI01],[MEASURE].[GY],[LOCATION].[EA19]&amp;ShowOnWeb=true&amp;Lang=fr" xr:uid="{EE6705A6-4CF0-5343-9122-D9C1A3F2E49F}"/>
    <hyperlink ref="C49" r:id="rId25" display="http://stats.oecd.org/OECDStat_Metadata/ShowMetadata.ashx?Dataset=MEI_PRICES_PPI&amp;Coords=[LOCATION].[EU27_2020]&amp;ShowOnWeb=true&amp;Lang=fr" xr:uid="{28F523E6-D902-5048-89E7-7048C1466AB9}"/>
    <hyperlink ref="E49" r:id="rId26" display="http://stats.oecd.org/OECDStat_Metadata/ShowMetadata.ashx?Dataset=MEI_PRICES_PPI&amp;Coords=[SUBJECT].[PIEATI01],[MEASURE].[GY],[LOCATION].[EU27_2020]&amp;ShowOnWeb=true&amp;Lang=fr" xr:uid="{656D9B1A-B559-A34C-ACB7-57CB91DD7DCA}"/>
    <hyperlink ref="C50" r:id="rId27" display="http://stats.oecd.org/OECDStat_Metadata/ShowMetadata.ashx?Dataset=MEI_PRICES_PPI&amp;Coords=[LOCATION].[FRA]&amp;ShowOnWeb=true&amp;Lang=fr" xr:uid="{D3B97295-3BB5-A348-A810-81B020517AE2}"/>
    <hyperlink ref="E50" r:id="rId28" display="http://stats.oecd.org/OECDStat_Metadata/ShowMetadata.ashx?Dataset=MEI_PRICES_PPI&amp;Coords=[SUBJECT].[PIEAEN01],[MEASURE].[GY],[LOCATION].[FRA]&amp;ShowOnWeb=true&amp;Lang=fr" xr:uid="{5E454B64-EAB2-844C-91BA-756393946D6D}"/>
    <hyperlink ref="C51" r:id="rId29" display="http://stats.oecd.org/OECDStat_Metadata/ShowMetadata.ashx?Dataset=MEI_PRICES_PPI&amp;Coords=[LOCATION].[DEU]&amp;ShowOnWeb=true&amp;Lang=fr" xr:uid="{BE465218-765C-3040-BBFA-8E5EB6DC6F45}"/>
    <hyperlink ref="E51" r:id="rId30" display="http://stats.oecd.org/OECDStat_Metadata/ShowMetadata.ashx?Dataset=MEI_PRICES_PPI&amp;Coords=[SUBJECT].[PIEAEN01],[MEASURE].[GY],[LOCATION].[DEU]&amp;ShowOnWeb=true&amp;Lang=fr" xr:uid="{6DB87CFC-90D9-9E45-8969-9C46C83DFAAA}"/>
    <hyperlink ref="C52" r:id="rId31" display="http://stats.oecd.org/OECDStat_Metadata/ShowMetadata.ashx?Dataset=MEI_PRICES_PPI&amp;Coords=[LOCATION].[ITA]&amp;ShowOnWeb=true&amp;Lang=fr" xr:uid="{57B9DE0F-5ED9-4A4C-B9CB-4E4A06A5576E}"/>
    <hyperlink ref="E52" r:id="rId32" display="http://stats.oecd.org/OECDStat_Metadata/ShowMetadata.ashx?Dataset=MEI_PRICES_PPI&amp;Coords=[SUBJECT].[PIEAEN01],[MEASURE].[GY],[LOCATION].[ITA]&amp;ShowOnWeb=true&amp;Lang=fr" xr:uid="{79D0D0CD-02AE-FA4C-815C-CB3C87E2C34A}"/>
    <hyperlink ref="C53" r:id="rId33" display="http://stats.oecd.org/OECDStat_Metadata/ShowMetadata.ashx?Dataset=MEI_PRICES_PPI&amp;Coords=[LOCATION].[NLD]&amp;ShowOnWeb=true&amp;Lang=fr" xr:uid="{8B95E4D5-BD6C-B144-B6B9-1919D3817BFB}"/>
    <hyperlink ref="E53" r:id="rId34" display="http://stats.oecd.org/OECDStat_Metadata/ShowMetadata.ashx?Dataset=MEI_PRICES_PPI&amp;Coords=[SUBJECT].[PIEAEN01],[MEASURE].[GY],[LOCATION].[NLD]&amp;ShowOnWeb=true&amp;Lang=fr" xr:uid="{E2BC6B9D-64A4-6940-9F90-8431401903BC}"/>
    <hyperlink ref="C54" r:id="rId35" display="http://stats.oecd.org/OECDStat_Metadata/ShowMetadata.ashx?Dataset=MEI_PRICES_PPI&amp;Coords=[LOCATION].[ESP]&amp;ShowOnWeb=true&amp;Lang=fr" xr:uid="{13F5D562-5CA4-014B-B059-2C19BE2348FF}"/>
    <hyperlink ref="E54" r:id="rId36" display="http://stats.oecd.org/OECDStat_Metadata/ShowMetadata.ashx?Dataset=MEI_PRICES_PPI&amp;Coords=[SUBJECT].[PIEAEN01],[MEASURE].[GY],[LOCATION].[ESP]&amp;ShowOnWeb=true&amp;Lang=fr" xr:uid="{3FBEB70F-28F8-004F-BD68-AA98D7A47065}"/>
    <hyperlink ref="C55" r:id="rId37" display="http://stats.oecd.org/OECDStat_Metadata/ShowMetadata.ashx?Dataset=MEI_PRICES_PPI&amp;Coords=[LOCATION].[GBR]&amp;ShowOnWeb=true&amp;Lang=fr" xr:uid="{4A076C77-6202-BD4A-8F83-5AFD3993A5AE}"/>
    <hyperlink ref="E55" r:id="rId38" display="http://stats.oecd.org/OECDStat_Metadata/ShowMetadata.ashx?Dataset=MEI_PRICES_PPI&amp;Coords=[SUBJECT].[PIEAEN01],[MEASURE].[GY],[LOCATION].[GBR]&amp;ShowOnWeb=true&amp;Lang=fr" xr:uid="{DFE39D90-A98A-874A-9279-BE63B0443688}"/>
    <hyperlink ref="C56" r:id="rId39" display="http://stats.oecd.org/OECDStat_Metadata/ShowMetadata.ashx?Dataset=MEI_PRICES_PPI&amp;Coords=[LOCATION].[USA]&amp;ShowOnWeb=true&amp;Lang=fr" xr:uid="{17065794-7C16-8A42-99F9-A2B9FB940D6A}"/>
    <hyperlink ref="E56" r:id="rId40" display="http://stats.oecd.org/OECDStat_Metadata/ShowMetadata.ashx?Dataset=MEI_PRICES_PPI&amp;Coords=[SUBJECT].[PIEAEN01],[MEASURE].[GY],[LOCATION].[USA]&amp;ShowOnWeb=true&amp;Lang=fr" xr:uid="{533C8534-42A2-4B4B-91EB-7123CDFC2734}"/>
    <hyperlink ref="C57" r:id="rId41" display="http://stats.oecd.org/OECDStat_Metadata/ShowMetadata.ashx?Dataset=MEI_PRICES_PPI&amp;Coords=[LOCATION].[EA19]&amp;ShowOnWeb=true&amp;Lang=fr" xr:uid="{5EA4DA1A-3483-E34F-87BB-4138856933D2}"/>
    <hyperlink ref="E57" r:id="rId42" display="http://stats.oecd.org/OECDStat_Metadata/ShowMetadata.ashx?Dataset=MEI_PRICES_PPI&amp;Coords=[SUBJECT].[PIEAEN01],[MEASURE].[GY],[LOCATION].[EA19]&amp;ShowOnWeb=true&amp;Lang=fr" xr:uid="{055199D0-5DCC-C64D-A271-60FB0F431B54}"/>
    <hyperlink ref="C58" r:id="rId43" display="http://stats.oecd.org/OECDStat_Metadata/ShowMetadata.ashx?Dataset=MEI_PRICES_PPI&amp;Coords=[LOCATION].[EU27_2020]&amp;ShowOnWeb=true&amp;Lang=fr" xr:uid="{5C976F12-166C-144B-93E9-7835B1161024}"/>
    <hyperlink ref="E58" r:id="rId44" display="http://stats.oecd.org/OECDStat_Metadata/ShowMetadata.ashx?Dataset=MEI_PRICES_PPI&amp;Coords=[SUBJECT].[PIEAEN01],[MEASURE].[GY],[LOCATION].[EU27_2020]&amp;ShowOnWeb=true&amp;Lang=fr" xr:uid="{22C0F3DE-8E8B-0741-B313-CDC3C195E7B9}"/>
    <hyperlink ref="E32" r:id="rId45" display="http://stats.oecd.org/OECDStat_Metadata/ShowMetadata.ashx?Dataset=MEI_PRICES_PPI&amp;Coords=[LOCATION].[CAN]&amp;ShowOnWeb=true&amp;Lang=fr" xr:uid="{E80474CB-561C-AC4D-9A19-0F610BBF692F}"/>
    <hyperlink ref="E33" r:id="rId46" display="http://stats.oecd.org/OECDStat_Metadata/ShowMetadata.ashx?Dataset=MEI_PRICES_PPI&amp;Coords=[LOCATION].[FRA]&amp;ShowOnWeb=true&amp;Lang=fr" xr:uid="{0981170F-307C-574F-ABC4-B6D44CF71FFB}"/>
    <hyperlink ref="E34" r:id="rId47" display="http://stats.oecd.org/OECDStat_Metadata/ShowMetadata.ashx?Dataset=MEI_PRICES_PPI&amp;Coords=[LOCATION].[DEU]&amp;ShowOnWeb=true&amp;Lang=fr" xr:uid="{84A11590-BF15-BF4D-B996-5F8D2516775A}"/>
    <hyperlink ref="E35" r:id="rId48" display="http://stats.oecd.org/OECDStat_Metadata/ShowMetadata.ashx?Dataset=MEI_PRICES_PPI&amp;Coords=[LOCATION].[ITA]&amp;ShowOnWeb=true&amp;Lang=fr" xr:uid="{A94C7EDD-6914-1643-9CCA-C48AD5CAF0B3}"/>
    <hyperlink ref="E36" r:id="rId49" display="http://stats.oecd.org/OECDStat_Metadata/ShowMetadata.ashx?Dataset=MEI_PRICES_PPI&amp;Coords=[LOCATION].[NLD]&amp;ShowOnWeb=true&amp;Lang=fr" xr:uid="{25395F26-A144-A346-AA02-7493D34C0818}"/>
    <hyperlink ref="E37" r:id="rId50" display="http://stats.oecd.org/OECDStat_Metadata/ShowMetadata.ashx?Dataset=MEI_PRICES_PPI&amp;Coords=[LOCATION].[ESP]&amp;ShowOnWeb=true&amp;Lang=fr" xr:uid="{B18EF553-79C1-724E-8D88-E0ED4118B766}"/>
    <hyperlink ref="E38" r:id="rId51" display="http://stats.oecd.org/OECDStat_Metadata/ShowMetadata.ashx?Dataset=MEI_PRICES_PPI&amp;Coords=[LOCATION].[GBR]&amp;ShowOnWeb=true&amp;Lang=fr" xr:uid="{95D9A604-BE62-ED4F-B894-4CD008BADEE8}"/>
    <hyperlink ref="E39" r:id="rId52" display="http://stats.oecd.org/OECDStat_Metadata/ShowMetadata.ashx?Dataset=MEI_PRICES_PPI&amp;Coords=[LOCATION].[USA]&amp;ShowOnWeb=true&amp;Lang=fr" xr:uid="{31F5541A-779A-244A-A875-0C9C96938F10}"/>
    <hyperlink ref="E40" r:id="rId53" display="http://stats.oecd.org/OECDStat_Metadata/ShowMetadata.ashx?Dataset=MEI_PRICES_PPI&amp;Coords=[LOCATION].[EA19]&amp;ShowOnWeb=true&amp;Lang=fr" xr:uid="{303C450C-1623-1A41-87B6-BA5B3CEFBC9B}"/>
    <hyperlink ref="E41" r:id="rId54" display="http://stats.oecd.org/OECDStat_Metadata/ShowMetadata.ashx?Dataset=MEI_PRICES_PPI&amp;Coords=[LOCATION].[EU27_2020]&amp;ShowOnWeb=true&amp;Lang=fr" xr:uid="{34BB972C-D279-544A-BCBA-342A6409B654}"/>
  </hyperlinks>
  <pageMargins left="0.7" right="0.7" top="0.75" bottom="0.75" header="0.3" footer="0.3"/>
  <drawing r:id="rId5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27385-3362-BE46-8E5B-6C854224720D}">
  <dimension ref="A5:CA9"/>
  <sheetViews>
    <sheetView topLeftCell="A4" workbookViewId="0">
      <selection activeCell="E7" sqref="E7"/>
    </sheetView>
  </sheetViews>
  <sheetFormatPr baseColWidth="10" defaultRowHeight="13" x14ac:dyDescent="0.15"/>
  <cols>
    <col min="1" max="1" width="8.83203125" style="2" bestFit="1" customWidth="1"/>
    <col min="2" max="2" width="46.1640625" style="2" customWidth="1"/>
    <col min="3" max="3" width="8.1640625" style="2" bestFit="1" customWidth="1"/>
    <col min="4" max="4" width="8.33203125" style="2" bestFit="1" customWidth="1"/>
    <col min="5" max="5" width="8.33203125" style="2" customWidth="1"/>
    <col min="6" max="14" width="6.5" style="2" bestFit="1" customWidth="1"/>
    <col min="15" max="17" width="7.33203125" style="2" bestFit="1" customWidth="1"/>
    <col min="18" max="26" width="6.5" style="2" bestFit="1" customWidth="1"/>
    <col min="27" max="29" width="7.33203125" style="2" bestFit="1" customWidth="1"/>
    <col min="30" max="38" width="6.5" style="2" bestFit="1" customWidth="1"/>
    <col min="39" max="41" width="7.33203125" style="2" bestFit="1" customWidth="1"/>
    <col min="42" max="50" width="6.5" style="2" bestFit="1" customWidth="1"/>
    <col min="51" max="53" width="7.33203125" style="2" bestFit="1" customWidth="1"/>
    <col min="54" max="62" width="6.5" style="2" bestFit="1" customWidth="1"/>
    <col min="63" max="65" width="7.33203125" style="2" bestFit="1" customWidth="1"/>
    <col min="66" max="74" width="6.5" style="2" bestFit="1" customWidth="1"/>
    <col min="75" max="77" width="7.33203125" style="2" bestFit="1" customWidth="1"/>
    <col min="78" max="79" width="6.5" style="2" bestFit="1" customWidth="1"/>
    <col min="80" max="16384" width="10.83203125" style="2"/>
  </cols>
  <sheetData>
    <row r="5" spans="1:79" x14ac:dyDescent="0.15">
      <c r="A5" s="81" t="s">
        <v>123</v>
      </c>
      <c r="B5" s="82" t="s">
        <v>640</v>
      </c>
      <c r="C5" s="83" t="s">
        <v>641</v>
      </c>
      <c r="D5" s="83" t="s">
        <v>152</v>
      </c>
      <c r="E5" s="83"/>
      <c r="F5" s="84" t="s">
        <v>642</v>
      </c>
      <c r="G5" s="84" t="s">
        <v>643</v>
      </c>
      <c r="H5" s="84" t="s">
        <v>644</v>
      </c>
      <c r="I5" s="84" t="s">
        <v>645</v>
      </c>
      <c r="J5" s="84" t="s">
        <v>646</v>
      </c>
      <c r="K5" s="84" t="s">
        <v>647</v>
      </c>
      <c r="L5" s="84" t="s">
        <v>648</v>
      </c>
      <c r="M5" s="84" t="s">
        <v>649</v>
      </c>
      <c r="N5" s="84" t="s">
        <v>650</v>
      </c>
      <c r="O5" s="84" t="s">
        <v>651</v>
      </c>
      <c r="P5" s="84" t="s">
        <v>652</v>
      </c>
      <c r="Q5" s="84" t="s">
        <v>653</v>
      </c>
      <c r="R5" s="84" t="s">
        <v>654</v>
      </c>
      <c r="S5" s="84" t="s">
        <v>655</v>
      </c>
      <c r="T5" s="84" t="s">
        <v>656</v>
      </c>
      <c r="U5" s="84" t="s">
        <v>657</v>
      </c>
      <c r="V5" s="84" t="s">
        <v>658</v>
      </c>
      <c r="W5" s="84" t="s">
        <v>659</v>
      </c>
      <c r="X5" s="84" t="s">
        <v>660</v>
      </c>
      <c r="Y5" s="84" t="s">
        <v>661</v>
      </c>
      <c r="Z5" s="84" t="s">
        <v>662</v>
      </c>
      <c r="AA5" s="84" t="s">
        <v>663</v>
      </c>
      <c r="AB5" s="84" t="s">
        <v>664</v>
      </c>
      <c r="AC5" s="84" t="s">
        <v>665</v>
      </c>
      <c r="AD5" s="84" t="s">
        <v>666</v>
      </c>
      <c r="AE5" s="84" t="s">
        <v>667</v>
      </c>
      <c r="AF5" s="84" t="s">
        <v>668</v>
      </c>
      <c r="AG5" s="84" t="s">
        <v>669</v>
      </c>
      <c r="AH5" s="84" t="s">
        <v>670</v>
      </c>
      <c r="AI5" s="84" t="s">
        <v>671</v>
      </c>
      <c r="AJ5" s="84" t="s">
        <v>672</v>
      </c>
      <c r="AK5" s="84" t="s">
        <v>673</v>
      </c>
      <c r="AL5" s="84" t="s">
        <v>674</v>
      </c>
      <c r="AM5" s="84" t="s">
        <v>675</v>
      </c>
      <c r="AN5" s="84" t="s">
        <v>676</v>
      </c>
      <c r="AO5" s="84" t="s">
        <v>677</v>
      </c>
      <c r="AP5" s="84" t="s">
        <v>678</v>
      </c>
      <c r="AQ5" s="84" t="s">
        <v>679</v>
      </c>
      <c r="AR5" s="84" t="s">
        <v>680</v>
      </c>
      <c r="AS5" s="84" t="s">
        <v>681</v>
      </c>
      <c r="AT5" s="84" t="s">
        <v>682</v>
      </c>
      <c r="AU5" s="84" t="s">
        <v>683</v>
      </c>
      <c r="AV5" s="84" t="s">
        <v>684</v>
      </c>
      <c r="AW5" s="84" t="s">
        <v>685</v>
      </c>
      <c r="AX5" s="84" t="s">
        <v>686</v>
      </c>
      <c r="AY5" s="84" t="s">
        <v>687</v>
      </c>
      <c r="AZ5" s="84" t="s">
        <v>688</v>
      </c>
      <c r="BA5" s="84" t="s">
        <v>689</v>
      </c>
      <c r="BB5" s="84" t="s">
        <v>690</v>
      </c>
      <c r="BC5" s="84" t="s">
        <v>691</v>
      </c>
      <c r="BD5" s="84" t="s">
        <v>692</v>
      </c>
      <c r="BE5" s="84" t="s">
        <v>693</v>
      </c>
      <c r="BF5" s="84" t="s">
        <v>694</v>
      </c>
      <c r="BG5" s="84" t="s">
        <v>695</v>
      </c>
      <c r="BH5" s="84" t="s">
        <v>696</v>
      </c>
      <c r="BI5" s="84" t="s">
        <v>697</v>
      </c>
      <c r="BJ5" s="84" t="s">
        <v>698</v>
      </c>
      <c r="BK5" s="84" t="s">
        <v>699</v>
      </c>
      <c r="BL5" s="84" t="s">
        <v>700</v>
      </c>
      <c r="BM5" s="84" t="s">
        <v>701</v>
      </c>
      <c r="BN5" s="84" t="s">
        <v>702</v>
      </c>
      <c r="BO5" s="84" t="s">
        <v>703</v>
      </c>
      <c r="BP5" s="84" t="s">
        <v>704</v>
      </c>
      <c r="BQ5" s="84" t="s">
        <v>705</v>
      </c>
      <c r="BR5" s="84" t="s">
        <v>706</v>
      </c>
      <c r="BS5" s="84" t="s">
        <v>707</v>
      </c>
      <c r="BT5" s="84" t="s">
        <v>708</v>
      </c>
      <c r="BU5" s="84" t="s">
        <v>709</v>
      </c>
      <c r="BV5" s="84" t="s">
        <v>710</v>
      </c>
      <c r="BW5" s="84" t="s">
        <v>711</v>
      </c>
      <c r="BX5" s="84" t="s">
        <v>712</v>
      </c>
      <c r="BY5" s="81" t="s">
        <v>713</v>
      </c>
      <c r="BZ5" s="81" t="s">
        <v>714</v>
      </c>
      <c r="CA5" s="81" t="s">
        <v>715</v>
      </c>
    </row>
    <row r="6" spans="1:79" ht="24" x14ac:dyDescent="0.15">
      <c r="A6" s="81" t="s">
        <v>716</v>
      </c>
      <c r="B6" s="85" t="s">
        <v>717</v>
      </c>
      <c r="C6" s="83" t="s">
        <v>293</v>
      </c>
      <c r="D6" s="83" t="s">
        <v>193</v>
      </c>
      <c r="E6" s="83" t="s">
        <v>120</v>
      </c>
      <c r="F6" s="86">
        <v>87.711538191141486</v>
      </c>
      <c r="G6" s="86">
        <v>90.702104278990561</v>
      </c>
      <c r="H6" s="86">
        <v>96.515661858774649</v>
      </c>
      <c r="I6" s="86">
        <v>99.374704924795779</v>
      </c>
      <c r="J6" s="86">
        <v>97.250271966512173</v>
      </c>
      <c r="K6" s="86">
        <v>96.634791232883344</v>
      </c>
      <c r="L6" s="86">
        <v>101.09248841525998</v>
      </c>
      <c r="M6" s="86">
        <v>102.01252169313187</v>
      </c>
      <c r="N6" s="86">
        <v>100.39845081889162</v>
      </c>
      <c r="O6" s="86">
        <v>101.00731219941936</v>
      </c>
      <c r="P6" s="86">
        <v>111.67181983629436</v>
      </c>
      <c r="Q6" s="86">
        <v>115.62833458390487</v>
      </c>
      <c r="R6" s="86">
        <v>118.06072966510102</v>
      </c>
      <c r="S6" s="86">
        <v>123.83051975944116</v>
      </c>
      <c r="T6" s="86">
        <v>121.68479854376208</v>
      </c>
      <c r="U6" s="86">
        <v>114.31339641047519</v>
      </c>
      <c r="V6" s="86">
        <v>110.60925846896204</v>
      </c>
      <c r="W6" s="86">
        <v>107.97980016800391</v>
      </c>
      <c r="X6" s="86">
        <v>113.03582871562114</v>
      </c>
      <c r="Y6" s="86">
        <v>120.11866352127102</v>
      </c>
      <c r="Z6" s="86">
        <v>119.49276202096084</v>
      </c>
      <c r="AA6" s="86">
        <v>117.53933462245531</v>
      </c>
      <c r="AB6" s="86">
        <v>118.9534539661977</v>
      </c>
      <c r="AC6" s="86">
        <v>122.81522013315816</v>
      </c>
      <c r="AD6" s="86">
        <v>128.97748197708367</v>
      </c>
      <c r="AE6" s="86">
        <v>129.86392990692178</v>
      </c>
      <c r="AF6" s="86">
        <v>126.24463422792495</v>
      </c>
      <c r="AG6" s="86">
        <v>127.00876328127715</v>
      </c>
      <c r="AH6" s="86">
        <v>127.44411317990601</v>
      </c>
      <c r="AI6" s="86">
        <v>128.27036185726092</v>
      </c>
      <c r="AJ6" s="86">
        <v>121.70601885585492</v>
      </c>
      <c r="AK6" s="86">
        <v>119.661233705439</v>
      </c>
      <c r="AL6" s="86">
        <v>118.91353232116636</v>
      </c>
      <c r="AM6" s="86">
        <v>120.70553102108968</v>
      </c>
      <c r="AN6" s="86">
        <v>118.80931851964243</v>
      </c>
      <c r="AO6" s="86">
        <v>117.53462574348515</v>
      </c>
      <c r="AP6" s="86">
        <v>118.83690898584783</v>
      </c>
      <c r="AQ6" s="86">
        <v>125.80856157913796</v>
      </c>
      <c r="AR6" s="86">
        <v>127.53917625223008</v>
      </c>
      <c r="AS6" s="86">
        <v>129.65652923376581</v>
      </c>
      <c r="AT6" s="86">
        <v>129.33057753090259</v>
      </c>
      <c r="AU6" s="86">
        <v>130.98909621167451</v>
      </c>
      <c r="AV6" s="86">
        <v>134.43355813701976</v>
      </c>
      <c r="AW6" s="86">
        <v>123.19844700911821</v>
      </c>
      <c r="AX6" s="86">
        <v>124.10168631010116</v>
      </c>
      <c r="AY6" s="86">
        <v>121.73630528340129</v>
      </c>
      <c r="AZ6" s="86">
        <v>119.0099516444008</v>
      </c>
      <c r="BA6" s="86">
        <v>122.08637222366912</v>
      </c>
      <c r="BB6" s="86">
        <v>124.48797255807064</v>
      </c>
      <c r="BC6" s="86">
        <v>118.3128959857591</v>
      </c>
      <c r="BD6" s="86">
        <v>113.21279889255294</v>
      </c>
      <c r="BE6" s="86">
        <v>108.40668206834243</v>
      </c>
      <c r="BF6" s="86">
        <v>112.80306518486107</v>
      </c>
      <c r="BG6" s="86">
        <v>120.71737167130284</v>
      </c>
      <c r="BH6" s="86">
        <v>125.86043995847822</v>
      </c>
      <c r="BI6" s="86">
        <v>133.78200442417707</v>
      </c>
      <c r="BJ6" s="86">
        <v>136.65173926992765</v>
      </c>
      <c r="BK6" s="86">
        <v>137.75586448752932</v>
      </c>
      <c r="BL6" s="86">
        <v>144.38117349444752</v>
      </c>
      <c r="BM6" s="86">
        <v>159.48568577885914</v>
      </c>
      <c r="BN6" s="86">
        <v>167.37439866949489</v>
      </c>
      <c r="BO6" s="86">
        <v>170.25452248789921</v>
      </c>
      <c r="BP6" s="86">
        <v>174.96323994387143</v>
      </c>
      <c r="BQ6" s="86">
        <v>181.23754570187498</v>
      </c>
      <c r="BR6" s="86">
        <v>198.16868551640428</v>
      </c>
      <c r="BS6" s="86">
        <v>203.75365123323743</v>
      </c>
      <c r="BT6" s="86">
        <v>202.22800334799081</v>
      </c>
      <c r="BU6" s="86">
        <v>183.27296561830656</v>
      </c>
      <c r="BV6" s="86">
        <v>167.86040941030024</v>
      </c>
      <c r="BW6" s="86">
        <v>172.15821599007521</v>
      </c>
      <c r="BX6" s="86">
        <v>161.52805779693162</v>
      </c>
      <c r="BY6" s="86">
        <v>168.56464614158443</v>
      </c>
      <c r="BZ6" s="86">
        <v>182.79332763524104</v>
      </c>
      <c r="CA6" s="86">
        <v>189.0505257516254</v>
      </c>
    </row>
    <row r="7" spans="1:79" ht="24" x14ac:dyDescent="0.15">
      <c r="A7" s="81" t="s">
        <v>718</v>
      </c>
      <c r="B7" s="85" t="s">
        <v>719</v>
      </c>
      <c r="C7" s="83" t="s">
        <v>293</v>
      </c>
      <c r="D7" s="83" t="s">
        <v>193</v>
      </c>
      <c r="E7" s="83" t="s">
        <v>106</v>
      </c>
      <c r="F7" s="86">
        <v>92.632601531034638</v>
      </c>
      <c r="G7" s="86">
        <v>93.643466370832371</v>
      </c>
      <c r="H7" s="86">
        <v>96.788107816443443</v>
      </c>
      <c r="I7" s="86">
        <v>99.797437917222069</v>
      </c>
      <c r="J7" s="86">
        <v>101.11387838901429</v>
      </c>
      <c r="K7" s="86">
        <v>103.05244837421932</v>
      </c>
      <c r="L7" s="86">
        <v>103.72063780011663</v>
      </c>
      <c r="M7" s="86">
        <v>102.08790924055363</v>
      </c>
      <c r="N7" s="86">
        <v>101.914841567933</v>
      </c>
      <c r="O7" s="86">
        <v>101.0186668837686</v>
      </c>
      <c r="P7" s="86">
        <v>101.69843464490778</v>
      </c>
      <c r="Q7" s="86">
        <v>102.53156946395445</v>
      </c>
      <c r="R7" s="86">
        <v>106.67043292208464</v>
      </c>
      <c r="S7" s="86">
        <v>107.16398346189037</v>
      </c>
      <c r="T7" s="86">
        <v>103.67574249316233</v>
      </c>
      <c r="U7" s="86">
        <v>102.99194787541255</v>
      </c>
      <c r="V7" s="86">
        <v>104.81079322180071</v>
      </c>
      <c r="W7" s="86">
        <v>103.65692587937819</v>
      </c>
      <c r="X7" s="86">
        <v>105.59285359193522</v>
      </c>
      <c r="Y7" s="86">
        <v>101.76309672372848</v>
      </c>
      <c r="Z7" s="86">
        <v>100.61085808524899</v>
      </c>
      <c r="AA7" s="86">
        <v>100.98343866521206</v>
      </c>
      <c r="AB7" s="86">
        <v>101.46363278800347</v>
      </c>
      <c r="AC7" s="86">
        <v>101.47321742097802</v>
      </c>
      <c r="AD7" s="86">
        <v>105.12154938152706</v>
      </c>
      <c r="AE7" s="86">
        <v>105.39129581080421</v>
      </c>
      <c r="AF7" s="86">
        <v>106.3908129374566</v>
      </c>
      <c r="AG7" s="86">
        <v>106.15838122556569</v>
      </c>
      <c r="AH7" s="86">
        <v>107.53660734988327</v>
      </c>
      <c r="AI7" s="86">
        <v>103.89178389776247</v>
      </c>
      <c r="AJ7" s="86">
        <v>101.27124440434947</v>
      </c>
      <c r="AK7" s="86">
        <v>97.44554418391651</v>
      </c>
      <c r="AL7" s="86">
        <v>98.225388270483336</v>
      </c>
      <c r="AM7" s="86">
        <v>99.802552889252794</v>
      </c>
      <c r="AN7" s="86">
        <v>95.861638604036713</v>
      </c>
      <c r="AO7" s="86">
        <v>98.197030713159137</v>
      </c>
      <c r="AP7" s="86">
        <v>99.687746563890954</v>
      </c>
      <c r="AQ7" s="86">
        <v>98.393288438882138</v>
      </c>
      <c r="AR7" s="86">
        <v>97.895236678239229</v>
      </c>
      <c r="AS7" s="86">
        <v>100.60326825982209</v>
      </c>
      <c r="AT7" s="86">
        <v>97.893439456212718</v>
      </c>
      <c r="AU7" s="86">
        <v>99.750333669469725</v>
      </c>
      <c r="AV7" s="86">
        <v>99.375067916626179</v>
      </c>
      <c r="AW7" s="86">
        <v>97.017867672234672</v>
      </c>
      <c r="AX7" s="86">
        <v>95.371074944199918</v>
      </c>
      <c r="AY7" s="86">
        <v>95.482148705802572</v>
      </c>
      <c r="AZ7" s="86">
        <v>99.385501316817212</v>
      </c>
      <c r="BA7" s="86">
        <v>102.53694410599242</v>
      </c>
      <c r="BB7" s="86">
        <v>103.89038421656018</v>
      </c>
      <c r="BC7" s="86">
        <v>99.969930820718162</v>
      </c>
      <c r="BD7" s="86">
        <v>96.366670951417092</v>
      </c>
      <c r="BE7" s="86">
        <v>92.278760638960179</v>
      </c>
      <c r="BF7" s="86">
        <v>94.978148237529666</v>
      </c>
      <c r="BG7" s="86">
        <v>97.601079076941915</v>
      </c>
      <c r="BH7" s="86">
        <v>95.960906561920055</v>
      </c>
      <c r="BI7" s="86">
        <v>97.657573052770161</v>
      </c>
      <c r="BJ7" s="86">
        <v>99.102505712078994</v>
      </c>
      <c r="BK7" s="86">
        <v>103.81558069205435</v>
      </c>
      <c r="BL7" s="86">
        <v>107.12871427211671</v>
      </c>
      <c r="BM7" s="86">
        <v>107.94479100687565</v>
      </c>
      <c r="BN7" s="86">
        <v>113.93315546555723</v>
      </c>
      <c r="BO7" s="86">
        <v>116.65935008598908</v>
      </c>
      <c r="BP7" s="86">
        <v>119.29482355862652</v>
      </c>
      <c r="BQ7" s="86">
        <v>125.19922872574159</v>
      </c>
      <c r="BR7" s="86">
        <v>132.28710251605568</v>
      </c>
      <c r="BS7" s="86">
        <v>127.9720606812396</v>
      </c>
      <c r="BT7" s="86">
        <v>127.88733090702684</v>
      </c>
      <c r="BU7" s="86">
        <v>128.10830096363586</v>
      </c>
      <c r="BV7" s="86">
        <v>125.77950101748685</v>
      </c>
      <c r="BW7" s="86">
        <v>128.23503152376762</v>
      </c>
      <c r="BX7" s="86">
        <v>129.9021016489985</v>
      </c>
      <c r="BY7" s="86">
        <v>132.07247123383684</v>
      </c>
      <c r="BZ7" s="86">
        <v>136.26534759078126</v>
      </c>
      <c r="CA7" s="86">
        <v>142.22849948715671</v>
      </c>
    </row>
    <row r="8" spans="1:79" ht="24" x14ac:dyDescent="0.15">
      <c r="A8" s="81" t="s">
        <v>720</v>
      </c>
      <c r="B8" s="85" t="s">
        <v>721</v>
      </c>
      <c r="C8" s="83" t="s">
        <v>293</v>
      </c>
      <c r="D8" s="83" t="s">
        <v>193</v>
      </c>
      <c r="E8" s="83" t="s">
        <v>722</v>
      </c>
      <c r="F8" s="86">
        <v>86.330396980173973</v>
      </c>
      <c r="G8" s="86">
        <v>92.312169792210142</v>
      </c>
      <c r="H8" s="86">
        <v>97.995695836755317</v>
      </c>
      <c r="I8" s="86">
        <v>99.112795849270213</v>
      </c>
      <c r="J8" s="86">
        <v>98.325809556923815</v>
      </c>
      <c r="K8" s="86">
        <v>98.435828599087642</v>
      </c>
      <c r="L8" s="86">
        <v>104.14990379869982</v>
      </c>
      <c r="M8" s="86">
        <v>105.30251182301274</v>
      </c>
      <c r="N8" s="86">
        <v>103.42095261913838</v>
      </c>
      <c r="O8" s="86">
        <v>101.33830273136999</v>
      </c>
      <c r="P8" s="86">
        <v>107.21436757248203</v>
      </c>
      <c r="Q8" s="86">
        <v>106.06126484087602</v>
      </c>
      <c r="R8" s="86">
        <v>108.70206754045374</v>
      </c>
      <c r="S8" s="86">
        <v>114.13509084094113</v>
      </c>
      <c r="T8" s="86">
        <v>113.14141681835002</v>
      </c>
      <c r="U8" s="86">
        <v>109.43423908833088</v>
      </c>
      <c r="V8" s="86">
        <v>105.83278365231385</v>
      </c>
      <c r="W8" s="86">
        <v>105.67171206226958</v>
      </c>
      <c r="X8" s="86">
        <v>108.23351896192395</v>
      </c>
      <c r="Y8" s="86">
        <v>115.0724116482416</v>
      </c>
      <c r="Z8" s="86">
        <v>115.91944416942255</v>
      </c>
      <c r="AA8" s="86">
        <v>113.60725104644588</v>
      </c>
      <c r="AB8" s="86">
        <v>114.58577102768187</v>
      </c>
      <c r="AC8" s="86">
        <v>115.87313941532788</v>
      </c>
      <c r="AD8" s="86">
        <v>122.012236808753</v>
      </c>
      <c r="AE8" s="86">
        <v>122.26731324088155</v>
      </c>
      <c r="AF8" s="86">
        <v>119.31294874197913</v>
      </c>
      <c r="AG8" s="86">
        <v>120.30651672174129</v>
      </c>
      <c r="AH8" s="86">
        <v>119.35130543196246</v>
      </c>
      <c r="AI8" s="86">
        <v>119.0413752120091</v>
      </c>
      <c r="AJ8" s="86">
        <v>113.01200131325386</v>
      </c>
      <c r="AK8" s="86">
        <v>110.58743848692055</v>
      </c>
      <c r="AL8" s="86">
        <v>110.27794963333554</v>
      </c>
      <c r="AM8" s="86">
        <v>112.69260600460872</v>
      </c>
      <c r="AN8" s="86">
        <v>112.1250940883838</v>
      </c>
      <c r="AO8" s="86">
        <v>111.88775985351873</v>
      </c>
      <c r="AP8" s="86">
        <v>114.71138513674117</v>
      </c>
      <c r="AQ8" s="86">
        <v>120.81105162296269</v>
      </c>
      <c r="AR8" s="86">
        <v>121.10573312096619</v>
      </c>
      <c r="AS8" s="86">
        <v>121.92405724355827</v>
      </c>
      <c r="AT8" s="86">
        <v>121.1615612564399</v>
      </c>
      <c r="AU8" s="86">
        <v>125.33908642844061</v>
      </c>
      <c r="AV8" s="86">
        <v>130.72649741904445</v>
      </c>
      <c r="AW8" s="86">
        <v>126.91055763558352</v>
      </c>
      <c r="AX8" s="86">
        <v>128.68462067195114</v>
      </c>
      <c r="AY8" s="86">
        <v>126.83533872315176</v>
      </c>
      <c r="AZ8" s="86">
        <v>123.45251177032782</v>
      </c>
      <c r="BA8" s="86">
        <v>126.1118012327192</v>
      </c>
      <c r="BB8" s="86">
        <v>131.14892078688888</v>
      </c>
      <c r="BC8" s="86">
        <v>129.41635579369955</v>
      </c>
      <c r="BD8" s="86">
        <v>124.5490306277995</v>
      </c>
      <c r="BE8" s="86">
        <v>125.3383674468206</v>
      </c>
      <c r="BF8" s="86">
        <v>129.60297289586063</v>
      </c>
      <c r="BG8" s="86">
        <v>135.6700492553417</v>
      </c>
      <c r="BH8" s="86">
        <v>143.91210332759655</v>
      </c>
      <c r="BI8" s="86">
        <v>154.69815551909747</v>
      </c>
      <c r="BJ8" s="86">
        <v>154.73215885983507</v>
      </c>
      <c r="BK8" s="86">
        <v>153.18155266105092</v>
      </c>
      <c r="BL8" s="86">
        <v>155.41344783590273</v>
      </c>
      <c r="BM8" s="86">
        <v>166.12219225165711</v>
      </c>
      <c r="BN8" s="86">
        <v>171.69497143576726</v>
      </c>
      <c r="BO8" s="86">
        <v>171.87489048374096</v>
      </c>
      <c r="BP8" s="86">
        <v>171.2842393653797</v>
      </c>
      <c r="BQ8" s="86">
        <v>177.88904867681671</v>
      </c>
      <c r="BR8" s="86">
        <v>192.49094246357305</v>
      </c>
      <c r="BS8" s="86">
        <v>194.96024795219057</v>
      </c>
      <c r="BT8" s="86">
        <v>193.93776917792184</v>
      </c>
      <c r="BU8" s="86">
        <v>179.70051811488264</v>
      </c>
      <c r="BV8" s="86">
        <v>168.11911843487763</v>
      </c>
      <c r="BW8" s="86">
        <v>170.0648481092274</v>
      </c>
      <c r="BX8" s="86">
        <v>163.82418500259399</v>
      </c>
      <c r="BY8" s="86">
        <v>166.99072673904806</v>
      </c>
      <c r="BZ8" s="86">
        <v>177.8554705963804</v>
      </c>
      <c r="CA8" s="86">
        <v>183.91916183348624</v>
      </c>
    </row>
    <row r="9" spans="1:79" ht="24" x14ac:dyDescent="0.15">
      <c r="A9" s="81" t="s">
        <v>723</v>
      </c>
      <c r="B9" s="85" t="s">
        <v>724</v>
      </c>
      <c r="C9" s="83" t="s">
        <v>293</v>
      </c>
      <c r="D9" s="83" t="s">
        <v>193</v>
      </c>
      <c r="E9" s="83" t="s">
        <v>122</v>
      </c>
      <c r="F9" s="86">
        <v>77.52824756886973</v>
      </c>
      <c r="G9" s="86">
        <v>78.139429970967072</v>
      </c>
      <c r="H9" s="86">
        <v>87.463135407191231</v>
      </c>
      <c r="I9" s="86">
        <v>92.259661396779279</v>
      </c>
      <c r="J9" s="86">
        <v>101.39348721169345</v>
      </c>
      <c r="K9" s="86">
        <v>106.41502625387807</v>
      </c>
      <c r="L9" s="86">
        <v>101.99512771569695</v>
      </c>
      <c r="M9" s="86">
        <v>103.76623548299237</v>
      </c>
      <c r="N9" s="86">
        <v>105.1746378713013</v>
      </c>
      <c r="O9" s="86">
        <v>114.80598055149173</v>
      </c>
      <c r="P9" s="86">
        <v>108.0049017611355</v>
      </c>
      <c r="Q9" s="86">
        <v>123.05412880800317</v>
      </c>
      <c r="R9" s="86">
        <v>128.32723219950617</v>
      </c>
      <c r="S9" s="86">
        <v>126.00415149998044</v>
      </c>
      <c r="T9" s="86">
        <v>116.32086556178676</v>
      </c>
      <c r="U9" s="86">
        <v>119.41713705986399</v>
      </c>
      <c r="V9" s="86">
        <v>114.93747017465044</v>
      </c>
      <c r="W9" s="86">
        <v>108.24398577103489</v>
      </c>
      <c r="X9" s="86">
        <v>112.0388183851602</v>
      </c>
      <c r="Y9" s="86">
        <v>118.28756164305609</v>
      </c>
      <c r="Z9" s="86">
        <v>126.22738689536985</v>
      </c>
      <c r="AA9" s="86">
        <v>130.79862854661053</v>
      </c>
      <c r="AB9" s="86">
        <v>141.56237619991745</v>
      </c>
      <c r="AC9" s="86">
        <v>144.91449093229207</v>
      </c>
      <c r="AD9" s="86">
        <v>156.13208576856292</v>
      </c>
      <c r="AE9" s="86">
        <v>148.23869328013834</v>
      </c>
      <c r="AF9" s="86">
        <v>147.97158536221465</v>
      </c>
      <c r="AG9" s="86">
        <v>152.74296883599979</v>
      </c>
      <c r="AH9" s="86">
        <v>163.58003250947678</v>
      </c>
      <c r="AI9" s="86">
        <v>163.92932391484666</v>
      </c>
      <c r="AJ9" s="86">
        <v>165.27325628990255</v>
      </c>
      <c r="AK9" s="86">
        <v>163.92208569809767</v>
      </c>
      <c r="AL9" s="86">
        <v>174.08774663215516</v>
      </c>
      <c r="AM9" s="86">
        <v>173.77068540608778</v>
      </c>
      <c r="AN9" s="86">
        <v>149.3363558188704</v>
      </c>
      <c r="AO9" s="86">
        <v>133.34854575769072</v>
      </c>
      <c r="AP9" s="86">
        <v>133.30209756610921</v>
      </c>
      <c r="AQ9" s="86">
        <v>136.04881689200963</v>
      </c>
      <c r="AR9" s="86">
        <v>138.25636650054446</v>
      </c>
      <c r="AS9" s="86">
        <v>143.76829423648795</v>
      </c>
      <c r="AT9" s="86">
        <v>139.41055701161275</v>
      </c>
      <c r="AU9" s="86">
        <v>123.53231918995917</v>
      </c>
      <c r="AV9" s="86">
        <v>126.88977699809683</v>
      </c>
      <c r="AW9" s="86">
        <v>118.18012795815469</v>
      </c>
      <c r="AX9" s="86">
        <v>123.74253068228556</v>
      </c>
      <c r="AY9" s="86">
        <v>120.50540505135179</v>
      </c>
      <c r="AZ9" s="86">
        <v>129.10417054079247</v>
      </c>
      <c r="BA9" s="86">
        <v>132.36824095167262</v>
      </c>
      <c r="BB9" s="86">
        <v>127.41432450815657</v>
      </c>
      <c r="BC9" s="86">
        <v>110.31233151655762</v>
      </c>
      <c r="BD9" s="86">
        <v>73.684532528569804</v>
      </c>
      <c r="BE9" s="86">
        <v>52.771306417916314</v>
      </c>
      <c r="BF9" s="86">
        <v>66.915249343453254</v>
      </c>
      <c r="BG9" s="86">
        <v>82.415154704306389</v>
      </c>
      <c r="BH9" s="86">
        <v>86.900745469784141</v>
      </c>
      <c r="BI9" s="86">
        <v>93.383917012534269</v>
      </c>
      <c r="BJ9" s="86">
        <v>90.525042169654526</v>
      </c>
      <c r="BK9" s="86">
        <v>93.335326995968813</v>
      </c>
      <c r="BL9" s="86">
        <v>100.18535928869719</v>
      </c>
      <c r="BM9" s="86">
        <v>118.82042120125161</v>
      </c>
      <c r="BN9" s="86">
        <v>138.8111254628221</v>
      </c>
      <c r="BO9" s="86">
        <v>143.43594178490221</v>
      </c>
      <c r="BP9" s="86">
        <v>142.66097968870778</v>
      </c>
      <c r="BQ9" s="86">
        <v>143.34176512080163</v>
      </c>
      <c r="BR9" s="86">
        <v>155.26728185259117</v>
      </c>
      <c r="BS9" s="86">
        <v>171.65761071230503</v>
      </c>
      <c r="BT9" s="86">
        <v>183.05059365725879</v>
      </c>
      <c r="BU9" s="86">
        <v>184.89142587419954</v>
      </c>
      <c r="BV9" s="86">
        <v>213.71130878896764</v>
      </c>
      <c r="BW9" s="86">
        <v>257.37235726798662</v>
      </c>
      <c r="BX9" s="86">
        <v>237.35447241477058</v>
      </c>
      <c r="BY9" s="86">
        <v>241.33961263792494</v>
      </c>
      <c r="BZ9" s="86">
        <v>242.91717058148373</v>
      </c>
      <c r="CA9" s="86">
        <v>263.71154067854764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3DD24-B2F6-4BAE-8852-72C7A36988FE}">
  <dimension ref="A1:AJ38"/>
  <sheetViews>
    <sheetView zoomScaleNormal="100" workbookViewId="0">
      <selection activeCell="Q5" sqref="Q5"/>
    </sheetView>
  </sheetViews>
  <sheetFormatPr baseColWidth="10" defaultRowHeight="15" x14ac:dyDescent="0.2"/>
  <sheetData>
    <row r="1" spans="1:13" x14ac:dyDescent="0.2">
      <c r="A1" t="s">
        <v>124</v>
      </c>
    </row>
    <row r="2" spans="1:13" x14ac:dyDescent="0.2">
      <c r="A2" t="s">
        <v>22</v>
      </c>
      <c r="B2" t="s">
        <v>125</v>
      </c>
    </row>
    <row r="5" spans="1:13" x14ac:dyDescent="0.2">
      <c r="A5" t="s">
        <v>57</v>
      </c>
      <c r="B5" t="s">
        <v>126</v>
      </c>
      <c r="C5" t="s">
        <v>127</v>
      </c>
      <c r="D5" t="s">
        <v>128</v>
      </c>
      <c r="E5" t="s">
        <v>129</v>
      </c>
      <c r="F5" t="s">
        <v>130</v>
      </c>
      <c r="G5" t="s">
        <v>131</v>
      </c>
      <c r="H5" t="s">
        <v>132</v>
      </c>
      <c r="I5" t="s">
        <v>133</v>
      </c>
      <c r="J5" t="s">
        <v>134</v>
      </c>
      <c r="K5" t="s">
        <v>135</v>
      </c>
      <c r="L5" t="s">
        <v>136</v>
      </c>
      <c r="M5" t="s">
        <v>137</v>
      </c>
    </row>
    <row r="6" spans="1:13" x14ac:dyDescent="0.2">
      <c r="A6" t="s">
        <v>55</v>
      </c>
      <c r="B6">
        <v>18.3</v>
      </c>
      <c r="C6">
        <v>17.100000000000001</v>
      </c>
      <c r="D6">
        <v>16</v>
      </c>
      <c r="E6">
        <v>13.9</v>
      </c>
      <c r="F6">
        <v>14</v>
      </c>
      <c r="G6">
        <v>8.6999999999999993</v>
      </c>
      <c r="H6">
        <v>7.1</v>
      </c>
      <c r="I6">
        <v>8.1999999999999993</v>
      </c>
      <c r="J6">
        <v>10.199999999999999</v>
      </c>
      <c r="K6">
        <v>13</v>
      </c>
      <c r="L6">
        <v>20.100000000000001</v>
      </c>
      <c r="M6">
        <v>23.3</v>
      </c>
    </row>
    <row r="7" spans="1:13" x14ac:dyDescent="0.2">
      <c r="A7" t="s">
        <v>20</v>
      </c>
      <c r="B7">
        <v>15.5</v>
      </c>
      <c r="C7">
        <v>14.6</v>
      </c>
      <c r="D7">
        <v>13.3</v>
      </c>
      <c r="E7">
        <v>11.3</v>
      </c>
      <c r="F7">
        <v>11.8</v>
      </c>
      <c r="G7">
        <v>7.5</v>
      </c>
      <c r="H7">
        <v>5.8</v>
      </c>
      <c r="I7">
        <v>6.7</v>
      </c>
      <c r="J7">
        <v>8.4</v>
      </c>
      <c r="K7">
        <v>11.4</v>
      </c>
      <c r="L7">
        <v>18.899999999999999</v>
      </c>
      <c r="M7">
        <v>22.6</v>
      </c>
    </row>
    <row r="8" spans="1:13" x14ac:dyDescent="0.2">
      <c r="A8" t="s">
        <v>10</v>
      </c>
      <c r="B8">
        <v>22</v>
      </c>
      <c r="C8">
        <v>19.7</v>
      </c>
      <c r="D8">
        <v>17.8</v>
      </c>
      <c r="E8">
        <v>15.9</v>
      </c>
      <c r="F8">
        <v>14.4</v>
      </c>
      <c r="G8">
        <v>7.9</v>
      </c>
      <c r="H8">
        <v>7.4</v>
      </c>
      <c r="I8">
        <v>8.6</v>
      </c>
      <c r="J8">
        <v>13.4</v>
      </c>
      <c r="K8">
        <v>17.899999999999999</v>
      </c>
      <c r="L8">
        <v>26.2</v>
      </c>
      <c r="M8">
        <v>34.200000000000003</v>
      </c>
    </row>
    <row r="9" spans="1:13" x14ac:dyDescent="0.2">
      <c r="A9" t="s">
        <v>14</v>
      </c>
      <c r="B9">
        <v>4.3</v>
      </c>
      <c r="C9">
        <v>3.3</v>
      </c>
      <c r="D9">
        <v>4.0999999999999996</v>
      </c>
      <c r="E9">
        <v>0.8</v>
      </c>
      <c r="F9">
        <v>3</v>
      </c>
      <c r="G9">
        <v>5</v>
      </c>
      <c r="H9">
        <v>4.7</v>
      </c>
      <c r="I9">
        <v>3.9</v>
      </c>
      <c r="J9">
        <v>4.8</v>
      </c>
      <c r="K9">
        <v>4.9000000000000004</v>
      </c>
      <c r="L9">
        <v>5</v>
      </c>
      <c r="M9">
        <v>4.5999999999999996</v>
      </c>
    </row>
    <row r="10" spans="1:13" x14ac:dyDescent="0.2">
      <c r="A10" t="s">
        <v>9</v>
      </c>
      <c r="B10">
        <v>13.7</v>
      </c>
      <c r="C10">
        <v>14.6</v>
      </c>
      <c r="D10">
        <v>13.3</v>
      </c>
      <c r="E10">
        <v>13</v>
      </c>
      <c r="F10">
        <v>14.5</v>
      </c>
      <c r="G10">
        <v>11.3</v>
      </c>
      <c r="H10">
        <v>7.6</v>
      </c>
      <c r="I10">
        <v>5.7</v>
      </c>
      <c r="J10">
        <v>4.5</v>
      </c>
      <c r="K10">
        <v>7.7</v>
      </c>
      <c r="L10">
        <v>11.4</v>
      </c>
      <c r="M10">
        <v>15.5</v>
      </c>
    </row>
    <row r="11" spans="1:13" x14ac:dyDescent="0.2">
      <c r="A11" t="s">
        <v>11</v>
      </c>
      <c r="B11">
        <v>2</v>
      </c>
      <c r="C11">
        <v>2.2000000000000002</v>
      </c>
      <c r="D11">
        <v>1.9</v>
      </c>
      <c r="E11">
        <v>1.8</v>
      </c>
      <c r="F11">
        <v>1.9</v>
      </c>
      <c r="G11" t="e">
        <v>#N/A</v>
      </c>
      <c r="H11">
        <v>0.6</v>
      </c>
      <c r="I11">
        <v>1.1000000000000001</v>
      </c>
      <c r="J11">
        <v>1.2</v>
      </c>
      <c r="K11">
        <v>1.3</v>
      </c>
      <c r="L11">
        <v>3.3</v>
      </c>
      <c r="M11">
        <v>5.0999999999999996</v>
      </c>
    </row>
    <row r="12" spans="1:13" x14ac:dyDescent="0.2">
      <c r="A12" t="s">
        <v>13</v>
      </c>
      <c r="B12">
        <v>24.7</v>
      </c>
      <c r="C12">
        <v>22.3</v>
      </c>
      <c r="D12">
        <v>23.3</v>
      </c>
      <c r="E12">
        <v>20.7</v>
      </c>
      <c r="F12">
        <v>22.2</v>
      </c>
      <c r="G12">
        <v>14.6</v>
      </c>
      <c r="H12">
        <v>9.6999999999999993</v>
      </c>
      <c r="I12">
        <v>11.2</v>
      </c>
      <c r="J12">
        <v>13.4</v>
      </c>
      <c r="K12">
        <v>17.5</v>
      </c>
      <c r="L12">
        <v>26.1</v>
      </c>
      <c r="M12">
        <v>33.700000000000003</v>
      </c>
    </row>
    <row r="13" spans="1:13" x14ac:dyDescent="0.2">
      <c r="A13" t="s">
        <v>15</v>
      </c>
      <c r="B13">
        <v>9.8000000000000007</v>
      </c>
      <c r="C13">
        <v>4.5</v>
      </c>
      <c r="D13">
        <v>6.6</v>
      </c>
      <c r="E13">
        <v>2.9</v>
      </c>
      <c r="F13">
        <v>4.4000000000000004</v>
      </c>
      <c r="G13">
        <v>2.7</v>
      </c>
      <c r="H13">
        <v>1.2</v>
      </c>
      <c r="I13">
        <v>4.4000000000000004</v>
      </c>
      <c r="J13">
        <v>9.9</v>
      </c>
      <c r="K13">
        <v>8.6999999999999993</v>
      </c>
      <c r="L13">
        <v>6.6</v>
      </c>
      <c r="M13">
        <v>9.1999999999999993</v>
      </c>
    </row>
    <row r="14" spans="1:13" x14ac:dyDescent="0.2">
      <c r="A14" t="s">
        <v>16</v>
      </c>
      <c r="B14">
        <v>17.3</v>
      </c>
      <c r="C14">
        <v>30.4</v>
      </c>
      <c r="D14">
        <v>19.8</v>
      </c>
      <c r="E14">
        <v>18</v>
      </c>
      <c r="F14">
        <v>25</v>
      </c>
      <c r="G14">
        <v>25.9</v>
      </c>
      <c r="H14">
        <v>12.4</v>
      </c>
      <c r="I14">
        <v>22.3</v>
      </c>
      <c r="J14" t="e">
        <v>#N/A</v>
      </c>
      <c r="K14" t="e">
        <v>#N/A</v>
      </c>
      <c r="L14" t="e">
        <v>#N/A</v>
      </c>
      <c r="M14" t="e">
        <v>#N/A</v>
      </c>
    </row>
    <row r="17" spans="1:36" x14ac:dyDescent="0.2">
      <c r="A17" t="s">
        <v>114</v>
      </c>
      <c r="B17" t="s">
        <v>126</v>
      </c>
      <c r="C17" t="s">
        <v>127</v>
      </c>
      <c r="D17" t="s">
        <v>128</v>
      </c>
      <c r="E17" t="s">
        <v>129</v>
      </c>
      <c r="F17" t="s">
        <v>130</v>
      </c>
      <c r="G17" t="s">
        <v>131</v>
      </c>
      <c r="H17" t="s">
        <v>132</v>
      </c>
      <c r="I17" t="s">
        <v>133</v>
      </c>
      <c r="J17" t="s">
        <v>134</v>
      </c>
      <c r="K17" t="s">
        <v>135</v>
      </c>
      <c r="L17" t="s">
        <v>136</v>
      </c>
      <c r="M17" t="s">
        <v>137</v>
      </c>
    </row>
    <row r="18" spans="1:36" x14ac:dyDescent="0.2">
      <c r="A18" t="s">
        <v>55</v>
      </c>
      <c r="B18">
        <v>18.600000000000001</v>
      </c>
      <c r="C18">
        <v>18</v>
      </c>
      <c r="D18">
        <v>20.3</v>
      </c>
      <c r="E18">
        <v>18.600000000000001</v>
      </c>
      <c r="F18">
        <v>20.100000000000001</v>
      </c>
      <c r="G18">
        <v>8.4</v>
      </c>
      <c r="H18">
        <v>7.1</v>
      </c>
      <c r="I18">
        <v>8.4</v>
      </c>
      <c r="J18">
        <v>9.6999999999999993</v>
      </c>
      <c r="K18">
        <v>13</v>
      </c>
      <c r="L18">
        <v>18.3</v>
      </c>
      <c r="M18">
        <v>25.4</v>
      </c>
    </row>
    <row r="19" spans="1:36" x14ac:dyDescent="0.2">
      <c r="A19" t="s">
        <v>20</v>
      </c>
      <c r="B19">
        <v>17.600000000000001</v>
      </c>
      <c r="C19">
        <v>17</v>
      </c>
      <c r="D19">
        <v>19.7</v>
      </c>
      <c r="E19">
        <v>18.399999999999999</v>
      </c>
      <c r="F19">
        <v>20</v>
      </c>
      <c r="G19">
        <v>8</v>
      </c>
      <c r="H19">
        <v>6.8</v>
      </c>
      <c r="I19">
        <v>8.3000000000000007</v>
      </c>
      <c r="J19">
        <v>9.5</v>
      </c>
      <c r="K19">
        <v>12.8</v>
      </c>
      <c r="L19">
        <v>18</v>
      </c>
      <c r="M19">
        <v>25.4</v>
      </c>
    </row>
    <row r="20" spans="1:36" x14ac:dyDescent="0.2">
      <c r="A20" t="s">
        <v>10</v>
      </c>
      <c r="B20">
        <v>22</v>
      </c>
      <c r="C20">
        <v>19.100000000000001</v>
      </c>
      <c r="D20">
        <v>31.5</v>
      </c>
      <c r="E20">
        <v>27.8</v>
      </c>
      <c r="F20">
        <v>31.3</v>
      </c>
      <c r="G20">
        <v>13.9</v>
      </c>
      <c r="H20">
        <v>10.9</v>
      </c>
      <c r="I20">
        <v>16.5</v>
      </c>
      <c r="J20">
        <v>18.100000000000001</v>
      </c>
      <c r="K20">
        <v>21</v>
      </c>
      <c r="L20">
        <v>25.3</v>
      </c>
      <c r="M20">
        <v>35.299999999999997</v>
      </c>
    </row>
    <row r="21" spans="1:36" x14ac:dyDescent="0.2">
      <c r="A21" t="s">
        <v>14</v>
      </c>
      <c r="B21">
        <v>7.3</v>
      </c>
      <c r="C21">
        <v>8.1999999999999993</v>
      </c>
      <c r="D21">
        <v>8</v>
      </c>
      <c r="E21">
        <v>5.2</v>
      </c>
      <c r="F21">
        <v>8.6</v>
      </c>
      <c r="G21">
        <v>2.7</v>
      </c>
      <c r="H21">
        <v>2.2999999999999998</v>
      </c>
      <c r="I21">
        <v>1.7</v>
      </c>
      <c r="J21">
        <v>4.8</v>
      </c>
      <c r="K21">
        <v>5.0999999999999996</v>
      </c>
      <c r="L21">
        <v>2.2000000000000002</v>
      </c>
      <c r="M21">
        <v>12.2</v>
      </c>
    </row>
    <row r="22" spans="1:36" x14ac:dyDescent="0.2">
      <c r="A22" t="s">
        <v>9</v>
      </c>
      <c r="B22">
        <v>18.600000000000001</v>
      </c>
      <c r="C22">
        <v>20.5</v>
      </c>
      <c r="D22">
        <v>18.5</v>
      </c>
      <c r="E22">
        <v>19.100000000000001</v>
      </c>
      <c r="F22">
        <v>17.399999999999999</v>
      </c>
      <c r="G22">
        <v>7.7</v>
      </c>
      <c r="H22">
        <v>6.3</v>
      </c>
      <c r="I22">
        <v>5.3</v>
      </c>
      <c r="J22">
        <v>5.7</v>
      </c>
      <c r="K22">
        <v>8.6999999999999993</v>
      </c>
      <c r="L22">
        <v>13.8</v>
      </c>
      <c r="M22">
        <v>19.399999999999999</v>
      </c>
    </row>
    <row r="23" spans="1:36" x14ac:dyDescent="0.2">
      <c r="A23" t="s">
        <v>11</v>
      </c>
      <c r="B23">
        <v>6.4</v>
      </c>
      <c r="C23">
        <v>5.0999999999999996</v>
      </c>
      <c r="D23">
        <v>4.2</v>
      </c>
      <c r="E23">
        <v>4.7</v>
      </c>
      <c r="F23">
        <v>5.6</v>
      </c>
      <c r="G23" t="e">
        <v>#N/A</v>
      </c>
      <c r="H23">
        <v>1.5</v>
      </c>
      <c r="I23">
        <v>0.9</v>
      </c>
      <c r="J23">
        <v>1.9</v>
      </c>
      <c r="K23">
        <v>3.1</v>
      </c>
      <c r="L23">
        <v>9.1999999999999993</v>
      </c>
      <c r="M23">
        <v>12.6</v>
      </c>
    </row>
    <row r="24" spans="1:36" x14ac:dyDescent="0.2">
      <c r="A24" t="s">
        <v>13</v>
      </c>
      <c r="B24">
        <v>35.4</v>
      </c>
      <c r="C24">
        <v>35.5</v>
      </c>
      <c r="D24">
        <v>34.799999999999997</v>
      </c>
      <c r="E24">
        <v>35.700000000000003</v>
      </c>
      <c r="F24">
        <v>35.200000000000003</v>
      </c>
      <c r="G24">
        <v>15.7</v>
      </c>
      <c r="H24">
        <v>13.7</v>
      </c>
      <c r="I24">
        <v>13.4</v>
      </c>
      <c r="J24">
        <v>13.4</v>
      </c>
      <c r="K24">
        <v>19.399999999999999</v>
      </c>
      <c r="L24">
        <v>33</v>
      </c>
      <c r="M24">
        <v>43</v>
      </c>
    </row>
    <row r="25" spans="1:36" x14ac:dyDescent="0.2">
      <c r="A25" t="s">
        <v>15</v>
      </c>
      <c r="B25">
        <v>33.5</v>
      </c>
      <c r="C25">
        <v>30.5</v>
      </c>
      <c r="D25">
        <v>29.5</v>
      </c>
      <c r="E25">
        <v>20.100000000000001</v>
      </c>
      <c r="F25">
        <v>20.399999999999999</v>
      </c>
      <c r="G25">
        <v>7.8</v>
      </c>
      <c r="H25">
        <v>4.9000000000000004</v>
      </c>
      <c r="I25">
        <v>3.9</v>
      </c>
      <c r="J25">
        <v>8.9</v>
      </c>
      <c r="K25">
        <v>17.8</v>
      </c>
      <c r="L25">
        <v>24.8</v>
      </c>
      <c r="M25">
        <v>33.4</v>
      </c>
    </row>
    <row r="26" spans="1:36" x14ac:dyDescent="0.2">
      <c r="A26" t="s">
        <v>16</v>
      </c>
      <c r="B26">
        <v>33.200000000000003</v>
      </c>
      <c r="C26">
        <v>31</v>
      </c>
      <c r="D26">
        <v>36.799999999999997</v>
      </c>
      <c r="E26">
        <v>30</v>
      </c>
      <c r="F26">
        <v>23.9</v>
      </c>
      <c r="G26">
        <v>12.9</v>
      </c>
      <c r="H26">
        <v>5</v>
      </c>
      <c r="I26">
        <v>7.4</v>
      </c>
      <c r="J26" t="e">
        <v>#N/A</v>
      </c>
      <c r="K26" t="e">
        <v>#N/A</v>
      </c>
      <c r="L26" t="e">
        <v>#N/A</v>
      </c>
      <c r="M26" t="e">
        <v>#N/A</v>
      </c>
    </row>
    <row r="29" spans="1:36" x14ac:dyDescent="0.2">
      <c r="A29" t="s">
        <v>58</v>
      </c>
      <c r="B29" s="4">
        <v>43496</v>
      </c>
      <c r="C29" s="4">
        <v>43524</v>
      </c>
      <c r="D29" s="4">
        <v>43555</v>
      </c>
      <c r="E29" s="4">
        <v>43585</v>
      </c>
      <c r="F29" s="4">
        <v>43616</v>
      </c>
      <c r="G29" s="4">
        <v>43646</v>
      </c>
      <c r="H29" s="4">
        <v>43677</v>
      </c>
      <c r="I29" s="4">
        <v>43708</v>
      </c>
      <c r="J29" s="4">
        <v>43738</v>
      </c>
      <c r="K29" s="4">
        <v>43769</v>
      </c>
      <c r="L29" s="4">
        <v>43799</v>
      </c>
      <c r="M29" s="4">
        <v>43830</v>
      </c>
      <c r="N29" s="4">
        <v>43861</v>
      </c>
      <c r="O29" s="4">
        <v>43890</v>
      </c>
      <c r="P29" s="4">
        <v>43921</v>
      </c>
      <c r="Q29" s="4">
        <v>43951</v>
      </c>
      <c r="R29" s="4">
        <v>43982</v>
      </c>
      <c r="S29" s="4">
        <v>44012</v>
      </c>
      <c r="T29" s="4">
        <v>44043</v>
      </c>
      <c r="U29" s="4">
        <v>44074</v>
      </c>
      <c r="V29" s="4">
        <v>44104</v>
      </c>
      <c r="W29" s="4">
        <v>44135</v>
      </c>
      <c r="X29" s="4">
        <v>44165</v>
      </c>
      <c r="Y29" s="4">
        <v>44196</v>
      </c>
      <c r="Z29" s="4">
        <v>44227</v>
      </c>
      <c r="AA29" s="4">
        <v>44255</v>
      </c>
      <c r="AB29" s="4">
        <v>44286</v>
      </c>
      <c r="AC29" s="4">
        <v>44316</v>
      </c>
      <c r="AD29" s="4">
        <v>44347</v>
      </c>
      <c r="AE29" s="4">
        <v>44377</v>
      </c>
      <c r="AF29" s="4">
        <v>44408</v>
      </c>
      <c r="AG29" s="4">
        <v>44439</v>
      </c>
      <c r="AH29" s="4">
        <v>44469</v>
      </c>
      <c r="AI29" s="4">
        <v>44500</v>
      </c>
      <c r="AJ29" s="4">
        <v>44530</v>
      </c>
    </row>
    <row r="30" spans="1:36" x14ac:dyDescent="0.2">
      <c r="A30" t="s">
        <v>55</v>
      </c>
      <c r="B30">
        <v>23.1</v>
      </c>
      <c r="C30">
        <v>25.2</v>
      </c>
      <c r="D30">
        <v>25.1</v>
      </c>
      <c r="E30">
        <v>25.3</v>
      </c>
      <c r="F30">
        <v>24.3</v>
      </c>
      <c r="G30">
        <v>24.7</v>
      </c>
      <c r="H30">
        <v>24.3</v>
      </c>
      <c r="I30">
        <v>23.9</v>
      </c>
      <c r="J30">
        <v>23.3</v>
      </c>
      <c r="K30">
        <v>23.6</v>
      </c>
      <c r="L30">
        <v>22.3</v>
      </c>
      <c r="M30">
        <v>23.5</v>
      </c>
      <c r="N30">
        <v>22.6</v>
      </c>
      <c r="O30">
        <v>24.4</v>
      </c>
      <c r="P30">
        <v>21.3</v>
      </c>
      <c r="Q30">
        <v>15.9</v>
      </c>
      <c r="R30">
        <v>13.6</v>
      </c>
      <c r="S30">
        <v>14.8</v>
      </c>
      <c r="T30">
        <v>14</v>
      </c>
      <c r="U30">
        <v>14.8</v>
      </c>
      <c r="V30">
        <v>13.7</v>
      </c>
      <c r="W30">
        <v>14.2</v>
      </c>
      <c r="X30">
        <v>14.5</v>
      </c>
      <c r="Y30">
        <v>14.7</v>
      </c>
      <c r="Z30">
        <v>13.8</v>
      </c>
      <c r="AA30">
        <v>16</v>
      </c>
      <c r="AB30">
        <v>17.399999999999999</v>
      </c>
      <c r="AC30">
        <v>21.5</v>
      </c>
      <c r="AD30">
        <v>21.6</v>
      </c>
      <c r="AE30">
        <v>22.4</v>
      </c>
      <c r="AF30">
        <v>24.2</v>
      </c>
      <c r="AG30">
        <v>25.6</v>
      </c>
      <c r="AH30">
        <v>27.3</v>
      </c>
      <c r="AI30">
        <v>29</v>
      </c>
      <c r="AJ30">
        <v>30.1</v>
      </c>
    </row>
    <row r="31" spans="1:36" x14ac:dyDescent="0.2">
      <c r="A31" t="s">
        <v>20</v>
      </c>
      <c r="B31">
        <v>19.600000000000001</v>
      </c>
      <c r="C31">
        <v>22.2</v>
      </c>
      <c r="D31">
        <v>21.8</v>
      </c>
      <c r="E31">
        <v>22.4</v>
      </c>
      <c r="F31">
        <v>21.2</v>
      </c>
      <c r="G31">
        <v>21.7</v>
      </c>
      <c r="H31">
        <v>21.3</v>
      </c>
      <c r="I31">
        <v>20.9</v>
      </c>
      <c r="J31">
        <v>20.6</v>
      </c>
      <c r="K31">
        <v>21.2</v>
      </c>
      <c r="L31">
        <v>19.600000000000001</v>
      </c>
      <c r="M31">
        <v>21</v>
      </c>
      <c r="N31">
        <v>20.100000000000001</v>
      </c>
      <c r="O31">
        <v>21.7</v>
      </c>
      <c r="P31">
        <v>18.600000000000001</v>
      </c>
      <c r="Q31">
        <v>14.5</v>
      </c>
      <c r="R31">
        <v>12.1</v>
      </c>
      <c r="S31">
        <v>13.5</v>
      </c>
      <c r="T31">
        <v>12.7</v>
      </c>
      <c r="U31">
        <v>13.6</v>
      </c>
      <c r="V31">
        <v>12.3</v>
      </c>
      <c r="W31">
        <v>12.7</v>
      </c>
      <c r="X31">
        <v>12.9</v>
      </c>
      <c r="Y31">
        <v>13.2</v>
      </c>
      <c r="Z31">
        <v>12.1</v>
      </c>
      <c r="AA31">
        <v>14.6</v>
      </c>
      <c r="AB31">
        <v>16.399999999999999</v>
      </c>
      <c r="AC31">
        <v>20.2</v>
      </c>
      <c r="AD31">
        <v>20.6</v>
      </c>
      <c r="AE31">
        <v>20.6</v>
      </c>
      <c r="AF31">
        <v>23.1</v>
      </c>
      <c r="AG31">
        <v>24.5</v>
      </c>
      <c r="AH31">
        <v>25.6</v>
      </c>
      <c r="AI31">
        <v>27.3</v>
      </c>
      <c r="AJ31">
        <v>28.8</v>
      </c>
    </row>
    <row r="32" spans="1:36" x14ac:dyDescent="0.2">
      <c r="A32" t="s">
        <v>10</v>
      </c>
      <c r="B32">
        <v>11.7</v>
      </c>
      <c r="C32">
        <v>16.3</v>
      </c>
      <c r="D32">
        <v>17</v>
      </c>
      <c r="E32">
        <v>16.600000000000001</v>
      </c>
      <c r="F32">
        <v>14.8</v>
      </c>
      <c r="G32">
        <v>13.4</v>
      </c>
      <c r="H32">
        <v>14.2</v>
      </c>
      <c r="I32">
        <v>14.5</v>
      </c>
      <c r="J32">
        <v>12.1</v>
      </c>
      <c r="K32">
        <v>14.6</v>
      </c>
      <c r="L32">
        <v>10.5</v>
      </c>
      <c r="M32">
        <v>13.6</v>
      </c>
      <c r="N32">
        <v>13.3</v>
      </c>
      <c r="O32">
        <v>15</v>
      </c>
      <c r="P32">
        <v>17.600000000000001</v>
      </c>
      <c r="Q32">
        <v>15.6</v>
      </c>
      <c r="R32">
        <v>11.5</v>
      </c>
      <c r="S32">
        <v>11.2</v>
      </c>
      <c r="T32">
        <v>11</v>
      </c>
      <c r="U32">
        <v>10.5</v>
      </c>
      <c r="V32">
        <v>8.1</v>
      </c>
      <c r="W32">
        <v>7.7</v>
      </c>
      <c r="X32">
        <v>10.4</v>
      </c>
      <c r="Y32">
        <v>9.6</v>
      </c>
      <c r="Z32">
        <v>3.8</v>
      </c>
      <c r="AA32">
        <v>13.3</v>
      </c>
      <c r="AB32">
        <v>13.7</v>
      </c>
      <c r="AC32">
        <v>24</v>
      </c>
      <c r="AD32">
        <v>22.9</v>
      </c>
      <c r="AE32">
        <v>19</v>
      </c>
      <c r="AF32">
        <v>27.4</v>
      </c>
      <c r="AG32">
        <v>30</v>
      </c>
      <c r="AH32">
        <v>31.9</v>
      </c>
      <c r="AI32">
        <v>32.4</v>
      </c>
      <c r="AJ32">
        <v>36.299999999999997</v>
      </c>
    </row>
    <row r="33" spans="1:36" x14ac:dyDescent="0.2">
      <c r="A33" t="s">
        <v>14</v>
      </c>
      <c r="B33">
        <v>3.8</v>
      </c>
      <c r="C33">
        <v>6</v>
      </c>
      <c r="D33">
        <v>8.6999999999999993</v>
      </c>
      <c r="E33">
        <v>7.6</v>
      </c>
      <c r="F33">
        <v>5.2</v>
      </c>
      <c r="G33">
        <v>7.1</v>
      </c>
      <c r="H33">
        <v>6.2</v>
      </c>
      <c r="I33">
        <v>6.4</v>
      </c>
      <c r="J33">
        <v>6.1</v>
      </c>
      <c r="K33">
        <v>9.9</v>
      </c>
      <c r="L33">
        <v>6.7</v>
      </c>
      <c r="M33">
        <v>9.3000000000000007</v>
      </c>
      <c r="N33">
        <v>4.7</v>
      </c>
      <c r="O33">
        <v>8.5</v>
      </c>
      <c r="P33">
        <v>4.7</v>
      </c>
      <c r="Q33">
        <v>5.5</v>
      </c>
      <c r="R33">
        <v>8.9</v>
      </c>
      <c r="S33">
        <v>3</v>
      </c>
      <c r="T33">
        <v>5</v>
      </c>
      <c r="U33">
        <v>9.1999999999999993</v>
      </c>
      <c r="V33">
        <v>4.0999999999999996</v>
      </c>
      <c r="W33">
        <v>7</v>
      </c>
      <c r="X33">
        <v>3.4</v>
      </c>
      <c r="Y33">
        <v>5.2</v>
      </c>
      <c r="Z33">
        <v>4.5</v>
      </c>
      <c r="AA33">
        <v>8.3000000000000007</v>
      </c>
      <c r="AB33">
        <v>8.5</v>
      </c>
      <c r="AC33">
        <v>4.8</v>
      </c>
      <c r="AD33">
        <v>5</v>
      </c>
      <c r="AE33">
        <v>8</v>
      </c>
      <c r="AF33">
        <v>7.7</v>
      </c>
      <c r="AG33">
        <v>6.1</v>
      </c>
      <c r="AH33">
        <v>4.5999999999999996</v>
      </c>
      <c r="AI33">
        <v>4.7</v>
      </c>
      <c r="AJ33">
        <v>8.8000000000000007</v>
      </c>
    </row>
    <row r="34" spans="1:36" x14ac:dyDescent="0.2">
      <c r="A34" t="s">
        <v>9</v>
      </c>
      <c r="B34">
        <v>40.5</v>
      </c>
      <c r="C34">
        <v>40.9</v>
      </c>
      <c r="D34">
        <v>40.6</v>
      </c>
      <c r="E34">
        <v>44.2</v>
      </c>
      <c r="F34">
        <v>43.5</v>
      </c>
      <c r="G34">
        <v>46</v>
      </c>
      <c r="H34">
        <v>45.4</v>
      </c>
      <c r="I34">
        <v>45.4</v>
      </c>
      <c r="J34">
        <v>46.2</v>
      </c>
      <c r="K34">
        <v>46</v>
      </c>
      <c r="L34">
        <v>46.7</v>
      </c>
      <c r="M34">
        <v>47.3</v>
      </c>
      <c r="N34">
        <v>44.8</v>
      </c>
      <c r="O34">
        <v>45.1</v>
      </c>
      <c r="P34">
        <v>34.700000000000003</v>
      </c>
      <c r="Q34">
        <v>28.1</v>
      </c>
      <c r="R34">
        <v>22.4</v>
      </c>
      <c r="S34">
        <v>31.8</v>
      </c>
      <c r="T34">
        <v>28.6</v>
      </c>
      <c r="U34">
        <v>27.3</v>
      </c>
      <c r="V34">
        <v>27.7</v>
      </c>
      <c r="W34">
        <v>28</v>
      </c>
      <c r="X34">
        <v>25.9</v>
      </c>
      <c r="Y34">
        <v>25.8</v>
      </c>
      <c r="Z34">
        <v>29</v>
      </c>
      <c r="AA34">
        <v>28.9</v>
      </c>
      <c r="AB34">
        <v>32.6</v>
      </c>
      <c r="AC34">
        <v>35</v>
      </c>
      <c r="AD34">
        <v>36</v>
      </c>
      <c r="AE34">
        <v>36.799999999999997</v>
      </c>
      <c r="AF34">
        <v>36.5</v>
      </c>
      <c r="AG34">
        <v>37.700000000000003</v>
      </c>
      <c r="AH34">
        <v>38.6</v>
      </c>
      <c r="AI34">
        <v>41.1</v>
      </c>
      <c r="AJ34">
        <v>41.6</v>
      </c>
    </row>
    <row r="35" spans="1:36" x14ac:dyDescent="0.2">
      <c r="A35" t="s">
        <v>11</v>
      </c>
      <c r="B35">
        <v>1.2</v>
      </c>
      <c r="C35">
        <v>1.7</v>
      </c>
      <c r="D35">
        <v>1.7</v>
      </c>
      <c r="E35">
        <v>1.4</v>
      </c>
      <c r="F35">
        <v>0.8</v>
      </c>
      <c r="G35">
        <v>1.4</v>
      </c>
      <c r="H35">
        <v>1.5</v>
      </c>
      <c r="I35">
        <v>1.5</v>
      </c>
      <c r="J35">
        <v>1.2</v>
      </c>
      <c r="K35">
        <v>1.9</v>
      </c>
      <c r="L35">
        <v>2.1</v>
      </c>
      <c r="M35">
        <v>2.6</v>
      </c>
      <c r="N35">
        <v>2.2999999999999998</v>
      </c>
      <c r="O35">
        <v>1.9</v>
      </c>
      <c r="P35">
        <v>1.7</v>
      </c>
      <c r="Q35" t="e">
        <v>#N/A</v>
      </c>
      <c r="R35">
        <v>1.8</v>
      </c>
      <c r="S35">
        <v>1.5</v>
      </c>
      <c r="T35">
        <v>0.9</v>
      </c>
      <c r="U35">
        <v>2.1</v>
      </c>
      <c r="V35">
        <v>1.5</v>
      </c>
      <c r="W35">
        <v>1.8</v>
      </c>
      <c r="X35">
        <v>1.4</v>
      </c>
      <c r="Y35">
        <v>1.7</v>
      </c>
      <c r="Z35">
        <v>1.3</v>
      </c>
      <c r="AA35">
        <v>1.9</v>
      </c>
      <c r="AB35">
        <v>1.6</v>
      </c>
      <c r="AC35">
        <v>2.7</v>
      </c>
      <c r="AD35">
        <v>4.4000000000000004</v>
      </c>
      <c r="AE35">
        <v>4.7</v>
      </c>
      <c r="AF35">
        <v>5.0999999999999996</v>
      </c>
      <c r="AG35">
        <v>6.6</v>
      </c>
      <c r="AH35">
        <v>8.6</v>
      </c>
      <c r="AI35">
        <v>7.5</v>
      </c>
      <c r="AJ35">
        <v>9.6</v>
      </c>
    </row>
    <row r="36" spans="1:36" x14ac:dyDescent="0.2">
      <c r="A36" t="s">
        <v>13</v>
      </c>
      <c r="B36">
        <v>29</v>
      </c>
      <c r="C36">
        <v>25.8</v>
      </c>
      <c r="D36">
        <v>28.1</v>
      </c>
      <c r="E36">
        <v>27.1</v>
      </c>
      <c r="F36">
        <v>24.4</v>
      </c>
      <c r="G36">
        <v>22.9</v>
      </c>
      <c r="H36">
        <v>22.6</v>
      </c>
      <c r="I36">
        <v>23.8</v>
      </c>
      <c r="J36">
        <v>24.1</v>
      </c>
      <c r="K36">
        <v>18</v>
      </c>
      <c r="L36">
        <v>12.4</v>
      </c>
      <c r="M36">
        <v>13.1</v>
      </c>
      <c r="N36">
        <v>11.1</v>
      </c>
      <c r="O36">
        <v>13.8</v>
      </c>
      <c r="P36">
        <v>8.6999999999999993</v>
      </c>
      <c r="Q36">
        <v>5.5</v>
      </c>
      <c r="R36">
        <v>3.1</v>
      </c>
      <c r="S36">
        <v>0.4</v>
      </c>
      <c r="T36">
        <v>0.6</v>
      </c>
      <c r="U36">
        <v>3.8</v>
      </c>
      <c r="V36">
        <v>2.9</v>
      </c>
      <c r="W36">
        <v>4.5</v>
      </c>
      <c r="X36">
        <v>6.4</v>
      </c>
      <c r="Y36">
        <v>7.6</v>
      </c>
      <c r="Z36">
        <v>9.8000000000000007</v>
      </c>
      <c r="AA36">
        <v>5.6</v>
      </c>
      <c r="AB36">
        <v>7.8</v>
      </c>
      <c r="AC36">
        <v>13.5</v>
      </c>
      <c r="AD36">
        <v>13</v>
      </c>
      <c r="AE36">
        <v>15.5</v>
      </c>
      <c r="AF36">
        <v>16.399999999999999</v>
      </c>
      <c r="AG36">
        <v>24.1</v>
      </c>
      <c r="AH36">
        <v>17.5</v>
      </c>
      <c r="AI36">
        <v>25.6</v>
      </c>
      <c r="AJ36">
        <v>25</v>
      </c>
    </row>
    <row r="37" spans="1:36" x14ac:dyDescent="0.2">
      <c r="A37" t="s">
        <v>15</v>
      </c>
      <c r="B37">
        <v>36.5</v>
      </c>
      <c r="C37">
        <v>37.200000000000003</v>
      </c>
      <c r="D37">
        <v>37.5</v>
      </c>
      <c r="E37">
        <v>34.299999999999997</v>
      </c>
      <c r="F37">
        <v>34.1</v>
      </c>
      <c r="G37">
        <v>33.4</v>
      </c>
      <c r="H37">
        <v>31.5</v>
      </c>
      <c r="I37">
        <v>31</v>
      </c>
      <c r="J37">
        <v>28.7</v>
      </c>
      <c r="K37">
        <v>23.7</v>
      </c>
      <c r="L37">
        <v>24.2</v>
      </c>
      <c r="M37">
        <v>25.4</v>
      </c>
      <c r="N37">
        <v>23.7</v>
      </c>
      <c r="O37">
        <v>29.8</v>
      </c>
      <c r="P37">
        <v>20.3</v>
      </c>
      <c r="Q37">
        <v>9.6</v>
      </c>
      <c r="R37">
        <v>6.2</v>
      </c>
      <c r="S37">
        <v>6.6</v>
      </c>
      <c r="T37">
        <v>3.5</v>
      </c>
      <c r="U37">
        <v>4.4000000000000004</v>
      </c>
      <c r="V37">
        <v>2.1</v>
      </c>
      <c r="W37">
        <v>4.8</v>
      </c>
      <c r="X37">
        <v>8.1</v>
      </c>
      <c r="Y37">
        <v>7.4</v>
      </c>
      <c r="Z37">
        <v>9.4</v>
      </c>
      <c r="AA37">
        <v>10.4</v>
      </c>
      <c r="AB37">
        <v>9.4</v>
      </c>
      <c r="AC37">
        <v>17.899999999999999</v>
      </c>
      <c r="AD37">
        <v>12.4</v>
      </c>
      <c r="AE37">
        <v>24.4</v>
      </c>
      <c r="AF37">
        <v>18.399999999999999</v>
      </c>
      <c r="AG37">
        <v>17.899999999999999</v>
      </c>
      <c r="AH37">
        <v>31.7</v>
      </c>
      <c r="AI37">
        <v>36.1</v>
      </c>
      <c r="AJ37">
        <v>31.1</v>
      </c>
    </row>
    <row r="38" spans="1:36" x14ac:dyDescent="0.2">
      <c r="A38" t="s">
        <v>16</v>
      </c>
      <c r="B38">
        <v>13.9</v>
      </c>
      <c r="C38">
        <v>15.3</v>
      </c>
      <c r="D38">
        <v>14.7</v>
      </c>
      <c r="E38">
        <v>9.4</v>
      </c>
      <c r="F38">
        <v>12.5</v>
      </c>
      <c r="G38">
        <v>18.3</v>
      </c>
      <c r="H38">
        <v>12.6</v>
      </c>
      <c r="I38">
        <v>12.6</v>
      </c>
      <c r="J38">
        <v>5.7</v>
      </c>
      <c r="K38">
        <v>11.4</v>
      </c>
      <c r="L38" t="e">
        <v>#N/A</v>
      </c>
      <c r="M38" t="e">
        <v>#N/A</v>
      </c>
      <c r="N38" t="e">
        <v>#N/A</v>
      </c>
      <c r="O38" t="e">
        <v>#N/A</v>
      </c>
      <c r="P38" t="e">
        <v>#N/A</v>
      </c>
      <c r="Q38" t="e">
        <v>#N/A</v>
      </c>
      <c r="R38" t="e">
        <v>#N/A</v>
      </c>
      <c r="S38" t="e">
        <v>#N/A</v>
      </c>
      <c r="T38" t="e">
        <v>#N/A</v>
      </c>
      <c r="U38" t="e">
        <v>#N/A</v>
      </c>
      <c r="V38" t="e">
        <v>#N/A</v>
      </c>
      <c r="W38" t="e">
        <v>#N/A</v>
      </c>
      <c r="X38" t="e">
        <v>#N/A</v>
      </c>
      <c r="Y38" t="e">
        <v>#N/A</v>
      </c>
      <c r="Z38" t="e">
        <v>#N/A</v>
      </c>
      <c r="AA38" t="e">
        <v>#N/A</v>
      </c>
      <c r="AB38" t="e">
        <v>#N/A</v>
      </c>
      <c r="AC38" t="e">
        <v>#N/A</v>
      </c>
      <c r="AD38" t="e">
        <v>#N/A</v>
      </c>
      <c r="AE38" t="e">
        <v>#N/A</v>
      </c>
      <c r="AF38" t="e">
        <v>#N/A</v>
      </c>
      <c r="AG38" t="e">
        <v>#N/A</v>
      </c>
      <c r="AH38" t="e">
        <v>#N/A</v>
      </c>
      <c r="AI38" t="e">
        <v>#N/A</v>
      </c>
      <c r="AJ38" t="e">
        <v>#N/A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4E049-5EC8-47EC-95B5-E51B0BE0EFAE}">
  <dimension ref="A1:Q27"/>
  <sheetViews>
    <sheetView zoomScale="75" workbookViewId="0">
      <selection activeCell="M39" sqref="M39"/>
    </sheetView>
  </sheetViews>
  <sheetFormatPr baseColWidth="10" defaultRowHeight="15" x14ac:dyDescent="0.2"/>
  <cols>
    <col min="1" max="1" width="10.83203125" style="70"/>
    <col min="2" max="2" width="7.5" style="70" customWidth="1"/>
    <col min="3" max="10" width="7.5" style="70" bestFit="1" customWidth="1"/>
    <col min="11" max="16384" width="10.83203125" style="70"/>
  </cols>
  <sheetData>
    <row r="1" spans="1:10" x14ac:dyDescent="0.2">
      <c r="A1" s="70" t="s">
        <v>141</v>
      </c>
    </row>
    <row r="2" spans="1:10" x14ac:dyDescent="0.2">
      <c r="A2" s="70" t="s">
        <v>22</v>
      </c>
      <c r="B2" s="70" t="s">
        <v>142</v>
      </c>
    </row>
    <row r="4" spans="1:10" x14ac:dyDescent="0.2">
      <c r="A4" s="70" t="s">
        <v>140</v>
      </c>
    </row>
    <row r="5" spans="1:10" x14ac:dyDescent="0.2">
      <c r="B5" s="70" t="s">
        <v>0</v>
      </c>
      <c r="C5" s="70" t="s">
        <v>1</v>
      </c>
      <c r="D5" s="70" t="s">
        <v>2</v>
      </c>
      <c r="E5" s="70" t="s">
        <v>3</v>
      </c>
      <c r="F5" s="70" t="s">
        <v>4</v>
      </c>
      <c r="G5" s="70" t="s">
        <v>5</v>
      </c>
      <c r="H5" s="70" t="s">
        <v>6</v>
      </c>
      <c r="I5" s="70" t="s">
        <v>7</v>
      </c>
      <c r="J5" s="70" t="s">
        <v>144</v>
      </c>
    </row>
    <row r="6" spans="1:10" x14ac:dyDescent="0.2">
      <c r="A6" s="70" t="s">
        <v>9</v>
      </c>
      <c r="B6" s="113">
        <v>-0.31441600702136441</v>
      </c>
      <c r="C6" s="113">
        <v>-2.6212638964590838</v>
      </c>
      <c r="D6" s="113">
        <v>-2.7955814211765926</v>
      </c>
      <c r="E6" s="113">
        <v>-1.9798983109679256</v>
      </c>
      <c r="F6" s="113">
        <v>1.3659075966441492</v>
      </c>
      <c r="G6" s="113">
        <v>2.0889200939462356</v>
      </c>
      <c r="H6" s="113">
        <v>2.6738315695612513</v>
      </c>
      <c r="I6" s="113">
        <v>-2.0103067975846045E-2</v>
      </c>
      <c r="J6" s="113"/>
    </row>
    <row r="7" spans="1:10" x14ac:dyDescent="0.2">
      <c r="A7" s="70" t="s">
        <v>738</v>
      </c>
      <c r="B7" s="113">
        <v>1.1365712133106562</v>
      </c>
      <c r="C7" s="113">
        <v>-1.1702766761270631</v>
      </c>
      <c r="D7" s="113">
        <v>-1.3445942008445719</v>
      </c>
      <c r="E7" s="113">
        <v>-0.52891109063590491</v>
      </c>
      <c r="F7" s="113">
        <v>2.8168948169761698</v>
      </c>
      <c r="G7" s="113">
        <v>3.5399073142782562</v>
      </c>
      <c r="H7" s="113">
        <v>4.124818789893272</v>
      </c>
      <c r="I7" s="113">
        <v>1.4308841523561746</v>
      </c>
      <c r="J7" s="113"/>
    </row>
    <row r="8" spans="1:10" x14ac:dyDescent="0.2">
      <c r="A8" s="70" t="s">
        <v>10</v>
      </c>
      <c r="B8" s="113">
        <v>8.8722644195328826E-2</v>
      </c>
      <c r="C8" s="113">
        <v>-0.22484252639900149</v>
      </c>
      <c r="D8" s="113">
        <v>-3.5318410638489368</v>
      </c>
      <c r="E8" s="113">
        <v>-0.3294158812731709</v>
      </c>
      <c r="F8" s="113">
        <v>1.3523570931842102</v>
      </c>
      <c r="G8" s="113">
        <v>1.2332462521434664</v>
      </c>
      <c r="H8" s="113">
        <v>1.5409702750285987</v>
      </c>
      <c r="I8" s="113">
        <v>0.68434950128393268</v>
      </c>
      <c r="J8" s="113">
        <v>2.1610512971314435</v>
      </c>
    </row>
    <row r="9" spans="1:10" x14ac:dyDescent="0.2">
      <c r="A9" s="70" t="s">
        <v>11</v>
      </c>
      <c r="B9" s="113">
        <v>0.83628007345564015</v>
      </c>
      <c r="C9" s="113">
        <v>-0.30293489244817806</v>
      </c>
      <c r="D9" s="113">
        <v>-1.0830784970152507</v>
      </c>
      <c r="E9" s="113">
        <v>2.2262539533275856</v>
      </c>
      <c r="F9" s="113">
        <v>1.8639881390602255</v>
      </c>
      <c r="G9" s="113">
        <v>-2.2698512867911802E-2</v>
      </c>
      <c r="H9" s="113">
        <v>-0.34917684950781336</v>
      </c>
      <c r="I9" s="113">
        <v>-0.54837873490647127</v>
      </c>
      <c r="J9" s="113">
        <v>-1.0202949110139912</v>
      </c>
    </row>
    <row r="10" spans="1:10" x14ac:dyDescent="0.2">
      <c r="A10" s="70" t="s">
        <v>13</v>
      </c>
      <c r="B10" s="113">
        <v>-0.2269063241167828</v>
      </c>
      <c r="C10" s="113">
        <v>-0.6887436018214359</v>
      </c>
      <c r="D10" s="113">
        <v>2.4251371823276315</v>
      </c>
      <c r="E10" s="113">
        <v>1.3265110358777576</v>
      </c>
      <c r="F10" s="113">
        <v>2.1988258242835244</v>
      </c>
      <c r="G10" s="113">
        <v>3.0163362948438674</v>
      </c>
      <c r="H10" s="113">
        <v>0.87122365134609225</v>
      </c>
      <c r="I10" s="113">
        <v>2.8048503732010914</v>
      </c>
      <c r="J10" s="113"/>
    </row>
    <row r="11" spans="1:10" x14ac:dyDescent="0.2">
      <c r="A11" s="70" t="s">
        <v>14</v>
      </c>
      <c r="B11" s="113">
        <v>0.84541007851048988</v>
      </c>
      <c r="C11" s="113">
        <v>-3.5653241758501011</v>
      </c>
      <c r="D11" s="113">
        <v>-6.5151213707218929</v>
      </c>
      <c r="E11" s="113">
        <v>1.3474804628377797</v>
      </c>
      <c r="F11" s="113">
        <v>-0.34616696248603063</v>
      </c>
      <c r="G11" s="113">
        <v>-1.5872084806923681</v>
      </c>
      <c r="H11" s="113">
        <v>-0.95900856688364655</v>
      </c>
      <c r="I11" s="113">
        <v>-1.1481593268265229</v>
      </c>
      <c r="J11" s="113"/>
    </row>
    <row r="12" spans="1:10" x14ac:dyDescent="0.2">
      <c r="A12" s="70" t="s">
        <v>15</v>
      </c>
      <c r="B12" s="113">
        <v>-0.43703801183326618</v>
      </c>
      <c r="C12" s="113">
        <v>-0.56889741341608868</v>
      </c>
      <c r="D12" s="113">
        <v>1.0976642911095738</v>
      </c>
      <c r="E12" s="113">
        <v>5.9165153281625749E-2</v>
      </c>
      <c r="F12" s="113">
        <v>-0.18692319914756439</v>
      </c>
      <c r="G12" s="113">
        <v>-0.97563830724667611</v>
      </c>
      <c r="H12" s="113">
        <v>9.9013192060020572E-2</v>
      </c>
      <c r="I12" s="113">
        <v>0.51615486949270206</v>
      </c>
      <c r="J12" s="113">
        <v>0.47547203304441865</v>
      </c>
    </row>
    <row r="13" spans="1:10" x14ac:dyDescent="0.2">
      <c r="A13" s="70" t="s">
        <v>16</v>
      </c>
      <c r="B13" s="113">
        <v>1.9686550383100254</v>
      </c>
      <c r="C13" s="113">
        <v>-4.4734088875599447</v>
      </c>
      <c r="D13" s="113">
        <v>4.3254878772441714</v>
      </c>
      <c r="E13" s="113">
        <v>4.0333433643759165</v>
      </c>
      <c r="F13" s="113">
        <v>4.0528311117727753</v>
      </c>
      <c r="G13" s="113">
        <v>-0.45374843332545112</v>
      </c>
      <c r="H13" s="113">
        <v>-0.73513820653283801</v>
      </c>
      <c r="I13" s="113">
        <v>-1.5018442468303093</v>
      </c>
      <c r="J13" s="113">
        <v>2.7552097867215437</v>
      </c>
    </row>
    <row r="14" spans="1:10" x14ac:dyDescent="0.2">
      <c r="A14" s="70" t="s">
        <v>20</v>
      </c>
      <c r="B14" s="113">
        <v>0.17689029999887396</v>
      </c>
      <c r="C14" s="113">
        <v>-1.5802317484948816</v>
      </c>
      <c r="D14" s="113">
        <v>-1.3670942716451364</v>
      </c>
      <c r="E14" s="113">
        <v>-0.20456562249522392</v>
      </c>
      <c r="F14" s="113">
        <v>1.1364380437685995</v>
      </c>
      <c r="G14" s="113">
        <v>1.5957941695569389</v>
      </c>
      <c r="H14" s="113">
        <v>1.4364212033553727</v>
      </c>
      <c r="I14" s="113">
        <v>0.50801978810035564</v>
      </c>
      <c r="J14" s="113"/>
    </row>
    <row r="18" spans="1:17" x14ac:dyDescent="0.2">
      <c r="A18" s="70" t="s">
        <v>140</v>
      </c>
    </row>
    <row r="19" spans="1:17" x14ac:dyDescent="0.2">
      <c r="B19" s="70" t="s">
        <v>735</v>
      </c>
      <c r="C19" s="70" t="s">
        <v>736</v>
      </c>
      <c r="D19" s="70" t="s">
        <v>737</v>
      </c>
      <c r="E19" s="70" t="s">
        <v>296</v>
      </c>
      <c r="F19" s="70" t="s">
        <v>272</v>
      </c>
      <c r="G19" s="70" t="s">
        <v>273</v>
      </c>
      <c r="H19" s="70" t="s">
        <v>274</v>
      </c>
      <c r="I19" s="70" t="s">
        <v>0</v>
      </c>
      <c r="J19" s="70" t="s">
        <v>1</v>
      </c>
      <c r="K19" s="70" t="s">
        <v>2</v>
      </c>
      <c r="L19" s="70" t="s">
        <v>3</v>
      </c>
      <c r="M19" s="70" t="s">
        <v>4</v>
      </c>
      <c r="N19" s="70" t="s">
        <v>5</v>
      </c>
      <c r="O19" s="70" t="s">
        <v>6</v>
      </c>
      <c r="P19" s="70" t="s">
        <v>7</v>
      </c>
      <c r="Q19" s="70" t="s">
        <v>144</v>
      </c>
    </row>
    <row r="20" spans="1:17" x14ac:dyDescent="0.2">
      <c r="A20" s="70" t="s">
        <v>9</v>
      </c>
      <c r="B20" s="111">
        <v>31.816550229661193</v>
      </c>
      <c r="C20" s="111">
        <v>30.885500620986708</v>
      </c>
      <c r="D20" s="111">
        <v>31.460762273226329</v>
      </c>
      <c r="E20" s="111">
        <v>31.694990594480377</v>
      </c>
      <c r="F20" s="111">
        <v>32.944127231443041</v>
      </c>
      <c r="G20" s="111">
        <v>33.421788845843324</v>
      </c>
      <c r="H20" s="111">
        <v>33.788540756459867</v>
      </c>
      <c r="I20" s="111">
        <v>32.96559760188692</v>
      </c>
      <c r="J20" s="111">
        <v>30.6587497124492</v>
      </c>
      <c r="K20" s="111">
        <v>30.484432187731691</v>
      </c>
      <c r="L20" s="111">
        <v>31.300115297940359</v>
      </c>
      <c r="M20" s="111">
        <v>34.645921205552433</v>
      </c>
      <c r="N20" s="111">
        <v>35.36893370285452</v>
      </c>
      <c r="O20" s="111">
        <v>35.953845178469535</v>
      </c>
      <c r="P20" s="111">
        <v>33.259910540932438</v>
      </c>
      <c r="Q20" s="111"/>
    </row>
    <row r="21" spans="1:17" x14ac:dyDescent="0.2">
      <c r="A21" s="70" t="s">
        <v>10</v>
      </c>
      <c r="B21" s="111">
        <v>39.201951199346844</v>
      </c>
      <c r="C21" s="111">
        <v>39.338469723861472</v>
      </c>
      <c r="D21" s="111">
        <v>37.725303524629616</v>
      </c>
      <c r="E21" s="111">
        <v>38.338881155560934</v>
      </c>
      <c r="F21" s="111">
        <v>37.986180531029959</v>
      </c>
      <c r="G21" s="111">
        <v>37.152660445530401</v>
      </c>
      <c r="H21" s="111">
        <v>37.116168317300861</v>
      </c>
      <c r="I21" s="111">
        <v>37.536633290214176</v>
      </c>
      <c r="J21" s="111">
        <v>37.223068119619846</v>
      </c>
      <c r="K21" s="111">
        <v>33.916069582169911</v>
      </c>
      <c r="L21" s="111">
        <v>37.118494764745677</v>
      </c>
      <c r="M21" s="111">
        <v>38.800267739203058</v>
      </c>
      <c r="N21" s="111">
        <v>38.681156898162314</v>
      </c>
      <c r="O21" s="111">
        <v>38.988880921047446</v>
      </c>
      <c r="P21" s="111">
        <v>38.13226014730278</v>
      </c>
      <c r="Q21" s="111">
        <v>39.608961943150291</v>
      </c>
    </row>
    <row r="22" spans="1:17" x14ac:dyDescent="0.2">
      <c r="A22" s="70" t="s">
        <v>11</v>
      </c>
      <c r="B22" s="111">
        <v>42.737693441847185</v>
      </c>
      <c r="C22" s="111">
        <v>42.376187340654241</v>
      </c>
      <c r="D22" s="111">
        <v>41.892704744128686</v>
      </c>
      <c r="E22" s="111">
        <v>42.537454391220315</v>
      </c>
      <c r="F22" s="111">
        <v>41.920516941878866</v>
      </c>
      <c r="G22" s="111">
        <v>42.140504024657538</v>
      </c>
      <c r="H22" s="111">
        <v>42.915208861699512</v>
      </c>
      <c r="I22" s="111">
        <v>43.440450040686159</v>
      </c>
      <c r="J22" s="111">
        <v>42.30123507478234</v>
      </c>
      <c r="K22" s="111">
        <v>41.521091470215268</v>
      </c>
      <c r="L22" s="111">
        <v>44.830423920558104</v>
      </c>
      <c r="M22" s="111">
        <v>44.468158106290744</v>
      </c>
      <c r="N22" s="111">
        <v>42.581471454362607</v>
      </c>
      <c r="O22" s="111">
        <v>42.254993117722705</v>
      </c>
      <c r="P22" s="111">
        <v>42.055791232324047</v>
      </c>
      <c r="Q22" s="111">
        <v>41.583875056216527</v>
      </c>
    </row>
    <row r="23" spans="1:17" x14ac:dyDescent="0.2">
      <c r="A23" s="70" t="s">
        <v>13</v>
      </c>
      <c r="B23" s="111">
        <v>39.919072133971675</v>
      </c>
      <c r="C23" s="111">
        <v>39.786212372459318</v>
      </c>
      <c r="D23" s="111">
        <v>39.554292247933617</v>
      </c>
      <c r="E23" s="111">
        <v>39.556965375129231</v>
      </c>
      <c r="F23" s="111">
        <v>39.33298394975818</v>
      </c>
      <c r="G23" s="111">
        <v>39.277824665094343</v>
      </c>
      <c r="H23" s="111">
        <v>39.649781645270764</v>
      </c>
      <c r="I23" s="111">
        <v>39.117654987885381</v>
      </c>
      <c r="J23" s="111">
        <v>38.655817710180727</v>
      </c>
      <c r="K23" s="111">
        <v>41.769698494329795</v>
      </c>
      <c r="L23" s="111">
        <v>40.671072347879921</v>
      </c>
      <c r="M23" s="111">
        <v>41.543387136285688</v>
      </c>
      <c r="N23" s="111">
        <v>42.360897606846031</v>
      </c>
      <c r="O23" s="111">
        <v>40.215784963348256</v>
      </c>
      <c r="P23" s="111">
        <v>42.149411685203255</v>
      </c>
      <c r="Q23" s="111"/>
    </row>
    <row r="24" spans="1:17" x14ac:dyDescent="0.2">
      <c r="A24" s="70" t="s">
        <v>14</v>
      </c>
      <c r="B24" s="111">
        <v>43.955630025068515</v>
      </c>
      <c r="C24" s="111">
        <v>43.538571052952229</v>
      </c>
      <c r="D24" s="111">
        <v>43.283116420039221</v>
      </c>
      <c r="E24" s="111">
        <v>42.35418583832579</v>
      </c>
      <c r="F24" s="111">
        <v>42.462263510804327</v>
      </c>
      <c r="G24" s="111">
        <v>40.380246393104741</v>
      </c>
      <c r="H24" s="111">
        <v>42.712108872296376</v>
      </c>
      <c r="I24" s="111">
        <v>42.978753030082466</v>
      </c>
      <c r="J24" s="111">
        <v>38.568018775721875</v>
      </c>
      <c r="K24" s="111">
        <v>35.618221580850083</v>
      </c>
      <c r="L24" s="111">
        <v>43.480823414409755</v>
      </c>
      <c r="M24" s="111">
        <v>41.787175989085945</v>
      </c>
      <c r="N24" s="111">
        <v>40.546134470879608</v>
      </c>
      <c r="O24" s="111">
        <v>41.174334384688329</v>
      </c>
      <c r="P24" s="111">
        <v>40.985183624745453</v>
      </c>
      <c r="Q24" s="111"/>
    </row>
    <row r="25" spans="1:17" x14ac:dyDescent="0.2">
      <c r="A25" s="70" t="s">
        <v>15</v>
      </c>
      <c r="B25" s="111">
        <v>36.810611461321265</v>
      </c>
      <c r="C25" s="111">
        <v>37.039560808671496</v>
      </c>
      <c r="D25" s="111">
        <v>35.536758504750146</v>
      </c>
      <c r="E25" s="111">
        <v>37.168003696758355</v>
      </c>
      <c r="F25" s="111">
        <v>38.079325281637971</v>
      </c>
      <c r="G25" s="111">
        <v>38.062409808185024</v>
      </c>
      <c r="H25" s="111">
        <v>38.08803748096792</v>
      </c>
      <c r="I25" s="111">
        <v>37.493873507819281</v>
      </c>
      <c r="J25" s="111">
        <v>37.362014106236458</v>
      </c>
      <c r="K25" s="111">
        <v>39.028575810762121</v>
      </c>
      <c r="L25" s="111">
        <v>37.990076672934173</v>
      </c>
      <c r="M25" s="111">
        <v>37.743988320504982</v>
      </c>
      <c r="N25" s="111">
        <v>36.955273212405871</v>
      </c>
      <c r="O25" s="111">
        <v>38.029924711712567</v>
      </c>
      <c r="P25" s="111">
        <v>38.447066389145249</v>
      </c>
      <c r="Q25" s="111">
        <v>38.406383552696965</v>
      </c>
    </row>
    <row r="26" spans="1:17" x14ac:dyDescent="0.2">
      <c r="A26" s="70" t="s">
        <v>16</v>
      </c>
      <c r="B26" s="111">
        <v>32.669094988568425</v>
      </c>
      <c r="C26" s="111">
        <v>32.915286157709346</v>
      </c>
      <c r="D26" s="111">
        <v>35.808516579165989</v>
      </c>
      <c r="E26" s="111">
        <v>35.738355354791437</v>
      </c>
      <c r="F26" s="111">
        <v>31.751244550365215</v>
      </c>
      <c r="G26" s="111">
        <v>33.36948433104525</v>
      </c>
      <c r="H26" s="111">
        <v>35.989397310376241</v>
      </c>
      <c r="I26" s="111">
        <v>36.328248781675597</v>
      </c>
      <c r="J26" s="111">
        <v>29.886184855805627</v>
      </c>
      <c r="K26" s="111">
        <v>38.685081620609743</v>
      </c>
      <c r="L26" s="111">
        <v>38.392937107741488</v>
      </c>
      <c r="M26" s="111">
        <v>38.412424855138347</v>
      </c>
      <c r="N26" s="111">
        <v>33.905845310040121</v>
      </c>
      <c r="O26" s="111">
        <v>33.624455536832734</v>
      </c>
      <c r="P26" s="111">
        <v>32.857749496535263</v>
      </c>
      <c r="Q26" s="111">
        <v>37.114803530087116</v>
      </c>
    </row>
    <row r="27" spans="1:17" x14ac:dyDescent="0.2">
      <c r="A27" s="112" t="s">
        <v>20</v>
      </c>
      <c r="B27" s="111">
        <v>40.365148023783142</v>
      </c>
      <c r="C27" s="111">
        <v>40.189400330368663</v>
      </c>
      <c r="D27" s="111">
        <v>39.723844219216843</v>
      </c>
      <c r="E27" s="111">
        <v>40.019863022876962</v>
      </c>
      <c r="F27" s="111">
        <v>39.898846656368775</v>
      </c>
      <c r="G27" s="111">
        <v>39.792453236933184</v>
      </c>
      <c r="H27" s="111">
        <v>39.901446105088063</v>
      </c>
      <c r="I27" s="111">
        <v>40.100102399461846</v>
      </c>
      <c r="J27" s="111">
        <v>38.342980350968091</v>
      </c>
      <c r="K27" s="111">
        <v>38.556117827817836</v>
      </c>
      <c r="L27" s="111">
        <v>39.718646476967749</v>
      </c>
      <c r="M27" s="111">
        <v>41.059650143231572</v>
      </c>
      <c r="N27" s="111">
        <v>41.519006269019911</v>
      </c>
      <c r="O27" s="111">
        <v>41.359633302818345</v>
      </c>
      <c r="P27" s="111">
        <v>40.431231887563328</v>
      </c>
      <c r="Q27" s="111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5BCD3-9C5D-430C-BAFB-17D9183D0799}">
  <dimension ref="A1:J32"/>
  <sheetViews>
    <sheetView zoomScale="86" workbookViewId="0">
      <selection activeCell="A37" sqref="A37"/>
    </sheetView>
  </sheetViews>
  <sheetFormatPr baseColWidth="10" defaultRowHeight="15" x14ac:dyDescent="0.2"/>
  <cols>
    <col min="1" max="16384" width="10.83203125" style="70"/>
  </cols>
  <sheetData>
    <row r="1" spans="1:10" x14ac:dyDescent="0.2">
      <c r="A1" s="70" t="s">
        <v>138</v>
      </c>
    </row>
    <row r="2" spans="1:10" x14ac:dyDescent="0.2">
      <c r="A2" s="70" t="s">
        <v>22</v>
      </c>
      <c r="B2" s="70" t="s">
        <v>139</v>
      </c>
    </row>
    <row r="5" spans="1:10" x14ac:dyDescent="0.2">
      <c r="A5" s="70" t="s">
        <v>143</v>
      </c>
    </row>
    <row r="6" spans="1:10" x14ac:dyDescent="0.2">
      <c r="A6" s="70" t="s">
        <v>728</v>
      </c>
    </row>
    <row r="7" spans="1:10" x14ac:dyDescent="0.2">
      <c r="B7" s="70" t="s">
        <v>0</v>
      </c>
      <c r="C7" s="70" t="s">
        <v>1</v>
      </c>
      <c r="D7" s="70" t="s">
        <v>2</v>
      </c>
      <c r="E7" s="70" t="s">
        <v>3</v>
      </c>
      <c r="F7" s="70" t="s">
        <v>4</v>
      </c>
      <c r="G7" s="70" t="s">
        <v>5</v>
      </c>
      <c r="H7" s="70" t="s">
        <v>6</v>
      </c>
      <c r="I7" s="70" t="s">
        <v>7</v>
      </c>
      <c r="J7" s="70" t="s">
        <v>144</v>
      </c>
    </row>
    <row r="8" spans="1:10" x14ac:dyDescent="0.2">
      <c r="A8" s="70" t="s">
        <v>8</v>
      </c>
      <c r="B8" s="111">
        <v>66.11167356093803</v>
      </c>
      <c r="C8" s="111">
        <v>71.069803065383695</v>
      </c>
      <c r="D8" s="111">
        <v>81.316418041383045</v>
      </c>
      <c r="E8" s="111">
        <v>71.668346314054091</v>
      </c>
      <c r="F8" s="111">
        <v>69.969988005572048</v>
      </c>
      <c r="G8" s="111">
        <v>67.029005287223981</v>
      </c>
      <c r="H8" s="111">
        <v>65.755449288074914</v>
      </c>
      <c r="I8" s="111">
        <v>64.543419255433662</v>
      </c>
      <c r="J8" s="111">
        <v>62.445030748906007</v>
      </c>
    </row>
    <row r="9" spans="1:10" x14ac:dyDescent="0.2">
      <c r="A9" s="70" t="s">
        <v>9</v>
      </c>
      <c r="B9" s="111">
        <v>39.52083268572887</v>
      </c>
      <c r="C9" s="111">
        <v>40.78462163538272</v>
      </c>
      <c r="D9" s="111">
        <v>45.95136311153945</v>
      </c>
      <c r="E9" s="111">
        <v>39.580300356912836</v>
      </c>
      <c r="F9" s="111">
        <v>39.896941138645943</v>
      </c>
      <c r="G9" s="111">
        <v>39.472786178540467</v>
      </c>
      <c r="H9" s="111">
        <v>38.951875626257625</v>
      </c>
      <c r="I9" s="111">
        <v>38.747084860311269</v>
      </c>
      <c r="J9" s="111">
        <v>38.017749854464377</v>
      </c>
    </row>
    <row r="10" spans="1:10" x14ac:dyDescent="0.2">
      <c r="A10" s="70" t="s">
        <v>10</v>
      </c>
      <c r="B10" s="111">
        <v>28.970040819298383</v>
      </c>
      <c r="C10" s="111">
        <v>30.126794545320344</v>
      </c>
      <c r="D10" s="111">
        <v>34.088108205829407</v>
      </c>
      <c r="E10" s="111">
        <v>29.949514405270151</v>
      </c>
      <c r="F10" s="111">
        <v>29.1117566922441</v>
      </c>
      <c r="G10" s="111">
        <v>30.149612758069047</v>
      </c>
      <c r="H10" s="111">
        <v>29.799320904957529</v>
      </c>
      <c r="I10" s="111">
        <v>28.85559468502727</v>
      </c>
      <c r="J10" s="111">
        <v>28.632895162899317</v>
      </c>
    </row>
    <row r="11" spans="1:10" x14ac:dyDescent="0.2">
      <c r="A11" s="70" t="s">
        <v>11</v>
      </c>
      <c r="B11" s="111">
        <v>38.852360895194259</v>
      </c>
      <c r="C11" s="111">
        <v>41.764511427574945</v>
      </c>
      <c r="D11" s="111">
        <v>46.238254357398908</v>
      </c>
      <c r="E11" s="111">
        <v>38.907938925353932</v>
      </c>
      <c r="F11" s="111">
        <v>38.235378893189264</v>
      </c>
      <c r="G11" s="111">
        <v>38.577564692832077</v>
      </c>
      <c r="H11" s="111">
        <v>36.659222728682963</v>
      </c>
      <c r="I11" s="111">
        <v>35.141923477996791</v>
      </c>
      <c r="J11" s="111">
        <v>35.72742592751969</v>
      </c>
    </row>
    <row r="12" spans="1:10" x14ac:dyDescent="0.2">
      <c r="A12" s="70" t="s">
        <v>12</v>
      </c>
      <c r="B12" s="111">
        <v>33.279221664542796</v>
      </c>
      <c r="C12" s="111">
        <v>32.093265270234504</v>
      </c>
      <c r="D12" s="111">
        <v>36.376430418028392</v>
      </c>
      <c r="E12" s="111">
        <v>35.42770757526619</v>
      </c>
      <c r="F12" s="111">
        <v>35.863793909154431</v>
      </c>
      <c r="G12" s="111">
        <v>33.833040973058395</v>
      </c>
      <c r="H12" s="111">
        <v>34.196540659387466</v>
      </c>
      <c r="I12" s="111">
        <v>34.269143679629366</v>
      </c>
      <c r="J12" s="111"/>
    </row>
    <row r="13" spans="1:10" x14ac:dyDescent="0.2">
      <c r="A13" s="70" t="s">
        <v>13</v>
      </c>
      <c r="B13" s="111">
        <v>23.04087217209565</v>
      </c>
      <c r="C13" s="111">
        <v>25.282375248650393</v>
      </c>
      <c r="D13" s="111">
        <v>24.179149344966955</v>
      </c>
      <c r="E13" s="111">
        <v>21.739627467476051</v>
      </c>
      <c r="F13" s="111">
        <v>17.199549543138104</v>
      </c>
      <c r="G13" s="111">
        <v>17.206258921030333</v>
      </c>
      <c r="H13" s="111">
        <v>15.231280293329378</v>
      </c>
      <c r="I13" s="111">
        <v>13.383432954753784</v>
      </c>
      <c r="J13" s="111">
        <v>13.292563366328208</v>
      </c>
    </row>
    <row r="14" spans="1:10" x14ac:dyDescent="0.2">
      <c r="A14" s="70" t="s">
        <v>14</v>
      </c>
      <c r="B14" s="111">
        <v>35.540341498874689</v>
      </c>
      <c r="C14" s="111">
        <v>37.840063242492484</v>
      </c>
      <c r="D14" s="111">
        <v>46.06143558496813</v>
      </c>
      <c r="E14" s="111">
        <v>38.921204156796293</v>
      </c>
      <c r="F14" s="111">
        <v>38.43120470140822</v>
      </c>
      <c r="G14" s="111">
        <v>39.697274270656486</v>
      </c>
      <c r="H14" s="111">
        <v>38.693579430657785</v>
      </c>
      <c r="I14" s="111">
        <v>36.065911043206277</v>
      </c>
      <c r="J14" s="111"/>
    </row>
    <row r="15" spans="1:10" x14ac:dyDescent="0.2">
      <c r="A15" s="70" t="s">
        <v>15</v>
      </c>
      <c r="B15" s="111">
        <v>48.623287569119078</v>
      </c>
      <c r="C15" s="111">
        <v>52.04111439234444</v>
      </c>
      <c r="D15" s="111">
        <v>54.266940299012084</v>
      </c>
      <c r="E15" s="111">
        <v>51.927936029904771</v>
      </c>
      <c r="F15" s="111">
        <v>49.26994855937982</v>
      </c>
      <c r="G15" s="111">
        <v>53.357621579450132</v>
      </c>
      <c r="H15" s="111">
        <v>51.826684703695598</v>
      </c>
      <c r="I15" s="111">
        <v>51.039709667235236</v>
      </c>
      <c r="J15" s="111">
        <v>50.379955552369346</v>
      </c>
    </row>
    <row r="16" spans="1:10" x14ac:dyDescent="0.2">
      <c r="A16" s="70" t="s">
        <v>16</v>
      </c>
      <c r="B16" s="111">
        <v>19.381590828682018</v>
      </c>
      <c r="C16" s="111">
        <v>18.754709217508402</v>
      </c>
      <c r="D16" s="111">
        <v>19.351008574677554</v>
      </c>
      <c r="E16" s="111">
        <v>16.217624838330288</v>
      </c>
      <c r="F16" s="111">
        <v>14.042673556123672</v>
      </c>
      <c r="G16" s="111">
        <v>15.423719661996167</v>
      </c>
      <c r="H16" s="111">
        <v>13.344276654576296</v>
      </c>
      <c r="I16" s="111">
        <v>13.041281569945429</v>
      </c>
      <c r="J16" s="111">
        <v>10.76382021463486</v>
      </c>
    </row>
    <row r="17" spans="1:10" x14ac:dyDescent="0.2">
      <c r="A17" s="70" t="s">
        <v>17</v>
      </c>
      <c r="B17" s="111">
        <v>56.52394726800734</v>
      </c>
      <c r="C17" s="111">
        <v>56.976262264873554</v>
      </c>
      <c r="D17" s="111">
        <v>62.842121378965331</v>
      </c>
      <c r="E17" s="111">
        <v>58.205165589693991</v>
      </c>
      <c r="F17" s="111">
        <v>58.152189930745045</v>
      </c>
      <c r="G17" s="111">
        <v>58.110480398921403</v>
      </c>
      <c r="H17" s="111">
        <v>56.025091114231373</v>
      </c>
      <c r="I17" s="111">
        <v>57.957135710081708</v>
      </c>
      <c r="J17" s="111">
        <v>57.571514007836164</v>
      </c>
    </row>
    <row r="18" spans="1:10" x14ac:dyDescent="0.2">
      <c r="A18" s="70" t="s">
        <v>20</v>
      </c>
      <c r="B18" s="111">
        <v>33.049517178112538</v>
      </c>
      <c r="C18" s="111">
        <v>34.960289707331249</v>
      </c>
      <c r="D18" s="111">
        <v>38.976139830828508</v>
      </c>
      <c r="E18" s="111">
        <v>34.107249557321147</v>
      </c>
      <c r="F18" s="111">
        <v>33.33007656176018</v>
      </c>
      <c r="G18" s="111">
        <v>34.460841626235371</v>
      </c>
      <c r="H18" s="111">
        <v>33.356153028718232</v>
      </c>
      <c r="I18" s="111">
        <v>32.004858687433909</v>
      </c>
      <c r="J18" s="111"/>
    </row>
    <row r="21" spans="1:10" x14ac:dyDescent="0.2">
      <c r="A21" s="70" t="s">
        <v>728</v>
      </c>
      <c r="B21" s="70" t="s">
        <v>0</v>
      </c>
      <c r="C21" s="70" t="s">
        <v>1</v>
      </c>
      <c r="D21" s="70" t="s">
        <v>2</v>
      </c>
      <c r="E21" s="70" t="s">
        <v>3</v>
      </c>
      <c r="F21" s="70" t="s">
        <v>4</v>
      </c>
      <c r="G21" s="70" t="s">
        <v>5</v>
      </c>
      <c r="H21" s="70" t="s">
        <v>6</v>
      </c>
      <c r="I21" s="70" t="s">
        <v>7</v>
      </c>
      <c r="J21" s="70" t="s">
        <v>144</v>
      </c>
    </row>
    <row r="22" spans="1:10" x14ac:dyDescent="0.2">
      <c r="A22" s="70" t="s">
        <v>8</v>
      </c>
      <c r="B22" s="70">
        <v>0</v>
      </c>
      <c r="C22" s="105">
        <v>4.9581295044456652</v>
      </c>
      <c r="D22" s="105">
        <v>15.204744480445015</v>
      </c>
      <c r="E22" s="105">
        <v>5.5566727531160609</v>
      </c>
      <c r="F22" s="105">
        <v>3.8583144446340185</v>
      </c>
      <c r="G22" s="105">
        <v>0.91733172628595128</v>
      </c>
      <c r="H22" s="105">
        <v>-0.3562242728631162</v>
      </c>
      <c r="I22" s="105">
        <v>-1.5682543055043681</v>
      </c>
      <c r="J22" s="105">
        <v>-3.6666428120320234</v>
      </c>
    </row>
    <row r="23" spans="1:10" x14ac:dyDescent="0.2">
      <c r="A23" s="70" t="s">
        <v>9</v>
      </c>
      <c r="B23" s="70">
        <v>0</v>
      </c>
      <c r="C23" s="105">
        <v>1.2637889496538506</v>
      </c>
      <c r="D23" s="105">
        <v>6.4305304258105807</v>
      </c>
      <c r="E23" s="105">
        <v>5.9467671183966786E-2</v>
      </c>
      <c r="F23" s="105">
        <v>0.37610845291707307</v>
      </c>
      <c r="G23" s="105">
        <v>-4.8046507188402643E-2</v>
      </c>
      <c r="H23" s="105">
        <v>-0.56895705947124497</v>
      </c>
      <c r="I23" s="105">
        <v>-0.77374782541760112</v>
      </c>
      <c r="J23" s="105">
        <v>-1.5030828312644928</v>
      </c>
    </row>
    <row r="24" spans="1:10" x14ac:dyDescent="0.2">
      <c r="A24" s="70" t="s">
        <v>10</v>
      </c>
      <c r="B24" s="70">
        <v>0</v>
      </c>
      <c r="C24" s="105">
        <v>1.1567537260219609</v>
      </c>
      <c r="D24" s="105">
        <v>5.118067386531024</v>
      </c>
      <c r="E24" s="105">
        <v>0.97947358597176759</v>
      </c>
      <c r="F24" s="105">
        <v>0.14171587294571708</v>
      </c>
      <c r="G24" s="105">
        <v>1.179571938770664</v>
      </c>
      <c r="H24" s="105">
        <v>0.82928008565914624</v>
      </c>
      <c r="I24" s="105">
        <v>-0.1144461342711125</v>
      </c>
      <c r="J24" s="105">
        <v>-0.33714565639906624</v>
      </c>
    </row>
    <row r="25" spans="1:10" x14ac:dyDescent="0.2">
      <c r="A25" s="70" t="s">
        <v>11</v>
      </c>
      <c r="B25" s="70">
        <v>0</v>
      </c>
      <c r="C25" s="105">
        <v>2.9121505323806858</v>
      </c>
      <c r="D25" s="105">
        <v>7.385893462204649</v>
      </c>
      <c r="E25" s="105">
        <v>5.5578030159672664E-2</v>
      </c>
      <c r="F25" s="105">
        <v>-0.61698200200499542</v>
      </c>
      <c r="G25" s="105">
        <v>-0.27479620236218238</v>
      </c>
      <c r="H25" s="105">
        <v>-2.1931381665112966</v>
      </c>
      <c r="I25" s="105">
        <v>-3.7104374171974683</v>
      </c>
      <c r="J25" s="105">
        <v>-3.1249349676745695</v>
      </c>
    </row>
    <row r="26" spans="1:10" x14ac:dyDescent="0.2">
      <c r="A26" s="70" t="s">
        <v>12</v>
      </c>
      <c r="B26" s="70">
        <v>0</v>
      </c>
      <c r="C26" s="105">
        <v>-1.1859563943082918</v>
      </c>
      <c r="D26" s="105">
        <v>3.0972087534855959</v>
      </c>
      <c r="E26" s="105">
        <v>2.1484859107233945</v>
      </c>
      <c r="F26" s="105">
        <v>2.5845722446116355</v>
      </c>
      <c r="G26" s="105">
        <v>0.55381930851559957</v>
      </c>
      <c r="H26" s="105">
        <v>0.9173189948446705</v>
      </c>
      <c r="I26" s="105">
        <v>0.98992201508657018</v>
      </c>
      <c r="J26" s="105"/>
    </row>
    <row r="27" spans="1:10" x14ac:dyDescent="0.2">
      <c r="A27" s="70" t="s">
        <v>13</v>
      </c>
      <c r="B27" s="70">
        <v>0</v>
      </c>
      <c r="C27" s="105">
        <v>2.2415030765547428</v>
      </c>
      <c r="D27" s="105">
        <v>1.1382771728713053</v>
      </c>
      <c r="E27" s="105">
        <v>-1.3012447046195987</v>
      </c>
      <c r="F27" s="105">
        <v>-5.8413226289575455</v>
      </c>
      <c r="G27" s="105">
        <v>-5.834613251065317</v>
      </c>
      <c r="H27" s="105">
        <v>-7.8095918787662715</v>
      </c>
      <c r="I27" s="105">
        <v>-9.6574392173418655</v>
      </c>
      <c r="J27" s="105">
        <v>-9.7483088057674419</v>
      </c>
    </row>
    <row r="28" spans="1:10" x14ac:dyDescent="0.2">
      <c r="A28" s="70" t="s">
        <v>14</v>
      </c>
      <c r="B28" s="70">
        <v>0</v>
      </c>
      <c r="C28" s="105">
        <v>2.2997217436177948</v>
      </c>
      <c r="D28" s="105">
        <v>10.521094086093441</v>
      </c>
      <c r="E28" s="105">
        <v>3.3808626579216039</v>
      </c>
      <c r="F28" s="105">
        <v>2.8908632025335308</v>
      </c>
      <c r="G28" s="105">
        <v>4.156932771781797</v>
      </c>
      <c r="H28" s="105">
        <v>3.1532379317830959</v>
      </c>
      <c r="I28" s="105">
        <v>0.52556954433158865</v>
      </c>
      <c r="J28" s="105"/>
    </row>
    <row r="29" spans="1:10" x14ac:dyDescent="0.2">
      <c r="A29" s="70" t="s">
        <v>15</v>
      </c>
      <c r="B29" s="70">
        <v>0</v>
      </c>
      <c r="C29" s="105">
        <v>3.4178268232253615</v>
      </c>
      <c r="D29" s="105">
        <v>5.6436527298930059</v>
      </c>
      <c r="E29" s="105">
        <v>3.3046484607856925</v>
      </c>
      <c r="F29" s="105">
        <v>0.64666099026074164</v>
      </c>
      <c r="G29" s="105">
        <v>4.7343340103310538</v>
      </c>
      <c r="H29" s="105">
        <v>3.2033971345765195</v>
      </c>
      <c r="I29" s="105">
        <v>2.4164220981161577</v>
      </c>
      <c r="J29" s="105">
        <v>1.7566679832502672</v>
      </c>
    </row>
    <row r="30" spans="1:10" x14ac:dyDescent="0.2">
      <c r="A30" s="70" t="s">
        <v>16</v>
      </c>
      <c r="B30" s="70">
        <v>0</v>
      </c>
      <c r="C30" s="105">
        <v>-0.62688161117361574</v>
      </c>
      <c r="D30" s="105">
        <v>-3.058225400446446E-2</v>
      </c>
      <c r="E30" s="105">
        <v>-3.1639659903517305</v>
      </c>
      <c r="F30" s="105">
        <v>-5.338917272558346</v>
      </c>
      <c r="G30" s="105">
        <v>-3.9578711666858517</v>
      </c>
      <c r="H30" s="105">
        <v>-6.0373141741057221</v>
      </c>
      <c r="I30" s="105">
        <v>-6.340309258736589</v>
      </c>
      <c r="J30" s="105">
        <v>-8.6177706140471582</v>
      </c>
    </row>
    <row r="31" spans="1:10" x14ac:dyDescent="0.2">
      <c r="A31" s="70" t="s">
        <v>17</v>
      </c>
      <c r="B31" s="70">
        <v>0</v>
      </c>
      <c r="C31" s="105">
        <v>0.4523149968662139</v>
      </c>
      <c r="D31" s="105">
        <v>6.3181741109579903</v>
      </c>
      <c r="E31" s="105">
        <v>1.6812183216866501</v>
      </c>
      <c r="F31" s="105">
        <v>1.6282426627377049</v>
      </c>
      <c r="G31" s="105">
        <v>1.5865331309140629</v>
      </c>
      <c r="H31" s="105">
        <v>-0.49885615377596793</v>
      </c>
      <c r="I31" s="105">
        <v>1.4331884420743677</v>
      </c>
      <c r="J31" s="105">
        <v>1.0475667398288238</v>
      </c>
    </row>
    <row r="32" spans="1:10" x14ac:dyDescent="0.2">
      <c r="A32" s="70" t="s">
        <v>20</v>
      </c>
      <c r="B32" s="70">
        <v>0</v>
      </c>
      <c r="C32" s="105">
        <v>1.9107725292187112</v>
      </c>
      <c r="D32" s="105">
        <v>5.9266226527159702</v>
      </c>
      <c r="E32" s="105">
        <v>1.0577323792086091</v>
      </c>
      <c r="F32" s="105">
        <v>0.28055938364764188</v>
      </c>
      <c r="G32" s="105">
        <v>1.4113244481228335</v>
      </c>
      <c r="H32" s="105">
        <v>0.30663585060569432</v>
      </c>
      <c r="I32" s="105">
        <v>-1.0446584906786285</v>
      </c>
      <c r="J32" s="10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063BC-97BC-4E4F-A964-026AD713E6F7}">
  <dimension ref="A1:J101"/>
  <sheetViews>
    <sheetView workbookViewId="0">
      <selection activeCell="J100" sqref="J100"/>
    </sheetView>
  </sheetViews>
  <sheetFormatPr baseColWidth="10" defaultRowHeight="15" x14ac:dyDescent="0.2"/>
  <cols>
    <col min="1" max="1" width="21.1640625" customWidth="1"/>
  </cols>
  <sheetData>
    <row r="1" spans="1:10" x14ac:dyDescent="0.2">
      <c r="A1" t="s">
        <v>189</v>
      </c>
    </row>
    <row r="2" spans="1:10" x14ac:dyDescent="0.2">
      <c r="A2" t="s">
        <v>22</v>
      </c>
      <c r="B2" t="s">
        <v>190</v>
      </c>
    </row>
    <row r="5" spans="1:10" x14ac:dyDescent="0.2">
      <c r="A5" t="s">
        <v>8</v>
      </c>
      <c r="B5" t="s">
        <v>0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144</v>
      </c>
    </row>
    <row r="6" spans="1:10" x14ac:dyDescent="0.2">
      <c r="A6" t="s">
        <v>27</v>
      </c>
      <c r="B6">
        <v>0</v>
      </c>
      <c r="C6" s="1">
        <v>-2.1573024055306576</v>
      </c>
      <c r="D6" s="1">
        <v>-12.961617688560978</v>
      </c>
      <c r="E6" s="1">
        <v>-5.1421264961799409</v>
      </c>
      <c r="F6" s="1">
        <v>-3.062442516208506</v>
      </c>
      <c r="G6" s="1">
        <v>-1.9255774942737673</v>
      </c>
      <c r="H6" s="1">
        <v>-2.8095797715833015</v>
      </c>
      <c r="I6" s="1">
        <v>-1.5019353739945984</v>
      </c>
      <c r="J6" s="1">
        <v>0.10092279265064974</v>
      </c>
    </row>
    <row r="7" spans="1:10" x14ac:dyDescent="0.2">
      <c r="A7" t="s">
        <v>28</v>
      </c>
      <c r="B7">
        <v>0</v>
      </c>
      <c r="C7" s="1">
        <v>-1.2353171688862798</v>
      </c>
      <c r="D7" s="1">
        <v>-8.7776039653146078</v>
      </c>
      <c r="E7" s="1">
        <v>-2.893015259884367</v>
      </c>
      <c r="F7" s="1">
        <v>-2.6456029652771078</v>
      </c>
      <c r="G7" s="1">
        <v>-2.4182443129991693</v>
      </c>
      <c r="H7" s="1">
        <v>-2.5590226779736649</v>
      </c>
      <c r="I7" s="1">
        <v>-4.0616018411343546E-2</v>
      </c>
      <c r="J7" s="1">
        <v>0.12142068437262689</v>
      </c>
    </row>
    <row r="8" spans="1:10" x14ac:dyDescent="0.2">
      <c r="A8" t="s">
        <v>30</v>
      </c>
      <c r="B8">
        <v>0</v>
      </c>
      <c r="C8" s="1">
        <v>-0.10960549248159882</v>
      </c>
      <c r="D8" s="1">
        <v>-1.0363113259806447</v>
      </c>
      <c r="E8" s="1">
        <v>6.728134848679504E-2</v>
      </c>
      <c r="F8" s="1">
        <v>0.43666136027753555</v>
      </c>
      <c r="G8" s="1">
        <v>0.90635874800952332</v>
      </c>
      <c r="H8" s="1">
        <v>0.84269940064846616</v>
      </c>
      <c r="I8" s="1">
        <v>0.83532779638386445</v>
      </c>
      <c r="J8" s="1">
        <v>0.9448555107760811</v>
      </c>
    </row>
    <row r="9" spans="1:10" x14ac:dyDescent="0.2">
      <c r="A9" t="s">
        <v>29</v>
      </c>
      <c r="B9">
        <v>0</v>
      </c>
      <c r="C9" s="1">
        <v>0.10181783040045203</v>
      </c>
      <c r="D9" s="1">
        <v>-2.670600635194877</v>
      </c>
      <c r="E9" s="1">
        <v>-0.17456320113859061</v>
      </c>
      <c r="F9" s="1">
        <v>0.33319760842057938</v>
      </c>
      <c r="G9" s="1">
        <v>1.2723139273825472</v>
      </c>
      <c r="H9" s="1">
        <v>1.1750144886267508</v>
      </c>
      <c r="I9" s="1">
        <v>0.37882009907312147</v>
      </c>
      <c r="J9" s="1">
        <v>0.80086519281426183</v>
      </c>
    </row>
    <row r="10" spans="1:10" x14ac:dyDescent="0.2">
      <c r="A10" t="s">
        <v>25</v>
      </c>
      <c r="B10">
        <v>0</v>
      </c>
      <c r="C10" s="1">
        <v>-0.4435371335443592</v>
      </c>
      <c r="D10" s="1">
        <v>0.86746419014572052</v>
      </c>
      <c r="E10" s="1">
        <v>6.7077419031904562E-3</v>
      </c>
      <c r="F10" s="1">
        <v>-0.45686487695703937</v>
      </c>
      <c r="G10" s="1">
        <v>-0.65730760444249503</v>
      </c>
      <c r="H10" s="1">
        <v>-2.0048082709074366</v>
      </c>
      <c r="I10" s="1">
        <v>-1.4621734958977604</v>
      </c>
      <c r="J10" s="1">
        <v>-1.6285838856062826</v>
      </c>
    </row>
    <row r="11" spans="1:10" x14ac:dyDescent="0.2">
      <c r="A11" t="s">
        <v>26</v>
      </c>
      <c r="B11">
        <v>0</v>
      </c>
      <c r="C11" s="1">
        <v>-0.47066044101887172</v>
      </c>
      <c r="D11" s="1">
        <v>-1.3445659522165685</v>
      </c>
      <c r="E11" s="1">
        <v>-2.1485371255469685</v>
      </c>
      <c r="F11" s="1">
        <v>-0.72983364267247386</v>
      </c>
      <c r="G11" s="1">
        <v>-1.0286982522241734</v>
      </c>
      <c r="H11" s="1">
        <v>-0.26346271197741711</v>
      </c>
      <c r="I11" s="1">
        <v>-1.2132937551424805</v>
      </c>
      <c r="J11" s="1">
        <v>-0.13763470970603753</v>
      </c>
    </row>
    <row r="12" spans="1:10" x14ac:dyDescent="0.2">
      <c r="C12" s="1"/>
      <c r="D12" s="1"/>
      <c r="E12" s="1"/>
      <c r="F12" s="1"/>
      <c r="G12" s="1"/>
      <c r="H12" s="1"/>
      <c r="I12" s="1"/>
      <c r="J12" s="1"/>
    </row>
    <row r="13" spans="1:10" x14ac:dyDescent="0.2">
      <c r="C13" s="1"/>
      <c r="D13" s="1"/>
      <c r="E13" s="1"/>
      <c r="F13" s="1"/>
      <c r="G13" s="1"/>
      <c r="H13" s="1"/>
      <c r="I13" s="1"/>
      <c r="J13" s="1"/>
    </row>
    <row r="14" spans="1:10" x14ac:dyDescent="0.2">
      <c r="A14" t="s">
        <v>9</v>
      </c>
      <c r="B14" t="s">
        <v>0</v>
      </c>
      <c r="C14" s="1" t="s">
        <v>1</v>
      </c>
      <c r="D14" s="1" t="s">
        <v>2</v>
      </c>
      <c r="E14" s="1" t="s">
        <v>3</v>
      </c>
      <c r="F14" s="1" t="s">
        <v>4</v>
      </c>
      <c r="G14" s="1" t="s">
        <v>5</v>
      </c>
      <c r="H14" s="1" t="s">
        <v>6</v>
      </c>
      <c r="I14" s="1" t="s">
        <v>7</v>
      </c>
      <c r="J14" s="1" t="s">
        <v>144</v>
      </c>
    </row>
    <row r="15" spans="1:10" x14ac:dyDescent="0.2">
      <c r="A15" t="s">
        <v>27</v>
      </c>
      <c r="B15">
        <v>0</v>
      </c>
      <c r="C15" s="1">
        <v>-5.6896365311974932</v>
      </c>
      <c r="D15" s="1">
        <v>-18.387962058792738</v>
      </c>
      <c r="E15" s="1">
        <v>-3.2233207652083138</v>
      </c>
      <c r="F15" s="1">
        <v>-4.2751647099405972</v>
      </c>
      <c r="G15" s="1">
        <v>-4.1124712755130872</v>
      </c>
      <c r="H15" s="1">
        <v>-2.8507390709655738</v>
      </c>
      <c r="I15" s="1">
        <v>0.19409944550370994</v>
      </c>
      <c r="J15" s="1">
        <v>0.9023650614133345</v>
      </c>
    </row>
    <row r="16" spans="1:10" x14ac:dyDescent="0.2">
      <c r="A16" t="s">
        <v>28</v>
      </c>
      <c r="B16">
        <v>0</v>
      </c>
      <c r="C16" s="1">
        <v>-3.0544980496170355</v>
      </c>
      <c r="D16" s="1">
        <v>-9.2735023461900905</v>
      </c>
      <c r="E16" s="1">
        <v>-0.81884317417611174</v>
      </c>
      <c r="F16" s="1">
        <v>-3.5791693134460143</v>
      </c>
      <c r="G16" s="1">
        <v>-3.6233265549250944</v>
      </c>
      <c r="H16" s="1">
        <v>-2.9965734566092146</v>
      </c>
      <c r="I16" s="1">
        <v>-0.25757509163452053</v>
      </c>
      <c r="J16" s="1">
        <v>6.1640448822758043E-2</v>
      </c>
    </row>
    <row r="17" spans="1:10" x14ac:dyDescent="0.2">
      <c r="A17" t="s">
        <v>30</v>
      </c>
      <c r="B17">
        <v>0</v>
      </c>
      <c r="C17" s="1">
        <v>-0.73634722150486032</v>
      </c>
      <c r="D17" s="1">
        <v>-3.4598049522989318</v>
      </c>
      <c r="E17" s="1">
        <v>0.35817738293915846</v>
      </c>
      <c r="F17" s="1">
        <v>0.22485980270453582</v>
      </c>
      <c r="G17" s="1">
        <v>0.14057478174193547</v>
      </c>
      <c r="H17" s="1">
        <v>0.2884614022465441</v>
      </c>
      <c r="I17" s="1">
        <v>0.94128451780989153</v>
      </c>
      <c r="J17" s="1">
        <v>1.0059289673293033</v>
      </c>
    </row>
    <row r="18" spans="1:10" x14ac:dyDescent="0.2">
      <c r="A18" t="s">
        <v>29</v>
      </c>
      <c r="B18">
        <v>0</v>
      </c>
      <c r="C18" s="1">
        <v>-2.1794610933068324</v>
      </c>
      <c r="D18" s="1">
        <v>-5.2815536270787149</v>
      </c>
      <c r="E18" s="1">
        <v>-0.87613111851974723</v>
      </c>
      <c r="F18" s="1">
        <v>-0.33333938331721069</v>
      </c>
      <c r="G18" s="1">
        <v>-0.26695498773118786</v>
      </c>
      <c r="H18" s="1">
        <v>0.29803190522775214</v>
      </c>
      <c r="I18" s="1">
        <v>0.29476495356229443</v>
      </c>
      <c r="J18" s="1">
        <v>0.44453226387741984</v>
      </c>
    </row>
    <row r="19" spans="1:10" x14ac:dyDescent="0.2">
      <c r="A19" t="s">
        <v>25</v>
      </c>
      <c r="B19">
        <v>0</v>
      </c>
      <c r="C19" s="1">
        <v>4.1653611386488487E-2</v>
      </c>
      <c r="D19" s="1">
        <v>-0.74693288663007174</v>
      </c>
      <c r="E19" s="1">
        <v>-0.92859616534146827</v>
      </c>
      <c r="F19" s="1">
        <v>-0.25910442610387818</v>
      </c>
      <c r="G19" s="1">
        <v>-0.45848519695245527</v>
      </c>
      <c r="H19" s="1">
        <v>-0.55564714468163667</v>
      </c>
      <c r="I19" s="1">
        <v>-0.39743911634642326</v>
      </c>
      <c r="J19" s="1">
        <v>-0.74608360301292032</v>
      </c>
    </row>
    <row r="20" spans="1:10" x14ac:dyDescent="0.2">
      <c r="A20" t="s">
        <v>26</v>
      </c>
      <c r="B20">
        <v>0</v>
      </c>
      <c r="C20" s="1">
        <v>0.23901622184474647</v>
      </c>
      <c r="D20" s="1">
        <v>0.3738317534050708</v>
      </c>
      <c r="E20" s="1">
        <v>-0.95792769011014478</v>
      </c>
      <c r="F20" s="1">
        <v>-0.32841138977802986</v>
      </c>
      <c r="G20" s="1">
        <v>9.5720682353714781E-2</v>
      </c>
      <c r="H20" s="1">
        <v>0.11498822285098126</v>
      </c>
      <c r="I20" s="1">
        <v>-0.38693581788753217</v>
      </c>
      <c r="J20" s="1">
        <v>0.13634698439677373</v>
      </c>
    </row>
    <row r="21" spans="1:10" x14ac:dyDescent="0.2">
      <c r="C21" s="1"/>
      <c r="D21" s="1"/>
      <c r="E21" s="1"/>
      <c r="F21" s="1"/>
      <c r="G21" s="1"/>
      <c r="H21" s="1"/>
      <c r="I21" s="1"/>
      <c r="J21" s="1"/>
    </row>
    <row r="22" spans="1:10" x14ac:dyDescent="0.2">
      <c r="C22" s="1"/>
      <c r="D22" s="1"/>
      <c r="E22" s="1"/>
      <c r="F22" s="1"/>
      <c r="G22" s="1"/>
      <c r="H22" s="1"/>
      <c r="I22" s="1"/>
      <c r="J22" s="1"/>
    </row>
    <row r="23" spans="1:10" x14ac:dyDescent="0.2">
      <c r="A23" t="s">
        <v>10</v>
      </c>
      <c r="B23" t="s">
        <v>0</v>
      </c>
      <c r="C23" s="1" t="s">
        <v>1</v>
      </c>
      <c r="D23" s="1" t="s">
        <v>2</v>
      </c>
      <c r="E23" s="1" t="s">
        <v>3</v>
      </c>
      <c r="F23" s="1" t="s">
        <v>4</v>
      </c>
      <c r="G23" s="1" t="s">
        <v>5</v>
      </c>
      <c r="H23" s="1" t="s">
        <v>6</v>
      </c>
      <c r="I23" s="1" t="s">
        <v>7</v>
      </c>
      <c r="J23" s="1" t="s">
        <v>144</v>
      </c>
    </row>
    <row r="24" spans="1:10" x14ac:dyDescent="0.2">
      <c r="A24" t="s">
        <v>27</v>
      </c>
      <c r="B24">
        <v>0</v>
      </c>
      <c r="C24" s="1">
        <v>-1.7639686840838635</v>
      </c>
      <c r="D24" s="1">
        <v>-11.583854920770221</v>
      </c>
      <c r="E24" s="1">
        <v>-3.5883353724375411</v>
      </c>
      <c r="F24" s="1">
        <v>-2.8716181300807335</v>
      </c>
      <c r="G24" s="1">
        <v>-4.5074825117695525</v>
      </c>
      <c r="H24" s="1">
        <v>-2.4317671110043619</v>
      </c>
      <c r="I24" s="1">
        <v>-0.80282961389569607</v>
      </c>
      <c r="J24" s="1">
        <v>-1.1472298859512335</v>
      </c>
    </row>
    <row r="25" spans="1:10" x14ac:dyDescent="0.2">
      <c r="A25" t="s">
        <v>28</v>
      </c>
      <c r="B25">
        <v>0</v>
      </c>
      <c r="C25" s="1">
        <v>-1.0972557289703055</v>
      </c>
      <c r="D25" s="1">
        <v>-6.9416068860898363</v>
      </c>
      <c r="E25" s="1">
        <v>-1.8377181396023485</v>
      </c>
      <c r="F25" s="1">
        <v>-3.1098307083141674</v>
      </c>
      <c r="G25" s="1">
        <v>-5.41175319904616</v>
      </c>
      <c r="H25" s="1">
        <v>-3.8283059574498508</v>
      </c>
      <c r="I25" s="1">
        <v>-1.0913786199308342</v>
      </c>
      <c r="J25" s="1">
        <v>-1.958831552966168</v>
      </c>
    </row>
    <row r="26" spans="1:10" x14ac:dyDescent="0.2">
      <c r="A26" t="s">
        <v>30</v>
      </c>
      <c r="B26">
        <v>0</v>
      </c>
      <c r="C26" s="1">
        <v>0.14419440932837932</v>
      </c>
      <c r="D26" s="1">
        <v>0.43444053802974542</v>
      </c>
      <c r="E26" s="1">
        <v>0.7405503559595854</v>
      </c>
      <c r="F26" s="1">
        <v>0.92397016586142089</v>
      </c>
      <c r="G26" s="1">
        <v>0.67006806645554129</v>
      </c>
      <c r="H26" s="1">
        <v>1.8775349252431002</v>
      </c>
      <c r="I26" s="1">
        <v>1.1394259538526301</v>
      </c>
      <c r="J26" s="1">
        <v>1.3750662675705312</v>
      </c>
    </row>
    <row r="27" spans="1:10" x14ac:dyDescent="0.2">
      <c r="A27" t="s">
        <v>29</v>
      </c>
      <c r="B27">
        <v>0</v>
      </c>
      <c r="C27" s="1">
        <v>-1.7544776297775681E-2</v>
      </c>
      <c r="D27" s="1">
        <v>-1.5317597654943365</v>
      </c>
      <c r="E27" s="1">
        <v>-0.56661219804825591</v>
      </c>
      <c r="F27" s="1">
        <v>-8.0764869195695019E-2</v>
      </c>
      <c r="G27" s="1">
        <v>-0.19004980399701643</v>
      </c>
      <c r="H27" s="1">
        <v>7.8100350698457471E-2</v>
      </c>
      <c r="I27" s="1">
        <v>-0.52043232755347857</v>
      </c>
      <c r="J27" s="1">
        <v>-0.4160824950567108</v>
      </c>
    </row>
    <row r="28" spans="1:10" x14ac:dyDescent="0.2">
      <c r="A28" t="s">
        <v>25</v>
      </c>
      <c r="B28">
        <v>0</v>
      </c>
      <c r="C28" s="1">
        <v>-0.99834392693636198</v>
      </c>
      <c r="D28" s="1">
        <v>-2.4709866947103283</v>
      </c>
      <c r="E28" s="1">
        <v>-7.3020712296733237E-2</v>
      </c>
      <c r="F28" s="1">
        <v>0.83631752033441886</v>
      </c>
      <c r="G28" s="1">
        <v>0.10671567414235339</v>
      </c>
      <c r="H28" s="1">
        <v>-0.31809923998239631</v>
      </c>
      <c r="I28" s="1">
        <v>-0.2603679051474258</v>
      </c>
      <c r="J28" s="1">
        <v>-0.15673553704797727</v>
      </c>
    </row>
    <row r="29" spans="1:10" x14ac:dyDescent="0.2">
      <c r="A29" t="s">
        <v>26</v>
      </c>
      <c r="B29">
        <v>0</v>
      </c>
      <c r="C29" s="1">
        <v>0.20498133879220037</v>
      </c>
      <c r="D29" s="1">
        <v>-1.073942112505466</v>
      </c>
      <c r="E29" s="1">
        <v>-1.851534678449789</v>
      </c>
      <c r="F29" s="1">
        <v>-1.4413102387667109</v>
      </c>
      <c r="G29" s="1">
        <v>0.31753675067572928</v>
      </c>
      <c r="H29" s="1">
        <v>-0.24099718951367244</v>
      </c>
      <c r="I29" s="1">
        <v>-7.007671511658764E-2</v>
      </c>
      <c r="J29" s="1">
        <v>9.3534315490912956E-3</v>
      </c>
    </row>
    <row r="30" spans="1:10" x14ac:dyDescent="0.2">
      <c r="C30" s="1"/>
      <c r="D30" s="1"/>
      <c r="E30" s="1"/>
      <c r="F30" s="1"/>
      <c r="G30" s="1"/>
      <c r="H30" s="1"/>
      <c r="I30" s="1"/>
      <c r="J30" s="1"/>
    </row>
    <row r="31" spans="1:10" x14ac:dyDescent="0.2">
      <c r="C31" s="1"/>
      <c r="D31" s="1"/>
      <c r="E31" s="1"/>
      <c r="F31" s="1"/>
      <c r="G31" s="1"/>
      <c r="H31" s="1"/>
      <c r="I31" s="1"/>
      <c r="J31" s="1"/>
    </row>
    <row r="32" spans="1:10" x14ac:dyDescent="0.2">
      <c r="A32" t="s">
        <v>11</v>
      </c>
      <c r="B32" t="s">
        <v>0</v>
      </c>
      <c r="C32" s="1" t="s">
        <v>1</v>
      </c>
      <c r="D32" s="1" t="s">
        <v>2</v>
      </c>
      <c r="E32" s="1" t="s">
        <v>3</v>
      </c>
      <c r="F32" s="1" t="s">
        <v>4</v>
      </c>
      <c r="G32" s="1" t="s">
        <v>5</v>
      </c>
      <c r="H32" s="1" t="s">
        <v>6</v>
      </c>
      <c r="I32" s="1" t="s">
        <v>7</v>
      </c>
      <c r="J32" s="1" t="s">
        <v>144</v>
      </c>
    </row>
    <row r="33" spans="1:10" x14ac:dyDescent="0.2">
      <c r="A33" t="s">
        <v>27</v>
      </c>
      <c r="B33">
        <v>0</v>
      </c>
      <c r="C33" s="1">
        <v>-5.90511010869578</v>
      </c>
      <c r="D33" s="1">
        <v>-17.798919205556771</v>
      </c>
      <c r="E33" s="1">
        <v>-4.6150178562499207</v>
      </c>
      <c r="F33" s="1">
        <v>-6.0960574377008214</v>
      </c>
      <c r="G33" s="1">
        <v>-5.8088689336138231</v>
      </c>
      <c r="H33" s="1">
        <v>-3.2611524520218609</v>
      </c>
      <c r="I33" s="1">
        <v>-0.86561238622527981</v>
      </c>
      <c r="J33" s="1">
        <v>-0.26253513395967332</v>
      </c>
    </row>
    <row r="34" spans="1:10" x14ac:dyDescent="0.2">
      <c r="A34" t="s">
        <v>28</v>
      </c>
      <c r="B34">
        <v>0</v>
      </c>
      <c r="C34" s="1">
        <v>-4.2660828698902682</v>
      </c>
      <c r="D34" s="1">
        <v>-10.834854273087013</v>
      </c>
      <c r="E34" s="1">
        <v>-4.2839927445321484</v>
      </c>
      <c r="F34" s="1">
        <v>-5.6823387554867049</v>
      </c>
      <c r="G34" s="1">
        <v>-6.1674578771343818</v>
      </c>
      <c r="H34" s="1">
        <v>-3.5244973475977721</v>
      </c>
      <c r="I34" s="1">
        <v>-1.9524707482478239</v>
      </c>
      <c r="J34" s="1">
        <v>-1.9727314401913443</v>
      </c>
    </row>
    <row r="35" spans="1:10" x14ac:dyDescent="0.2">
      <c r="A35" t="s">
        <v>30</v>
      </c>
      <c r="B35">
        <v>0</v>
      </c>
      <c r="C35" s="1">
        <v>0.33695427727400812</v>
      </c>
      <c r="D35" s="1">
        <v>-4.6164460368835175E-2</v>
      </c>
      <c r="E35" s="1">
        <v>0.22996657956549038</v>
      </c>
      <c r="F35" s="1">
        <v>0.39722666965667686</v>
      </c>
      <c r="G35" s="1">
        <v>0.40341356547167684</v>
      </c>
      <c r="H35" s="1">
        <v>0.3032621307784501</v>
      </c>
      <c r="I35" s="1">
        <v>0.27811389646920526</v>
      </c>
      <c r="J35" s="1">
        <v>0.37935420406749232</v>
      </c>
    </row>
    <row r="36" spans="1:10" x14ac:dyDescent="0.2">
      <c r="A36" t="s">
        <v>29</v>
      </c>
      <c r="B36">
        <v>0</v>
      </c>
      <c r="C36" s="1">
        <v>-1.457982911110604</v>
      </c>
      <c r="D36" s="1">
        <v>-3.9208090418999784</v>
      </c>
      <c r="E36" s="1">
        <v>-0.24585612440746182</v>
      </c>
      <c r="F36" s="1">
        <v>-0.28064905157836284</v>
      </c>
      <c r="G36" s="1">
        <v>0.5675197940106218</v>
      </c>
      <c r="H36" s="1">
        <v>1.2101855327804487</v>
      </c>
      <c r="I36" s="1">
        <v>1.5805610869611308</v>
      </c>
      <c r="J36" s="1">
        <v>2.2354918495200042</v>
      </c>
    </row>
    <row r="37" spans="1:10" x14ac:dyDescent="0.2">
      <c r="A37" t="s">
        <v>25</v>
      </c>
      <c r="B37">
        <v>0</v>
      </c>
      <c r="C37" s="1">
        <v>-1.003732439762431</v>
      </c>
      <c r="D37" s="1">
        <v>-2.1315750486980853</v>
      </c>
      <c r="E37" s="1">
        <v>0.14368931944508567</v>
      </c>
      <c r="F37" s="1">
        <v>-0.58270885325612976</v>
      </c>
      <c r="G37" s="1">
        <v>-1.4469895887902955</v>
      </c>
      <c r="H37" s="1">
        <v>-1.1350918255355591</v>
      </c>
      <c r="I37" s="1">
        <v>-0.5064301674651448</v>
      </c>
      <c r="J37" s="1">
        <v>-1.7153365708327686</v>
      </c>
    </row>
    <row r="38" spans="1:10" x14ac:dyDescent="0.2">
      <c r="A38" t="s">
        <v>26</v>
      </c>
      <c r="B38">
        <v>0</v>
      </c>
      <c r="C38" s="1">
        <v>0.48573383479351495</v>
      </c>
      <c r="D38" s="1">
        <v>-0.86551638150285948</v>
      </c>
      <c r="E38" s="1">
        <v>-0.45882488632088647</v>
      </c>
      <c r="F38" s="1">
        <v>5.2412552963699177E-2</v>
      </c>
      <c r="G38" s="1">
        <v>0.83464517282855555</v>
      </c>
      <c r="H38" s="1">
        <v>-0.11501094244742838</v>
      </c>
      <c r="I38" s="1">
        <v>-0.26538645394264726</v>
      </c>
      <c r="J38" s="1">
        <v>0.81068682347694287</v>
      </c>
    </row>
    <row r="39" spans="1:10" x14ac:dyDescent="0.2">
      <c r="C39" s="1"/>
      <c r="D39" s="1"/>
      <c r="E39" s="1"/>
      <c r="F39" s="1"/>
      <c r="G39" s="1"/>
      <c r="H39" s="1"/>
      <c r="I39" s="1"/>
      <c r="J39" s="1"/>
    </row>
    <row r="40" spans="1:10" x14ac:dyDescent="0.2">
      <c r="C40" s="1"/>
      <c r="D40" s="1"/>
      <c r="E40" s="1"/>
      <c r="F40" s="1"/>
      <c r="G40" s="1"/>
      <c r="H40" s="1"/>
      <c r="I40" s="1"/>
      <c r="J40" s="1"/>
    </row>
    <row r="41" spans="1:10" x14ac:dyDescent="0.2">
      <c r="A41" t="s">
        <v>12</v>
      </c>
      <c r="B41" t="s">
        <v>0</v>
      </c>
      <c r="C41" s="1" t="s">
        <v>1</v>
      </c>
      <c r="D41" s="1" t="s">
        <v>2</v>
      </c>
      <c r="E41" s="1" t="s">
        <v>3</v>
      </c>
      <c r="F41" s="1" t="s">
        <v>4</v>
      </c>
      <c r="G41" s="1" t="s">
        <v>5</v>
      </c>
      <c r="H41" s="1" t="s">
        <v>6</v>
      </c>
      <c r="I41" s="1" t="s">
        <v>7</v>
      </c>
      <c r="J41" s="1" t="s">
        <v>144</v>
      </c>
    </row>
    <row r="42" spans="1:10" x14ac:dyDescent="0.2">
      <c r="A42" t="s">
        <v>27</v>
      </c>
      <c r="B42">
        <v>0</v>
      </c>
      <c r="C42" s="1">
        <v>0.43273431923542205</v>
      </c>
      <c r="D42" s="1">
        <v>-7.5506496269999133</v>
      </c>
      <c r="E42" s="1">
        <v>-2.6481651294100175</v>
      </c>
      <c r="F42" s="1">
        <v>-0.83476714530878837</v>
      </c>
      <c r="G42" s="1">
        <v>-1.3739333075059648</v>
      </c>
      <c r="H42" s="1">
        <v>-0.79779627816769505</v>
      </c>
      <c r="I42" s="1">
        <v>-1.5014228713032196</v>
      </c>
      <c r="J42" s="1">
        <v>-0.3887565047059951</v>
      </c>
    </row>
    <row r="43" spans="1:10" x14ac:dyDescent="0.2">
      <c r="A43" t="s">
        <v>28</v>
      </c>
      <c r="B43">
        <v>0</v>
      </c>
      <c r="C43" s="1">
        <v>0.43782087770978478</v>
      </c>
      <c r="D43" s="1">
        <v>-4.2542146825422611</v>
      </c>
      <c r="E43" s="1">
        <v>-1.6096837102941357</v>
      </c>
      <c r="F43" s="1">
        <v>-0.77514540886567718</v>
      </c>
      <c r="G43" s="1">
        <v>-1.1880810991906678</v>
      </c>
      <c r="H43" s="1">
        <v>-0.83109937693704816</v>
      </c>
      <c r="I43" s="1">
        <v>-1.342055646963018</v>
      </c>
      <c r="J43" s="1">
        <v>-7.8909832513531952E-2</v>
      </c>
    </row>
    <row r="44" spans="1:10" x14ac:dyDescent="0.2">
      <c r="A44" t="s">
        <v>30</v>
      </c>
      <c r="B44">
        <v>0</v>
      </c>
      <c r="C44" s="1">
        <v>2.4282228154646052E-2</v>
      </c>
      <c r="D44" s="1">
        <v>0.11126939712661545</v>
      </c>
      <c r="E44" s="1">
        <v>0.57466124906458216</v>
      </c>
      <c r="F44" s="1">
        <v>0.72860013615936836</v>
      </c>
      <c r="G44" s="1">
        <v>0.59063274848351899</v>
      </c>
      <c r="H44" s="1">
        <v>0.75277519451398922</v>
      </c>
      <c r="I44" s="1">
        <v>1.0169473154942505</v>
      </c>
      <c r="J44" s="1">
        <v>0.92328720783922713</v>
      </c>
    </row>
    <row r="45" spans="1:10" x14ac:dyDescent="0.2">
      <c r="A45" t="s">
        <v>29</v>
      </c>
      <c r="B45">
        <v>0</v>
      </c>
      <c r="C45" s="1">
        <v>0.1919894468086138</v>
      </c>
      <c r="D45" s="1">
        <v>-0.79301396581166927</v>
      </c>
      <c r="E45" s="1">
        <v>-0.92434408154973535</v>
      </c>
      <c r="F45" s="1">
        <v>-0.62275218721431103</v>
      </c>
      <c r="G45" s="1">
        <v>-0.62855314535252049</v>
      </c>
      <c r="H45" s="1">
        <v>-0.47676028193469711</v>
      </c>
      <c r="I45" s="1">
        <v>-1.0506801158526418</v>
      </c>
      <c r="J45" s="1">
        <v>-1.2034412492062374</v>
      </c>
    </row>
    <row r="46" spans="1:10" x14ac:dyDescent="0.2">
      <c r="A46" t="s">
        <v>25</v>
      </c>
      <c r="B46">
        <v>0</v>
      </c>
      <c r="C46" s="1">
        <v>-0.18190497184653742</v>
      </c>
      <c r="D46" s="1">
        <v>-2.4911537213990442</v>
      </c>
      <c r="E46" s="1">
        <v>-0.42422750965055434</v>
      </c>
      <c r="F46" s="1">
        <v>0.21589763426310737</v>
      </c>
      <c r="G46" s="1">
        <v>0.11215681061215432</v>
      </c>
      <c r="H46" s="1">
        <v>5.7985915811112204E-3</v>
      </c>
      <c r="I46" s="1">
        <v>0.13079920541843246</v>
      </c>
      <c r="J46" s="1">
        <v>0.37131003124803669</v>
      </c>
    </row>
    <row r="47" spans="1:10" x14ac:dyDescent="0.2">
      <c r="A47" t="s">
        <v>26</v>
      </c>
      <c r="B47">
        <v>0</v>
      </c>
      <c r="C47" s="1">
        <v>-3.945326159108517E-2</v>
      </c>
      <c r="D47" s="1">
        <v>-0.1235366543735541</v>
      </c>
      <c r="E47" s="1">
        <v>-0.26457107698017424</v>
      </c>
      <c r="F47" s="1">
        <v>-0.3813673196512759</v>
      </c>
      <c r="G47" s="1">
        <v>-0.26008862205844974</v>
      </c>
      <c r="H47" s="1">
        <v>-0.24851040539105024</v>
      </c>
      <c r="I47" s="1">
        <v>-0.25643362940024284</v>
      </c>
      <c r="J47" s="1">
        <v>-0.4010026620734895</v>
      </c>
    </row>
    <row r="48" spans="1:10" x14ac:dyDescent="0.2">
      <c r="C48" s="1"/>
      <c r="D48" s="1"/>
      <c r="E48" s="1"/>
      <c r="F48" s="1"/>
      <c r="G48" s="1"/>
      <c r="H48" s="1"/>
      <c r="I48" s="1"/>
      <c r="J48" s="1"/>
    </row>
    <row r="49" spans="1:10" x14ac:dyDescent="0.2">
      <c r="C49" s="1"/>
      <c r="D49" s="1"/>
      <c r="E49" s="1"/>
      <c r="F49" s="1"/>
      <c r="G49" s="1"/>
      <c r="H49" s="1"/>
      <c r="I49" s="1"/>
      <c r="J49" s="1"/>
    </row>
    <row r="50" spans="1:10" x14ac:dyDescent="0.2">
      <c r="A50" t="s">
        <v>13</v>
      </c>
      <c r="B50" t="s">
        <v>0</v>
      </c>
      <c r="C50" s="1" t="s">
        <v>1</v>
      </c>
      <c r="D50" s="1" t="s">
        <v>2</v>
      </c>
      <c r="E50" s="1" t="s">
        <v>3</v>
      </c>
      <c r="F50" s="1" t="s">
        <v>4</v>
      </c>
      <c r="G50" s="1" t="s">
        <v>5</v>
      </c>
      <c r="H50" s="1" t="s">
        <v>6</v>
      </c>
      <c r="I50" s="1" t="s">
        <v>7</v>
      </c>
      <c r="J50" s="1" t="s">
        <v>144</v>
      </c>
    </row>
    <row r="51" spans="1:10" x14ac:dyDescent="0.2">
      <c r="A51" t="s">
        <v>27</v>
      </c>
      <c r="B51">
        <v>0</v>
      </c>
      <c r="C51" s="1">
        <v>-1.6433680385541294</v>
      </c>
      <c r="D51" s="1">
        <v>-9.8816201927391489</v>
      </c>
      <c r="E51" s="1">
        <v>-3.1176445582917154</v>
      </c>
      <c r="F51" s="1">
        <v>-3.117329676506202</v>
      </c>
      <c r="G51" s="1">
        <v>-3.617519392781972</v>
      </c>
      <c r="H51" s="1">
        <v>6.8224386859583319E-4</v>
      </c>
      <c r="I51" s="1">
        <v>2.0352909009135232</v>
      </c>
      <c r="J51" s="1">
        <v>3.06458697743399</v>
      </c>
    </row>
    <row r="52" spans="1:10" x14ac:dyDescent="0.2">
      <c r="A52" t="s">
        <v>28</v>
      </c>
      <c r="B52">
        <v>0</v>
      </c>
      <c r="C52" s="1">
        <v>-1.0317257447074455</v>
      </c>
      <c r="D52" s="1">
        <v>-5.6426179513188632</v>
      </c>
      <c r="E52" s="1">
        <v>-2.4337008921556973</v>
      </c>
      <c r="F52" s="1">
        <v>-2.9416947417163311</v>
      </c>
      <c r="G52" s="1">
        <v>-4.1358856325492432</v>
      </c>
      <c r="H52" s="1">
        <v>-1.860914985023421</v>
      </c>
      <c r="I52" s="1">
        <v>-8.9153353280240044E-2</v>
      </c>
      <c r="J52" s="1">
        <v>-0.28739989409808508</v>
      </c>
    </row>
    <row r="53" spans="1:10" x14ac:dyDescent="0.2">
      <c r="A53" t="s">
        <v>30</v>
      </c>
      <c r="B53">
        <v>0</v>
      </c>
      <c r="C53" s="1">
        <v>-0.16377675661848654</v>
      </c>
      <c r="D53" s="1">
        <v>-1.0776045763674713</v>
      </c>
      <c r="E53" s="1">
        <v>0.77261303137704829</v>
      </c>
      <c r="F53" s="1">
        <v>0.69773165152790106</v>
      </c>
      <c r="G53" s="1">
        <v>0.54333689306506949</v>
      </c>
      <c r="H53" s="1">
        <v>1.3688450204747822</v>
      </c>
      <c r="I53" s="1">
        <v>1.6773765847062796</v>
      </c>
      <c r="J53" s="1">
        <v>2.3129663854304039</v>
      </c>
    </row>
    <row r="54" spans="1:10" x14ac:dyDescent="0.2">
      <c r="A54" t="s">
        <v>29</v>
      </c>
      <c r="B54">
        <v>0</v>
      </c>
      <c r="C54" s="1">
        <v>3.7890159508636376E-3</v>
      </c>
      <c r="D54" s="1">
        <v>-2.2897481205429671</v>
      </c>
      <c r="E54" s="1">
        <v>-1.2800328627151192</v>
      </c>
      <c r="F54" s="1">
        <v>-0.63226573774548112</v>
      </c>
      <c r="G54" s="1">
        <v>-4.190177864542112E-2</v>
      </c>
      <c r="H54" s="1">
        <v>-0.31697839617417733</v>
      </c>
      <c r="I54" s="1">
        <v>-0.79066945988788528</v>
      </c>
      <c r="J54" s="1">
        <v>-0.18099620817391388</v>
      </c>
    </row>
    <row r="55" spans="1:10" x14ac:dyDescent="0.2">
      <c r="A55" t="s">
        <v>25</v>
      </c>
      <c r="B55">
        <v>0</v>
      </c>
      <c r="C55" s="1">
        <v>-8.813745554858321E-2</v>
      </c>
      <c r="D55" s="1">
        <v>-1.2408614167639271</v>
      </c>
      <c r="E55" s="1">
        <v>0.40035766726309818</v>
      </c>
      <c r="F55" s="1">
        <v>0.22308148964797958</v>
      </c>
      <c r="G55" s="1">
        <v>0.5393744528107014</v>
      </c>
      <c r="H55" s="1">
        <v>1.9981133387647378</v>
      </c>
      <c r="I55" s="1">
        <v>1.7594773901314549</v>
      </c>
      <c r="J55" s="1">
        <v>1.9370458117540537</v>
      </c>
    </row>
    <row r="56" spans="1:10" x14ac:dyDescent="0.2">
      <c r="A56" t="s">
        <v>26</v>
      </c>
      <c r="B56">
        <v>0</v>
      </c>
      <c r="C56" s="1">
        <v>-0.36351709763047774</v>
      </c>
      <c r="D56" s="1">
        <v>0.36921187225407959</v>
      </c>
      <c r="E56" s="1">
        <v>-0.57688150206104538</v>
      </c>
      <c r="F56" s="1">
        <v>-0.46418233822027044</v>
      </c>
      <c r="G56" s="1">
        <v>-0.52244332746307853</v>
      </c>
      <c r="H56" s="1">
        <v>-1.188382734173326</v>
      </c>
      <c r="I56" s="1">
        <v>-0.52174026075608571</v>
      </c>
      <c r="J56" s="1">
        <v>-0.71702911747846865</v>
      </c>
    </row>
    <row r="57" spans="1:10" x14ac:dyDescent="0.2">
      <c r="C57" s="1"/>
      <c r="D57" s="1"/>
      <c r="E57" s="1"/>
      <c r="F57" s="1"/>
      <c r="G57" s="1"/>
      <c r="H57" s="1"/>
      <c r="I57" s="1"/>
      <c r="J57" s="1"/>
    </row>
    <row r="58" spans="1:10" x14ac:dyDescent="0.2">
      <c r="C58" s="1"/>
      <c r="D58" s="1"/>
      <c r="E58" s="1"/>
      <c r="F58" s="1"/>
      <c r="G58" s="1"/>
      <c r="H58" s="1"/>
      <c r="I58" s="1"/>
      <c r="J58" s="1"/>
    </row>
    <row r="59" spans="1:10" x14ac:dyDescent="0.2">
      <c r="A59" t="s">
        <v>14</v>
      </c>
      <c r="B59" t="s">
        <v>0</v>
      </c>
      <c r="C59" s="1" t="s">
        <v>1</v>
      </c>
      <c r="D59" s="1" t="s">
        <v>2</v>
      </c>
      <c r="E59" s="1" t="s">
        <v>3</v>
      </c>
      <c r="F59" s="1" t="s">
        <v>4</v>
      </c>
      <c r="G59" s="1" t="s">
        <v>5</v>
      </c>
      <c r="H59" s="1" t="s">
        <v>6</v>
      </c>
      <c r="I59" s="1" t="s">
        <v>7</v>
      </c>
      <c r="J59" s="1" t="s">
        <v>144</v>
      </c>
    </row>
    <row r="60" spans="1:10" x14ac:dyDescent="0.2">
      <c r="A60" t="s">
        <v>27</v>
      </c>
      <c r="B60">
        <v>0</v>
      </c>
      <c r="C60" s="1">
        <v>-5.3912226457339329</v>
      </c>
      <c r="D60" s="1">
        <v>-22.091651784524345</v>
      </c>
      <c r="E60" s="1">
        <v>-9.0042514060292689</v>
      </c>
      <c r="F60" s="1">
        <v>-8.8016765732867697</v>
      </c>
      <c r="G60" s="1">
        <v>-9.2601354052829379</v>
      </c>
      <c r="H60" s="1">
        <v>-8.236266225977559</v>
      </c>
      <c r="I60" s="1">
        <v>-5.8450169256603743</v>
      </c>
      <c r="J60" s="1">
        <v>-3.7526321400964946</v>
      </c>
    </row>
    <row r="61" spans="1:10" x14ac:dyDescent="0.2">
      <c r="A61" t="s">
        <v>28</v>
      </c>
      <c r="B61">
        <v>0</v>
      </c>
      <c r="C61" s="1">
        <v>-3.5435756577410937</v>
      </c>
      <c r="D61" s="1">
        <v>-13.83103322250172</v>
      </c>
      <c r="E61" s="1">
        <v>-5.2920315565522502</v>
      </c>
      <c r="F61" s="1">
        <v>-5.6633109879864287</v>
      </c>
      <c r="G61" s="1">
        <v>-6.8209526025390268</v>
      </c>
      <c r="H61" s="1">
        <v>-4.6631195468892788</v>
      </c>
      <c r="I61" s="1">
        <v>-4.2824893558449784</v>
      </c>
      <c r="J61" s="1">
        <v>-3.5147457573521921</v>
      </c>
    </row>
    <row r="62" spans="1:10" x14ac:dyDescent="0.2">
      <c r="A62" t="s">
        <v>30</v>
      </c>
      <c r="B62">
        <v>0</v>
      </c>
      <c r="C62" s="1">
        <v>0.24923203564236421</v>
      </c>
      <c r="D62" s="1">
        <v>0.50589406416193172</v>
      </c>
      <c r="E62" s="1">
        <v>0.68527942786153617</v>
      </c>
      <c r="F62" s="1">
        <v>1.0050713158050764</v>
      </c>
      <c r="G62" s="1">
        <v>1.2456732021426591</v>
      </c>
      <c r="H62" s="1">
        <v>1.3414915085360593</v>
      </c>
      <c r="I62" s="1">
        <v>1.4429809182996209</v>
      </c>
      <c r="J62" s="1">
        <v>1.0492893300166455</v>
      </c>
    </row>
    <row r="63" spans="1:10" x14ac:dyDescent="0.2">
      <c r="A63" t="s">
        <v>29</v>
      </c>
      <c r="B63">
        <v>0</v>
      </c>
      <c r="C63" s="1">
        <v>-0.60657287868678178</v>
      </c>
      <c r="D63" s="1">
        <v>-4.361445578940657</v>
      </c>
      <c r="E63" s="1">
        <v>-1.273090310200033</v>
      </c>
      <c r="F63" s="1">
        <v>-1.1593804827192211</v>
      </c>
      <c r="G63" s="1">
        <v>-1.2525801948078759</v>
      </c>
      <c r="H63" s="1">
        <v>-1.2598969191493319</v>
      </c>
      <c r="I63" s="1">
        <v>-1.1776307588704198</v>
      </c>
      <c r="J63" s="1">
        <v>-0.61606601705665542</v>
      </c>
    </row>
    <row r="64" spans="1:10" x14ac:dyDescent="0.2">
      <c r="A64" t="s">
        <v>25</v>
      </c>
      <c r="B64">
        <v>0</v>
      </c>
      <c r="C64" s="1">
        <v>-1.0855522461824585</v>
      </c>
      <c r="D64" s="1">
        <v>-1.8773871729545277</v>
      </c>
      <c r="E64" s="1">
        <v>-2.0719457574235145</v>
      </c>
      <c r="F64" s="1">
        <v>-2.0007273131171428</v>
      </c>
      <c r="G64" s="1">
        <v>-1.8831278819449113</v>
      </c>
      <c r="H64" s="1">
        <v>-3.1528382614136508</v>
      </c>
      <c r="I64" s="1">
        <v>-1.6896893639864108</v>
      </c>
      <c r="J64" s="1">
        <v>-0.8181119276158999</v>
      </c>
    </row>
    <row r="65" spans="1:10" x14ac:dyDescent="0.2">
      <c r="A65" t="s">
        <v>26</v>
      </c>
      <c r="B65">
        <v>0</v>
      </c>
      <c r="C65" s="1">
        <v>-0.40475389876596313</v>
      </c>
      <c r="D65" s="1">
        <v>-2.5276798742893725</v>
      </c>
      <c r="E65" s="1">
        <v>-1.0524632097150071</v>
      </c>
      <c r="F65" s="1">
        <v>-0.98332910526905337</v>
      </c>
      <c r="G65" s="1">
        <v>-0.54914792813378321</v>
      </c>
      <c r="H65" s="1">
        <v>-0.50190300706135638</v>
      </c>
      <c r="I65" s="1">
        <v>-0.13818836525818612</v>
      </c>
      <c r="J65" s="1">
        <v>0.14700223191160733</v>
      </c>
    </row>
    <row r="66" spans="1:10" x14ac:dyDescent="0.2">
      <c r="C66" s="1"/>
      <c r="D66" s="1"/>
      <c r="E66" s="1"/>
      <c r="F66" s="1"/>
      <c r="G66" s="1"/>
      <c r="H66" s="1"/>
      <c r="I66" s="1"/>
      <c r="J66" s="1"/>
    </row>
    <row r="67" spans="1:10" x14ac:dyDescent="0.2">
      <c r="C67" s="1"/>
      <c r="D67" s="1"/>
      <c r="E67" s="1"/>
      <c r="F67" s="1"/>
      <c r="G67" s="1"/>
      <c r="H67" s="1"/>
      <c r="I67" s="1"/>
      <c r="J67" s="1"/>
    </row>
    <row r="68" spans="1:10" x14ac:dyDescent="0.2">
      <c r="A68" t="s">
        <v>15</v>
      </c>
      <c r="B68" t="s">
        <v>0</v>
      </c>
      <c r="C68" s="1" t="s">
        <v>1</v>
      </c>
      <c r="D68" s="1" t="s">
        <v>2</v>
      </c>
      <c r="E68" s="1" t="s">
        <v>3</v>
      </c>
      <c r="F68" s="1" t="s">
        <v>4</v>
      </c>
      <c r="G68" s="1" t="s">
        <v>5</v>
      </c>
      <c r="H68" s="1" t="s">
        <v>6</v>
      </c>
      <c r="I68" s="1" t="s">
        <v>7</v>
      </c>
      <c r="J68" s="1" t="s">
        <v>144</v>
      </c>
    </row>
    <row r="69" spans="1:10" x14ac:dyDescent="0.2">
      <c r="A69" t="s">
        <v>27</v>
      </c>
      <c r="B69">
        <v>0</v>
      </c>
      <c r="C69" s="1">
        <v>-0.81794264789553495</v>
      </c>
      <c r="D69" s="1">
        <v>-8.5388654533954025</v>
      </c>
      <c r="E69" s="1">
        <v>-2.1519829218040059</v>
      </c>
      <c r="F69" s="1">
        <v>-2.0171061015482934</v>
      </c>
      <c r="G69" s="1">
        <v>-0.78530865862677501</v>
      </c>
      <c r="H69" s="1">
        <v>4.689682543373408E-2</v>
      </c>
      <c r="I69" s="1">
        <v>1.9146307243195366</v>
      </c>
      <c r="J69" s="1">
        <v>3.0594558728002994</v>
      </c>
    </row>
    <row r="70" spans="1:10" x14ac:dyDescent="0.2">
      <c r="A70" t="s">
        <v>28</v>
      </c>
      <c r="B70">
        <v>0</v>
      </c>
      <c r="C70" s="1">
        <v>-0.77237969701953579</v>
      </c>
      <c r="D70" s="1">
        <v>-4.203134158353425</v>
      </c>
      <c r="E70" s="1">
        <v>-2.2323236238941337</v>
      </c>
      <c r="F70" s="1">
        <v>-2.0370009424670186</v>
      </c>
      <c r="G70" s="1">
        <v>-1.181652748599398</v>
      </c>
      <c r="H70" s="1">
        <v>-0.48316858719354883</v>
      </c>
      <c r="I70" s="1">
        <v>0.62198955532161548</v>
      </c>
      <c r="J70" s="1">
        <v>1.2641164480016163</v>
      </c>
    </row>
    <row r="71" spans="1:10" x14ac:dyDescent="0.2">
      <c r="A71" t="s">
        <v>30</v>
      </c>
      <c r="B71">
        <v>0</v>
      </c>
      <c r="C71" s="1">
        <v>-0.17367672667623144</v>
      </c>
      <c r="D71" s="1">
        <v>-0.8903282871189111</v>
      </c>
      <c r="E71" s="1">
        <v>-0.42778923860989454</v>
      </c>
      <c r="F71" s="1">
        <v>-0.2011489205290041</v>
      </c>
      <c r="G71" s="1">
        <v>0.10463474197867072</v>
      </c>
      <c r="H71" s="1">
        <v>0.24538302042935078</v>
      </c>
      <c r="I71" s="1">
        <v>0.28193010585504946</v>
      </c>
      <c r="J71" s="1">
        <v>0.3452799145863697</v>
      </c>
    </row>
    <row r="72" spans="1:10" x14ac:dyDescent="0.2">
      <c r="A72" t="s">
        <v>29</v>
      </c>
      <c r="B72">
        <v>0</v>
      </c>
      <c r="C72" s="1">
        <v>-0.4910655450997311</v>
      </c>
      <c r="D72" s="1">
        <v>-1.8456168985616841</v>
      </c>
      <c r="E72" s="1">
        <v>-0.54602100788903418</v>
      </c>
      <c r="F72" s="1">
        <v>-0.39281045898950812</v>
      </c>
      <c r="G72" s="1">
        <v>-0.14169325643741346</v>
      </c>
      <c r="H72" s="1">
        <v>0.64602313231340658</v>
      </c>
      <c r="I72" s="1">
        <v>0.96296300457585038</v>
      </c>
      <c r="J72" s="1">
        <v>0.91903169979187438</v>
      </c>
    </row>
    <row r="73" spans="1:10" x14ac:dyDescent="0.2">
      <c r="A73" t="s">
        <v>25</v>
      </c>
      <c r="B73">
        <v>0</v>
      </c>
      <c r="C73" s="1">
        <v>1.1600387457154784</v>
      </c>
      <c r="D73" s="1">
        <v>-1.3699276496725403</v>
      </c>
      <c r="E73" s="1">
        <v>0.71927998135298177</v>
      </c>
      <c r="F73" s="1">
        <v>1.5320238980583591</v>
      </c>
      <c r="G73" s="1">
        <v>0.76232593981086738</v>
      </c>
      <c r="H73" s="1">
        <v>4.0742908496576469E-2</v>
      </c>
      <c r="I73" s="1">
        <v>-0.72112546410445488</v>
      </c>
      <c r="J73" s="1">
        <v>-0.14019923669858825</v>
      </c>
    </row>
    <row r="74" spans="1:10" x14ac:dyDescent="0.2">
      <c r="A74" t="s">
        <v>26</v>
      </c>
      <c r="B74">
        <v>0</v>
      </c>
      <c r="C74" s="1">
        <v>-0.54085942481551497</v>
      </c>
      <c r="D74" s="1">
        <v>-0.229858459688842</v>
      </c>
      <c r="E74" s="1">
        <v>0.33487096723607479</v>
      </c>
      <c r="F74" s="1">
        <v>-0.91816967762112178</v>
      </c>
      <c r="G74" s="1">
        <v>-0.32892333537950169</v>
      </c>
      <c r="H74" s="1">
        <v>-0.40208364861205093</v>
      </c>
      <c r="I74" s="1">
        <v>0.76887352267147624</v>
      </c>
      <c r="J74" s="1">
        <v>0.67122704711902736</v>
      </c>
    </row>
    <row r="75" spans="1:10" x14ac:dyDescent="0.2">
      <c r="C75" s="1"/>
      <c r="D75" s="1"/>
      <c r="E75" s="1"/>
      <c r="F75" s="1"/>
      <c r="G75" s="1"/>
      <c r="H75" s="1"/>
      <c r="I75" s="1"/>
      <c r="J75" s="1"/>
    </row>
    <row r="76" spans="1:10" x14ac:dyDescent="0.2"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t="s">
        <v>16</v>
      </c>
      <c r="B77" t="s">
        <v>0</v>
      </c>
      <c r="C77" s="1" t="s">
        <v>1</v>
      </c>
      <c r="D77" s="1" t="s">
        <v>2</v>
      </c>
      <c r="E77" s="1" t="s">
        <v>3</v>
      </c>
      <c r="F77" s="1" t="s">
        <v>4</v>
      </c>
      <c r="G77" s="1" t="s">
        <v>5</v>
      </c>
      <c r="H77" s="1" t="s">
        <v>6</v>
      </c>
      <c r="I77" s="1" t="s">
        <v>7</v>
      </c>
      <c r="J77" s="1" t="s">
        <v>144</v>
      </c>
    </row>
    <row r="78" spans="1:10" x14ac:dyDescent="0.2">
      <c r="A78" t="s">
        <v>27</v>
      </c>
      <c r="B78">
        <v>0</v>
      </c>
      <c r="C78" s="1">
        <v>-2.5258843869058865</v>
      </c>
      <c r="D78" s="1">
        <v>-21.463469879262234</v>
      </c>
      <c r="E78" s="1">
        <v>-7.6443659541787525</v>
      </c>
      <c r="F78" s="1">
        <v>-6.2752495536259403</v>
      </c>
      <c r="G78" s="1">
        <v>-7.3736217260740915</v>
      </c>
      <c r="H78" s="1">
        <v>-2.2275348649552598</v>
      </c>
      <c r="I78" s="1">
        <v>-1.3110745006715518</v>
      </c>
      <c r="J78" s="1">
        <v>-5.2556232514433532E-2</v>
      </c>
    </row>
    <row r="79" spans="1:10" x14ac:dyDescent="0.2">
      <c r="A79" t="s">
        <v>28</v>
      </c>
      <c r="B79">
        <v>0</v>
      </c>
      <c r="C79" s="1">
        <v>-1.8224828726061049</v>
      </c>
      <c r="D79" s="1">
        <v>-14.116117610082224</v>
      </c>
      <c r="E79" s="1">
        <v>-4.53456187441249</v>
      </c>
      <c r="F79" s="1">
        <v>-5.2278102924186225</v>
      </c>
      <c r="G79" s="1">
        <v>-7.0764914203738778</v>
      </c>
      <c r="H79" s="1">
        <v>-2.5914740430521657</v>
      </c>
      <c r="I79" s="1">
        <v>-1.0072927426161769</v>
      </c>
      <c r="J79" s="1">
        <v>-0.70692456037777573</v>
      </c>
    </row>
    <row r="80" spans="1:10" x14ac:dyDescent="0.2">
      <c r="A80" t="s">
        <v>30</v>
      </c>
      <c r="B80">
        <v>0</v>
      </c>
      <c r="C80" s="1">
        <v>-0.5085512384204689</v>
      </c>
      <c r="D80" s="1">
        <v>-3.9576638786553868</v>
      </c>
      <c r="E80" s="1">
        <v>-1.0923711246608223</v>
      </c>
      <c r="F80" s="1">
        <v>-0.35696906520651844</v>
      </c>
      <c r="G80" s="1">
        <v>-0.15603051190638653</v>
      </c>
      <c r="H80" s="1">
        <v>1.6181130245804995</v>
      </c>
      <c r="I80" s="1">
        <v>1.4523323094382172</v>
      </c>
      <c r="J80" s="1">
        <v>1.7803136232011043</v>
      </c>
    </row>
    <row r="81" spans="1:10" x14ac:dyDescent="0.2">
      <c r="A81" t="s">
        <v>29</v>
      </c>
      <c r="B81">
        <v>0</v>
      </c>
      <c r="C81" s="1">
        <v>-0.46391397412512703</v>
      </c>
      <c r="D81" s="1">
        <v>-3.6411505484219209</v>
      </c>
      <c r="E81" s="1">
        <v>-1.3097723139100483</v>
      </c>
      <c r="F81" s="1">
        <v>-0.7330332212044105</v>
      </c>
      <c r="G81" s="1">
        <v>-0.89615012992341136</v>
      </c>
      <c r="H81" s="1">
        <v>-0.58208284104026276</v>
      </c>
      <c r="I81" s="1">
        <v>-0.51151056779422965</v>
      </c>
      <c r="J81" s="1">
        <v>-0.33181189483555762</v>
      </c>
    </row>
    <row r="82" spans="1:10" x14ac:dyDescent="0.2">
      <c r="A82" t="s">
        <v>25</v>
      </c>
      <c r="B82">
        <v>0</v>
      </c>
      <c r="C82" s="1">
        <v>-1.7976051095003776</v>
      </c>
      <c r="D82" s="1">
        <v>0.43118743598920695</v>
      </c>
      <c r="E82" s="1">
        <v>-1.7326978654454255</v>
      </c>
      <c r="F82" s="1">
        <v>-3.9671771680261445</v>
      </c>
      <c r="G82" s="1">
        <v>-2.1320269582403268</v>
      </c>
      <c r="H82" s="1">
        <v>-1.9048402380743146</v>
      </c>
      <c r="I82" s="1">
        <v>-3.6283810925244673</v>
      </c>
      <c r="J82" s="1">
        <v>-2.526975349387123</v>
      </c>
    </row>
    <row r="83" spans="1:10" x14ac:dyDescent="0.2">
      <c r="A83" t="s">
        <v>26</v>
      </c>
      <c r="B83">
        <v>0</v>
      </c>
      <c r="C83" s="1">
        <v>2.0666688077461917</v>
      </c>
      <c r="D83" s="1">
        <v>-0.17972527809190986</v>
      </c>
      <c r="E83" s="1">
        <v>1.0250372242500334</v>
      </c>
      <c r="F83" s="1">
        <v>4.0097401932297556</v>
      </c>
      <c r="G83" s="1">
        <v>2.8870772943699112</v>
      </c>
      <c r="H83" s="1">
        <v>1.2327492326309837</v>
      </c>
      <c r="I83" s="1">
        <v>2.3837775928251048</v>
      </c>
      <c r="J83" s="1">
        <v>1.7328419488849187</v>
      </c>
    </row>
    <row r="84" spans="1:10" x14ac:dyDescent="0.2">
      <c r="C84" s="1"/>
      <c r="D84" s="1"/>
      <c r="E84" s="1"/>
      <c r="F84" s="1"/>
      <c r="G84" s="1"/>
      <c r="H84" s="1"/>
      <c r="I84" s="1"/>
      <c r="J84" s="1"/>
    </row>
    <row r="85" spans="1:10" x14ac:dyDescent="0.2">
      <c r="C85" s="1"/>
      <c r="D85" s="1"/>
      <c r="E85" s="1"/>
      <c r="F85" s="1"/>
      <c r="G85" s="1"/>
      <c r="H85" s="1"/>
      <c r="I85" s="1"/>
      <c r="J85" s="1"/>
    </row>
    <row r="86" spans="1:10" x14ac:dyDescent="0.2">
      <c r="A86" t="s">
        <v>17</v>
      </c>
      <c r="B86" t="s">
        <v>0</v>
      </c>
      <c r="C86" s="1" t="s">
        <v>1</v>
      </c>
      <c r="D86" s="1" t="s">
        <v>2</v>
      </c>
      <c r="E86" s="1" t="s">
        <v>3</v>
      </c>
      <c r="F86" s="1" t="s">
        <v>4</v>
      </c>
      <c r="G86" s="1" t="s">
        <v>5</v>
      </c>
      <c r="H86" s="1" t="s">
        <v>6</v>
      </c>
      <c r="I86" s="1" t="s">
        <v>7</v>
      </c>
      <c r="J86" s="1" t="s">
        <v>144</v>
      </c>
    </row>
    <row r="87" spans="1:10" x14ac:dyDescent="0.2">
      <c r="A87" t="s">
        <v>27</v>
      </c>
      <c r="B87">
        <v>0</v>
      </c>
      <c r="C87" s="1">
        <v>-1.3035827460341949</v>
      </c>
      <c r="D87" s="1">
        <v>-10.124327750150897</v>
      </c>
      <c r="E87" s="1">
        <v>-3.3409313775269709</v>
      </c>
      <c r="F87" s="1">
        <v>-2.2629152430098287</v>
      </c>
      <c r="G87" s="1">
        <v>-0.76373519644251076</v>
      </c>
      <c r="H87" s="1">
        <v>0.86447932566446184</v>
      </c>
      <c r="I87" s="1">
        <v>1.4403642061814423</v>
      </c>
      <c r="J87" s="1">
        <v>3.1453507416555624</v>
      </c>
    </row>
    <row r="88" spans="1:10" x14ac:dyDescent="0.2">
      <c r="A88" t="s">
        <v>28</v>
      </c>
      <c r="B88">
        <v>0</v>
      </c>
      <c r="C88" s="1">
        <v>-1.2153960201293852</v>
      </c>
      <c r="D88" s="1">
        <v>-7.6742229510291518</v>
      </c>
      <c r="E88" s="1">
        <v>-2.2324301499539398</v>
      </c>
      <c r="F88" s="1">
        <v>-1.6692835313836702</v>
      </c>
      <c r="G88" s="1">
        <v>0.17732132030684278</v>
      </c>
      <c r="H88" s="1">
        <v>2.2187281765628963</v>
      </c>
      <c r="I88" s="1">
        <v>2.5723535624348925</v>
      </c>
      <c r="J88" s="1">
        <v>2.9982580021304859</v>
      </c>
    </row>
    <row r="89" spans="1:10" x14ac:dyDescent="0.2">
      <c r="A89" t="s">
        <v>30</v>
      </c>
      <c r="B89">
        <v>0</v>
      </c>
      <c r="C89" s="1">
        <v>8.3328650469368243E-2</v>
      </c>
      <c r="D89" s="1">
        <v>0.27318114472787319</v>
      </c>
      <c r="E89" s="1">
        <v>0.14684396640000824</v>
      </c>
      <c r="F89" s="1">
        <v>7.5454120125246604E-2</v>
      </c>
      <c r="G89" s="1">
        <v>0.32587726921585225</v>
      </c>
      <c r="H89" s="1">
        <v>0.2791036977118509</v>
      </c>
      <c r="I89" s="1">
        <v>0.30655982555858141</v>
      </c>
      <c r="J89" s="1">
        <v>0.21934164730041625</v>
      </c>
    </row>
    <row r="90" spans="1:10" x14ac:dyDescent="0.2">
      <c r="A90" t="s">
        <v>29</v>
      </c>
      <c r="B90">
        <v>0</v>
      </c>
      <c r="C90" s="1">
        <v>-2.8981889996083848E-2</v>
      </c>
      <c r="D90" s="1">
        <v>-1.6124960166130331</v>
      </c>
      <c r="E90" s="1">
        <v>-0.54406240856629662</v>
      </c>
      <c r="F90" s="1">
        <v>0.23199006129457692</v>
      </c>
      <c r="G90" s="1">
        <v>0.7477081130583485</v>
      </c>
      <c r="H90" s="1">
        <v>0.84081012461536953</v>
      </c>
      <c r="I90" s="1">
        <v>0.80598715199140925</v>
      </c>
      <c r="J90" s="1">
        <v>0.8253584128378757</v>
      </c>
    </row>
    <row r="91" spans="1:10" x14ac:dyDescent="0.2">
      <c r="A91" t="s">
        <v>25</v>
      </c>
      <c r="B91">
        <v>0</v>
      </c>
      <c r="C91" s="1">
        <v>3.4433088586406368E-2</v>
      </c>
      <c r="D91" s="1">
        <v>0.47205741639091947</v>
      </c>
      <c r="E91" s="1">
        <v>-0.69177974970705192</v>
      </c>
      <c r="F91" s="1">
        <v>-1.3630400186417213</v>
      </c>
      <c r="G91" s="1">
        <v>-1.8242304150435209</v>
      </c>
      <c r="H91" s="1">
        <v>-1.9571764153823541</v>
      </c>
      <c r="I91" s="1">
        <v>-2.3034248020516701</v>
      </c>
      <c r="J91" s="1">
        <v>-2.656574209434881</v>
      </c>
    </row>
    <row r="92" spans="1:10" x14ac:dyDescent="0.2">
      <c r="A92" t="s">
        <v>26</v>
      </c>
      <c r="B92">
        <v>0</v>
      </c>
      <c r="C92" s="1">
        <v>-0.17696657496450047</v>
      </c>
      <c r="D92" s="1">
        <v>-1.582847343627505</v>
      </c>
      <c r="E92" s="1">
        <v>-1.9503035699690807E-2</v>
      </c>
      <c r="F92" s="1">
        <v>0.46196412559573941</v>
      </c>
      <c r="G92" s="1">
        <v>-0.19041148398003349</v>
      </c>
      <c r="H92" s="1">
        <v>-0.51698625784330088</v>
      </c>
      <c r="I92" s="1">
        <v>5.8888468248229131E-2</v>
      </c>
      <c r="J92" s="1">
        <v>1.7589668888216656</v>
      </c>
    </row>
    <row r="93" spans="1:10" x14ac:dyDescent="0.2">
      <c r="C93" s="1"/>
      <c r="D93" s="1"/>
      <c r="E93" s="1"/>
      <c r="F93" s="1"/>
      <c r="G93" s="1"/>
      <c r="H93" s="1"/>
      <c r="I93" s="1"/>
      <c r="J93" s="1"/>
    </row>
    <row r="94" spans="1:10" x14ac:dyDescent="0.2">
      <c r="C94" s="1"/>
      <c r="D94" s="1"/>
      <c r="E94" s="1"/>
      <c r="F94" s="1"/>
      <c r="G94" s="1"/>
      <c r="H94" s="1"/>
      <c r="I94" s="1"/>
      <c r="J94" s="1"/>
    </row>
    <row r="95" spans="1:10" x14ac:dyDescent="0.2">
      <c r="A95" t="s">
        <v>20</v>
      </c>
      <c r="B95" t="s">
        <v>0</v>
      </c>
      <c r="C95" s="1" t="s">
        <v>1</v>
      </c>
      <c r="D95" s="1" t="s">
        <v>2</v>
      </c>
      <c r="E95" s="1" t="s">
        <v>3</v>
      </c>
      <c r="F95" s="1" t="s">
        <v>4</v>
      </c>
      <c r="G95" s="1" t="s">
        <v>5</v>
      </c>
      <c r="H95" s="1" t="s">
        <v>6</v>
      </c>
      <c r="I95" s="1" t="s">
        <v>7</v>
      </c>
      <c r="J95" s="1" t="s">
        <v>144</v>
      </c>
    </row>
    <row r="96" spans="1:10" x14ac:dyDescent="0.2">
      <c r="A96" t="s">
        <v>27</v>
      </c>
      <c r="B96">
        <v>0</v>
      </c>
      <c r="C96" s="1">
        <v>-3.5230058402487856</v>
      </c>
      <c r="D96" s="1">
        <v>-14.739943429489045</v>
      </c>
      <c r="E96" s="1">
        <v>-3.9625511467251187</v>
      </c>
      <c r="F96" s="1">
        <v>-4.2709964876816997</v>
      </c>
      <c r="G96" s="1">
        <v>-4.3970957495108252</v>
      </c>
      <c r="H96" s="1">
        <v>-2.2873396268473982</v>
      </c>
      <c r="I96" s="1">
        <v>-8.4454983637129999E-2</v>
      </c>
      <c r="J96" s="1">
        <v>0.17263526953935582</v>
      </c>
    </row>
    <row r="97" spans="1:10" x14ac:dyDescent="0.2">
      <c r="A97" t="s">
        <v>28</v>
      </c>
      <c r="B97">
        <v>0</v>
      </c>
      <c r="C97" s="1">
        <v>-2.2968231540982358</v>
      </c>
      <c r="D97" s="1">
        <v>-8.6517682982041464</v>
      </c>
      <c r="E97" s="1">
        <v>-2.5018177284787257</v>
      </c>
      <c r="F97" s="1">
        <v>-3.9045604227617527</v>
      </c>
      <c r="G97" s="1">
        <v>-4.9001211834477401</v>
      </c>
      <c r="H97" s="1">
        <v>-3.1732773208340781</v>
      </c>
      <c r="I97" s="1">
        <v>-1.0374757642774814</v>
      </c>
      <c r="J97" s="1">
        <v>-1.3283509623405261</v>
      </c>
    </row>
    <row r="98" spans="1:10" x14ac:dyDescent="0.2">
      <c r="A98" t="s">
        <v>30</v>
      </c>
      <c r="B98">
        <v>0</v>
      </c>
      <c r="C98" s="1">
        <v>-3.579192807449344E-2</v>
      </c>
      <c r="D98" s="1">
        <v>-0.68237051597038056</v>
      </c>
      <c r="E98" s="1">
        <v>0.52701956904221448</v>
      </c>
      <c r="F98" s="1">
        <v>0.66094290130617328</v>
      </c>
      <c r="G98" s="1">
        <v>0.53611170540234043</v>
      </c>
      <c r="H98" s="1">
        <v>1.0470219850727747</v>
      </c>
      <c r="I98" s="1">
        <v>1.0869431808572738</v>
      </c>
      <c r="J98" s="1">
        <v>1.1959312698288977</v>
      </c>
    </row>
    <row r="99" spans="1:10" x14ac:dyDescent="0.2">
      <c r="A99" t="s">
        <v>29</v>
      </c>
      <c r="B99">
        <v>0</v>
      </c>
      <c r="C99" s="1">
        <v>-1.0161855248413607</v>
      </c>
      <c r="D99" s="1">
        <v>-4.8814700320529223</v>
      </c>
      <c r="E99" s="1">
        <v>-2.6315670220465779</v>
      </c>
      <c r="F99" s="1">
        <v>-2.2221322534677208</v>
      </c>
      <c r="G99" s="1">
        <v>-2.1997613489471051</v>
      </c>
      <c r="H99" s="1">
        <v>-1.9306248541649442</v>
      </c>
      <c r="I99" s="1">
        <v>-2.0524253875064997</v>
      </c>
      <c r="J99" s="1">
        <v>-1.4212481336208791</v>
      </c>
    </row>
    <row r="100" spans="1:10" x14ac:dyDescent="0.2">
      <c r="A100" t="s">
        <v>25</v>
      </c>
      <c r="B100">
        <v>0</v>
      </c>
      <c r="C100" s="1">
        <v>-0.46130907497890505</v>
      </c>
      <c r="D100" s="1">
        <v>-0.2188069468095204</v>
      </c>
      <c r="E100" s="1">
        <v>1.605102482092307</v>
      </c>
      <c r="F100" s="1">
        <v>1.9429266479407161</v>
      </c>
      <c r="G100" s="1">
        <v>2.0813284627363626</v>
      </c>
      <c r="H100" s="1">
        <v>2.1775137800562443</v>
      </c>
      <c r="I100" s="1">
        <v>2.4100999491262538</v>
      </c>
      <c r="J100" s="1">
        <v>1.8918106923854534</v>
      </c>
    </row>
    <row r="101" spans="1:10" x14ac:dyDescent="0.2">
      <c r="A101" t="s">
        <v>26</v>
      </c>
      <c r="B101">
        <v>0</v>
      </c>
      <c r="C101" s="1">
        <v>0.28710384174420933</v>
      </c>
      <c r="D101" s="1">
        <v>-0.30552763645207559</v>
      </c>
      <c r="E101" s="1">
        <v>-0.96128844733433638</v>
      </c>
      <c r="F101" s="1">
        <v>-0.74817336069911544</v>
      </c>
      <c r="G101" s="1">
        <v>8.5346614745316796E-2</v>
      </c>
      <c r="H101" s="1">
        <v>-0.40797321697739486</v>
      </c>
      <c r="I101" s="1">
        <v>-0.49159696183667645</v>
      </c>
      <c r="J101" s="1">
        <v>-0.16550759671359017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AF763-35BB-492A-AAC4-38368F8C9346}">
  <dimension ref="A1:R38"/>
  <sheetViews>
    <sheetView workbookViewId="0">
      <selection activeCell="B5" sqref="B5:J16"/>
    </sheetView>
  </sheetViews>
  <sheetFormatPr baseColWidth="10" defaultRowHeight="15" x14ac:dyDescent="0.2"/>
  <cols>
    <col min="1" max="1" width="10.83203125" style="70"/>
    <col min="2" max="2" width="11.5" style="70" customWidth="1"/>
    <col min="3" max="6" width="5.1640625" style="70" bestFit="1" customWidth="1"/>
    <col min="7" max="7" width="4.1640625" style="70" customWidth="1"/>
    <col min="8" max="10" width="6.83203125" style="70" customWidth="1"/>
    <col min="11" max="16384" width="10.83203125" style="70"/>
  </cols>
  <sheetData>
    <row r="1" spans="1:18" x14ac:dyDescent="0.2">
      <c r="A1" s="70" t="s">
        <v>31</v>
      </c>
    </row>
    <row r="2" spans="1:18" x14ac:dyDescent="0.2">
      <c r="A2" s="70" t="s">
        <v>32</v>
      </c>
      <c r="B2" s="70" t="s">
        <v>732</v>
      </c>
    </row>
    <row r="5" spans="1:18" x14ac:dyDescent="0.2">
      <c r="C5" s="127" t="s">
        <v>734</v>
      </c>
      <c r="D5" s="127"/>
      <c r="E5" s="127"/>
      <c r="F5" s="127"/>
      <c r="G5" s="105"/>
      <c r="H5" s="127" t="s">
        <v>733</v>
      </c>
      <c r="I5" s="127"/>
      <c r="J5" s="127"/>
      <c r="K5" s="105"/>
      <c r="L5" s="105"/>
      <c r="M5" s="105"/>
      <c r="N5" s="106"/>
      <c r="O5" s="106"/>
      <c r="P5" s="106"/>
      <c r="Q5" s="106"/>
      <c r="R5" s="106"/>
    </row>
    <row r="6" spans="1:18" ht="16" thickBot="1" x14ac:dyDescent="0.25">
      <c r="C6" s="108">
        <v>2020</v>
      </c>
      <c r="D6" s="108">
        <v>2021</v>
      </c>
      <c r="E6" s="108">
        <v>2022</v>
      </c>
      <c r="F6" s="108">
        <v>2023</v>
      </c>
      <c r="G6" s="105"/>
      <c r="H6" s="108">
        <v>2020</v>
      </c>
      <c r="I6" s="108">
        <v>2021</v>
      </c>
      <c r="J6" s="108">
        <v>2022</v>
      </c>
      <c r="L6" s="105"/>
      <c r="M6" s="105"/>
      <c r="N6" s="126"/>
      <c r="O6" s="126"/>
      <c r="P6" s="126"/>
      <c r="Q6" s="106"/>
      <c r="R6" s="106"/>
    </row>
    <row r="7" spans="1:18" ht="16" thickTop="1" x14ac:dyDescent="0.2">
      <c r="B7" s="70" t="s">
        <v>8</v>
      </c>
      <c r="C7" s="105">
        <f t="shared" ref="C7:C16" si="0">H28-100</f>
        <v>-5.2000000000000028</v>
      </c>
      <c r="D7" s="105">
        <f t="shared" ref="D7:D16" si="1">I28-100</f>
        <v>-0.83920000000000528</v>
      </c>
      <c r="E7" s="105">
        <f t="shared" ref="E7:E16" si="2">J28-100</f>
        <v>3.0280711999999852</v>
      </c>
      <c r="F7" s="105">
        <f t="shared" ref="F7:F16" si="3">K28-100</f>
        <v>5.9128571935999901</v>
      </c>
      <c r="G7" s="105"/>
      <c r="H7" s="105">
        <v>-5.3</v>
      </c>
      <c r="I7" s="105">
        <v>-0.8</v>
      </c>
      <c r="J7" s="105">
        <v>3.1</v>
      </c>
      <c r="K7" s="105"/>
      <c r="L7" s="105"/>
      <c r="M7" s="105"/>
      <c r="N7" s="107"/>
      <c r="O7" s="107"/>
      <c r="P7" s="107"/>
      <c r="Q7" s="106"/>
      <c r="R7" s="106"/>
    </row>
    <row r="8" spans="1:18" x14ac:dyDescent="0.2">
      <c r="B8" s="70" t="s">
        <v>9</v>
      </c>
      <c r="C8" s="105">
        <f t="shared" si="0"/>
        <v>-8</v>
      </c>
      <c r="D8" s="105">
        <f t="shared" si="1"/>
        <v>-1.5599999999999881</v>
      </c>
      <c r="E8" s="105">
        <f t="shared" si="2"/>
        <v>1.2947600000000108</v>
      </c>
      <c r="F8" s="105">
        <f t="shared" si="3"/>
        <v>2.7128866400000078</v>
      </c>
      <c r="G8" s="105"/>
      <c r="H8" s="105">
        <v>-8</v>
      </c>
      <c r="I8" s="105">
        <v>-1.7</v>
      </c>
      <c r="J8" s="105">
        <v>2.4</v>
      </c>
      <c r="K8" s="105"/>
      <c r="L8" s="105"/>
      <c r="M8" s="105"/>
      <c r="N8" s="107"/>
      <c r="O8" s="107"/>
      <c r="P8" s="107"/>
      <c r="Q8" s="106"/>
      <c r="R8" s="106"/>
    </row>
    <row r="9" spans="1:18" x14ac:dyDescent="0.2">
      <c r="B9" s="70" t="s">
        <v>10</v>
      </c>
      <c r="C9" s="105">
        <f t="shared" si="0"/>
        <v>-4.6000000000000085</v>
      </c>
      <c r="D9" s="105">
        <f t="shared" si="1"/>
        <v>-1.9288000000000096</v>
      </c>
      <c r="E9" s="105">
        <f t="shared" si="2"/>
        <v>0.13069519999997681</v>
      </c>
      <c r="F9" s="105">
        <f t="shared" si="3"/>
        <v>2.834223970399961</v>
      </c>
      <c r="G9" s="105"/>
      <c r="H9" s="105">
        <v>-4.9000000000000004</v>
      </c>
      <c r="I9" s="105">
        <v>-2.2000000000000002</v>
      </c>
      <c r="J9" s="105">
        <v>1.8</v>
      </c>
      <c r="K9" s="105"/>
      <c r="L9" s="105"/>
      <c r="M9" s="105"/>
      <c r="N9" s="107"/>
      <c r="O9" s="107"/>
      <c r="P9" s="107"/>
      <c r="Q9" s="106"/>
      <c r="R9" s="106"/>
    </row>
    <row r="10" spans="1:18" x14ac:dyDescent="0.2">
      <c r="B10" s="70" t="s">
        <v>11</v>
      </c>
      <c r="C10" s="105">
        <f t="shared" si="0"/>
        <v>-9</v>
      </c>
      <c r="D10" s="105">
        <f t="shared" si="1"/>
        <v>-2.9939999999999998</v>
      </c>
      <c r="E10" s="105">
        <f t="shared" si="2"/>
        <v>-0.76286200000001259</v>
      </c>
      <c r="F10" s="105">
        <f t="shared" si="3"/>
        <v>0.92416934599997091</v>
      </c>
      <c r="G10" s="105"/>
      <c r="H10" s="105">
        <v>-9</v>
      </c>
      <c r="I10" s="105">
        <v>-3.3</v>
      </c>
      <c r="J10" s="105">
        <v>1.2</v>
      </c>
      <c r="K10" s="105"/>
      <c r="L10" s="105"/>
      <c r="M10" s="105"/>
      <c r="N10" s="107"/>
      <c r="O10" s="107"/>
      <c r="P10" s="107"/>
      <c r="Q10" s="106"/>
      <c r="R10" s="106"/>
    </row>
    <row r="11" spans="1:18" x14ac:dyDescent="0.2">
      <c r="B11" s="70" t="s">
        <v>12</v>
      </c>
      <c r="C11" s="105">
        <f t="shared" si="0"/>
        <v>-4.5</v>
      </c>
      <c r="D11" s="105">
        <f t="shared" si="1"/>
        <v>-2.9719999999999942</v>
      </c>
      <c r="E11" s="105">
        <f t="shared" si="2"/>
        <v>-0.64332799999999679</v>
      </c>
      <c r="F11" s="105">
        <f t="shared" si="3"/>
        <v>1.641875455999994</v>
      </c>
      <c r="G11" s="105"/>
      <c r="H11" s="105">
        <v>-4.5999999999999996</v>
      </c>
      <c r="I11" s="105">
        <v>-2.8</v>
      </c>
      <c r="J11" s="105">
        <v>0.5</v>
      </c>
      <c r="K11" s="105"/>
      <c r="L11" s="105"/>
      <c r="M11" s="105"/>
      <c r="N11" s="107"/>
      <c r="O11" s="107"/>
      <c r="P11" s="107"/>
      <c r="Q11" s="106"/>
      <c r="R11" s="106"/>
    </row>
    <row r="12" spans="1:18" x14ac:dyDescent="0.2">
      <c r="B12" s="70" t="s">
        <v>13</v>
      </c>
      <c r="C12" s="105">
        <f t="shared" si="0"/>
        <v>-3.7999999999999972</v>
      </c>
      <c r="D12" s="105">
        <f t="shared" si="1"/>
        <v>1.0100000000000051</v>
      </c>
      <c r="E12" s="105">
        <f t="shared" si="2"/>
        <v>4.040300000000002</v>
      </c>
      <c r="F12" s="105">
        <f t="shared" si="3"/>
        <v>6.1211059999999975</v>
      </c>
      <c r="G12" s="105"/>
      <c r="H12" s="105">
        <v>-3.8</v>
      </c>
      <c r="I12" s="105">
        <v>0.4</v>
      </c>
      <c r="J12" s="105">
        <v>3.6</v>
      </c>
      <c r="K12" s="105"/>
      <c r="L12" s="105"/>
      <c r="M12" s="105"/>
      <c r="N12" s="107"/>
      <c r="O12" s="107"/>
      <c r="P12" s="107"/>
      <c r="Q12" s="106"/>
      <c r="R12" s="106"/>
    </row>
    <row r="13" spans="1:18" x14ac:dyDescent="0.2">
      <c r="B13" s="70" t="s">
        <v>14</v>
      </c>
      <c r="C13" s="105">
        <f t="shared" si="0"/>
        <v>-10.799999999999997</v>
      </c>
      <c r="D13" s="105">
        <f t="shared" si="1"/>
        <v>-6.2507999999999981</v>
      </c>
      <c r="E13" s="105">
        <f t="shared" si="2"/>
        <v>-1.7508383999999921</v>
      </c>
      <c r="F13" s="105">
        <f t="shared" si="3"/>
        <v>1.4913839328000051</v>
      </c>
      <c r="G13" s="105"/>
      <c r="H13" s="105">
        <v>-10.8</v>
      </c>
      <c r="I13" s="105">
        <v>-6.8</v>
      </c>
      <c r="J13" s="105">
        <v>-1.7</v>
      </c>
      <c r="K13" s="105"/>
      <c r="L13" s="105"/>
      <c r="M13" s="105"/>
      <c r="N13" s="107"/>
      <c r="O13" s="107"/>
      <c r="P13" s="107"/>
      <c r="Q13" s="106"/>
      <c r="R13" s="106"/>
    </row>
    <row r="14" spans="1:18" x14ac:dyDescent="0.2">
      <c r="B14" s="70" t="s">
        <v>15</v>
      </c>
      <c r="C14" s="105">
        <f t="shared" si="0"/>
        <v>-2.9000000000000057</v>
      </c>
      <c r="D14" s="105">
        <f t="shared" si="1"/>
        <v>1.7608000000000033</v>
      </c>
      <c r="E14" s="105">
        <f t="shared" si="2"/>
        <v>4.7118631999999963</v>
      </c>
      <c r="F14" s="105">
        <f t="shared" si="3"/>
        <v>7.5390835063999901</v>
      </c>
      <c r="G14" s="105"/>
      <c r="H14" s="105">
        <v>-2.9</v>
      </c>
      <c r="I14" s="105">
        <v>1.3</v>
      </c>
      <c r="J14" s="105">
        <v>4.7</v>
      </c>
      <c r="K14" s="105"/>
      <c r="L14" s="105"/>
      <c r="M14" s="105"/>
      <c r="N14" s="107"/>
      <c r="O14" s="107"/>
      <c r="P14" s="107"/>
      <c r="Q14" s="106"/>
      <c r="R14" s="106"/>
    </row>
    <row r="15" spans="1:18" x14ac:dyDescent="0.2">
      <c r="B15" s="70" t="s">
        <v>16</v>
      </c>
      <c r="C15" s="105">
        <f t="shared" si="0"/>
        <v>-9.2999999999999972</v>
      </c>
      <c r="D15" s="105">
        <f t="shared" si="1"/>
        <v>-2.5881999999999863</v>
      </c>
      <c r="E15" s="105">
        <f t="shared" si="2"/>
        <v>1.0160366000000067</v>
      </c>
      <c r="F15" s="105">
        <f t="shared" si="3"/>
        <v>2.2282290392000021</v>
      </c>
      <c r="G15" s="105"/>
      <c r="H15" s="105">
        <v>-9.6999999999999993</v>
      </c>
      <c r="I15" s="105">
        <v>-3.4</v>
      </c>
      <c r="J15" s="105">
        <v>1.1000000000000001</v>
      </c>
      <c r="K15" s="105"/>
      <c r="L15" s="105"/>
      <c r="M15" s="105"/>
      <c r="N15" s="107"/>
      <c r="O15" s="107"/>
      <c r="P15" s="107"/>
      <c r="Q15" s="106"/>
      <c r="R15" s="106"/>
    </row>
    <row r="16" spans="1:18" ht="16" thickBot="1" x14ac:dyDescent="0.25">
      <c r="B16" s="109" t="s">
        <v>729</v>
      </c>
      <c r="C16" s="110">
        <f t="shared" si="0"/>
        <v>-3.4000000000000057</v>
      </c>
      <c r="D16" s="110">
        <f t="shared" si="1"/>
        <v>2.106199999999987</v>
      </c>
      <c r="E16" s="110">
        <f t="shared" si="2"/>
        <v>5.8841293999999777</v>
      </c>
      <c r="F16" s="110">
        <f t="shared" si="3"/>
        <v>8.3194643761999743</v>
      </c>
      <c r="G16" s="109"/>
      <c r="H16" s="109">
        <v>-3.4</v>
      </c>
      <c r="I16" s="109">
        <v>2</v>
      </c>
      <c r="J16" s="109">
        <v>5.8</v>
      </c>
      <c r="N16" s="107"/>
      <c r="O16" s="107"/>
      <c r="P16" s="107"/>
      <c r="Q16" s="106"/>
      <c r="R16" s="106"/>
    </row>
    <row r="17" spans="1:18" ht="16" thickTop="1" x14ac:dyDescent="0.2">
      <c r="C17" s="105"/>
      <c r="D17" s="105"/>
      <c r="E17" s="105"/>
      <c r="F17" s="105"/>
      <c r="H17" s="105"/>
      <c r="I17" s="105"/>
      <c r="J17" s="105"/>
      <c r="K17" s="105"/>
      <c r="L17" s="105"/>
      <c r="M17" s="105"/>
      <c r="N17" s="107"/>
      <c r="O17" s="107"/>
      <c r="P17" s="107"/>
      <c r="Q17" s="106"/>
      <c r="R17" s="106"/>
    </row>
    <row r="18" spans="1:18" x14ac:dyDescent="0.2">
      <c r="K18" s="106"/>
      <c r="L18" s="106"/>
      <c r="M18" s="106"/>
      <c r="N18" s="106"/>
      <c r="O18" s="106"/>
      <c r="P18" s="106"/>
      <c r="Q18" s="106"/>
      <c r="R18" s="106"/>
    </row>
    <row r="19" spans="1:18" x14ac:dyDescent="0.2">
      <c r="K19" s="106"/>
      <c r="L19" s="106"/>
      <c r="M19" s="106"/>
      <c r="N19" s="106"/>
      <c r="O19" s="106"/>
      <c r="P19" s="106"/>
      <c r="Q19" s="106"/>
      <c r="R19" s="106"/>
    </row>
    <row r="26" spans="1:18" x14ac:dyDescent="0.2">
      <c r="A26" s="70" t="s">
        <v>731</v>
      </c>
    </row>
    <row r="27" spans="1:18" x14ac:dyDescent="0.2">
      <c r="B27" s="70">
        <v>2020</v>
      </c>
      <c r="C27" s="70">
        <v>2021</v>
      </c>
      <c r="D27" s="70">
        <v>2022</v>
      </c>
      <c r="E27" s="70">
        <v>2023</v>
      </c>
      <c r="H27" s="70">
        <v>2020</v>
      </c>
      <c r="I27" s="70">
        <v>2021</v>
      </c>
      <c r="J27" s="70">
        <v>2022</v>
      </c>
      <c r="K27" s="70">
        <v>2023</v>
      </c>
    </row>
    <row r="28" spans="1:18" x14ac:dyDescent="0.2">
      <c r="A28" s="70" t="s">
        <v>8</v>
      </c>
      <c r="B28" s="70">
        <v>-5.2</v>
      </c>
      <c r="C28" s="70">
        <v>4.5999999999999996</v>
      </c>
      <c r="D28" s="70">
        <v>3.9</v>
      </c>
      <c r="E28" s="70">
        <v>2.8</v>
      </c>
      <c r="H28" s="105">
        <f>100*(1+B28/100)</f>
        <v>94.8</v>
      </c>
      <c r="I28" s="105">
        <f>H28*(1+C28/100)</f>
        <v>99.160799999999995</v>
      </c>
      <c r="J28" s="105">
        <f>I28*(1+D28/100)</f>
        <v>103.02807119999999</v>
      </c>
      <c r="K28" s="105">
        <f>J28*(1+E28/100)</f>
        <v>105.91285719359999</v>
      </c>
    </row>
    <row r="29" spans="1:18" x14ac:dyDescent="0.2">
      <c r="A29" s="70" t="s">
        <v>9</v>
      </c>
      <c r="B29" s="70">
        <v>-8</v>
      </c>
      <c r="C29" s="70">
        <v>7</v>
      </c>
      <c r="D29" s="70">
        <v>2.9</v>
      </c>
      <c r="E29" s="70">
        <v>1.4</v>
      </c>
      <c r="H29" s="105">
        <f t="shared" ref="H29:H38" si="4">100*(1+B29/100)</f>
        <v>92</v>
      </c>
      <c r="I29" s="105">
        <f t="shared" ref="I29:K29" si="5">H29*(1+C29/100)</f>
        <v>98.440000000000012</v>
      </c>
      <c r="J29" s="105">
        <f t="shared" si="5"/>
        <v>101.29476000000001</v>
      </c>
      <c r="K29" s="105">
        <f t="shared" si="5"/>
        <v>102.71288664000001</v>
      </c>
    </row>
    <row r="30" spans="1:18" x14ac:dyDescent="0.2">
      <c r="A30" s="70" t="s">
        <v>10</v>
      </c>
      <c r="B30" s="70">
        <v>-4.5999999999999996</v>
      </c>
      <c r="C30" s="70">
        <v>2.8</v>
      </c>
      <c r="D30" s="70">
        <v>2.1</v>
      </c>
      <c r="E30" s="70">
        <v>2.7</v>
      </c>
      <c r="H30" s="105">
        <f t="shared" si="4"/>
        <v>95.399999999999991</v>
      </c>
      <c r="I30" s="105">
        <f t="shared" ref="I30:K30" si="6">H30*(1+C30/100)</f>
        <v>98.07119999999999</v>
      </c>
      <c r="J30" s="105">
        <f t="shared" si="6"/>
        <v>100.13069519999998</v>
      </c>
      <c r="K30" s="105">
        <f t="shared" si="6"/>
        <v>102.83422397039996</v>
      </c>
    </row>
    <row r="31" spans="1:18" x14ac:dyDescent="0.2">
      <c r="A31" s="70" t="s">
        <v>11</v>
      </c>
      <c r="B31" s="70">
        <v>-9</v>
      </c>
      <c r="C31" s="70">
        <v>6.6</v>
      </c>
      <c r="D31" s="70">
        <v>2.2999999999999998</v>
      </c>
      <c r="E31" s="70">
        <v>1.7</v>
      </c>
      <c r="H31" s="105">
        <f t="shared" si="4"/>
        <v>91</v>
      </c>
      <c r="I31" s="105">
        <f t="shared" ref="I31:K31" si="7">H31*(1+C31/100)</f>
        <v>97.006</v>
      </c>
      <c r="J31" s="105">
        <f t="shared" si="7"/>
        <v>99.237137999999987</v>
      </c>
      <c r="K31" s="105">
        <f t="shared" si="7"/>
        <v>100.92416934599997</v>
      </c>
    </row>
    <row r="32" spans="1:18" x14ac:dyDescent="0.2">
      <c r="A32" s="70" t="s">
        <v>12</v>
      </c>
      <c r="B32" s="70">
        <v>-4.5</v>
      </c>
      <c r="C32" s="70">
        <v>1.6</v>
      </c>
      <c r="D32" s="70">
        <v>2.4</v>
      </c>
      <c r="E32" s="70">
        <v>2.2999999999999998</v>
      </c>
      <c r="H32" s="105">
        <f t="shared" si="4"/>
        <v>95.5</v>
      </c>
      <c r="I32" s="105">
        <f t="shared" ref="I32:K32" si="8">H32*(1+C32/100)</f>
        <v>97.028000000000006</v>
      </c>
      <c r="J32" s="105">
        <f t="shared" si="8"/>
        <v>99.356672000000003</v>
      </c>
      <c r="K32" s="105">
        <f t="shared" si="8"/>
        <v>101.64187545599999</v>
      </c>
    </row>
    <row r="33" spans="1:11" x14ac:dyDescent="0.2">
      <c r="A33" s="70" t="s">
        <v>13</v>
      </c>
      <c r="B33" s="70">
        <v>-3.8</v>
      </c>
      <c r="C33" s="70">
        <v>5</v>
      </c>
      <c r="D33" s="70">
        <v>3</v>
      </c>
      <c r="E33" s="70">
        <v>2</v>
      </c>
      <c r="H33" s="105">
        <f t="shared" si="4"/>
        <v>96.2</v>
      </c>
      <c r="I33" s="105">
        <f t="shared" ref="I33:K33" si="9">H33*(1+C33/100)</f>
        <v>101.01</v>
      </c>
      <c r="J33" s="105">
        <f t="shared" si="9"/>
        <v>104.0403</v>
      </c>
      <c r="K33" s="105">
        <f t="shared" si="9"/>
        <v>106.121106</v>
      </c>
    </row>
    <row r="34" spans="1:11" x14ac:dyDescent="0.2">
      <c r="A34" s="70" t="s">
        <v>14</v>
      </c>
      <c r="B34" s="70">
        <v>-10.8</v>
      </c>
      <c r="C34" s="70">
        <v>5.0999999999999996</v>
      </c>
      <c r="D34" s="70">
        <v>4.8</v>
      </c>
      <c r="E34" s="70">
        <v>3.3</v>
      </c>
      <c r="H34" s="105">
        <f t="shared" si="4"/>
        <v>89.2</v>
      </c>
      <c r="I34" s="105">
        <f t="shared" ref="I34:K34" si="10">H34*(1+C34/100)</f>
        <v>93.749200000000002</v>
      </c>
      <c r="J34" s="105">
        <f t="shared" si="10"/>
        <v>98.249161600000008</v>
      </c>
      <c r="K34" s="105">
        <f t="shared" si="10"/>
        <v>101.49138393280001</v>
      </c>
    </row>
    <row r="35" spans="1:11" x14ac:dyDescent="0.2">
      <c r="A35" s="70" t="s">
        <v>15</v>
      </c>
      <c r="B35" s="70">
        <v>-2.9</v>
      </c>
      <c r="C35" s="70">
        <v>4.8</v>
      </c>
      <c r="D35" s="70">
        <v>2.9</v>
      </c>
      <c r="E35" s="70">
        <v>2.7</v>
      </c>
      <c r="H35" s="105">
        <f t="shared" si="4"/>
        <v>97.1</v>
      </c>
      <c r="I35" s="105">
        <f t="shared" ref="I35:K35" si="11">H35*(1+C35/100)</f>
        <v>101.7608</v>
      </c>
      <c r="J35" s="105">
        <f t="shared" si="11"/>
        <v>104.7118632</v>
      </c>
      <c r="K35" s="105">
        <f t="shared" si="11"/>
        <v>107.53908350639999</v>
      </c>
    </row>
    <row r="36" spans="1:11" x14ac:dyDescent="0.2">
      <c r="A36" s="70" t="s">
        <v>16</v>
      </c>
      <c r="B36" s="70">
        <v>-9.3000000000000007</v>
      </c>
      <c r="C36" s="70">
        <v>7.4</v>
      </c>
      <c r="D36" s="70">
        <v>3.7</v>
      </c>
      <c r="E36" s="70">
        <v>1.2</v>
      </c>
      <c r="H36" s="105">
        <f t="shared" si="4"/>
        <v>90.7</v>
      </c>
      <c r="I36" s="105">
        <f t="shared" ref="I36:K36" si="12">H36*(1+C36/100)</f>
        <v>97.411800000000014</v>
      </c>
      <c r="J36" s="105">
        <f t="shared" si="12"/>
        <v>101.01603660000001</v>
      </c>
      <c r="K36" s="105">
        <f t="shared" si="12"/>
        <v>102.2282290392</v>
      </c>
    </row>
    <row r="37" spans="1:11" x14ac:dyDescent="0.2">
      <c r="A37" s="70" t="s">
        <v>729</v>
      </c>
      <c r="B37" s="70">
        <v>-3.4</v>
      </c>
      <c r="C37" s="70">
        <v>5.7</v>
      </c>
      <c r="D37" s="70">
        <v>3.7</v>
      </c>
      <c r="E37" s="70">
        <v>2.2999999999999998</v>
      </c>
      <c r="H37" s="105">
        <f t="shared" si="4"/>
        <v>96.6</v>
      </c>
      <c r="I37" s="105">
        <f t="shared" ref="I37:K37" si="13">H37*(1+C37/100)</f>
        <v>102.10619999999999</v>
      </c>
      <c r="J37" s="105">
        <f t="shared" si="13"/>
        <v>105.88412939999998</v>
      </c>
      <c r="K37" s="105">
        <f t="shared" si="13"/>
        <v>108.31946437619997</v>
      </c>
    </row>
    <row r="38" spans="1:11" x14ac:dyDescent="0.2">
      <c r="A38" s="70" t="s">
        <v>730</v>
      </c>
      <c r="B38" s="70">
        <v>-6.4</v>
      </c>
      <c r="C38" s="70">
        <v>5.3</v>
      </c>
      <c r="D38" s="70">
        <v>2.8</v>
      </c>
      <c r="E38" s="70">
        <v>2.2999999999999998</v>
      </c>
      <c r="H38" s="105">
        <f t="shared" si="4"/>
        <v>93.6</v>
      </c>
      <c r="I38" s="105">
        <f t="shared" ref="I38:K38" si="14">H38*(1+C38/100)</f>
        <v>98.560799999999986</v>
      </c>
      <c r="J38" s="105">
        <f t="shared" si="14"/>
        <v>101.3205024</v>
      </c>
      <c r="K38" s="105">
        <f t="shared" si="14"/>
        <v>103.65087395519998</v>
      </c>
    </row>
  </sheetData>
  <mergeCells count="3">
    <mergeCell ref="N6:P6"/>
    <mergeCell ref="C5:F5"/>
    <mergeCell ref="H5:J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D1980-B1B4-7241-BC83-8564746E11E6}">
  <dimension ref="A1:U43"/>
  <sheetViews>
    <sheetView zoomScale="66" workbookViewId="0">
      <selection activeCell="N42" sqref="N42"/>
    </sheetView>
  </sheetViews>
  <sheetFormatPr baseColWidth="10" defaultRowHeight="13" x14ac:dyDescent="0.15"/>
  <cols>
    <col min="1" max="1" width="17.6640625" style="2" customWidth="1"/>
    <col min="2" max="16384" width="10.83203125" style="2"/>
  </cols>
  <sheetData>
    <row r="1" spans="1:21" x14ac:dyDescent="0.15">
      <c r="A1" s="2" t="s">
        <v>34</v>
      </c>
      <c r="C1" s="2" t="s">
        <v>35</v>
      </c>
      <c r="D1" s="2" t="s">
        <v>36</v>
      </c>
      <c r="E1" s="2" t="s">
        <v>37</v>
      </c>
      <c r="F1" s="2" t="s">
        <v>38</v>
      </c>
      <c r="G1" s="2" t="s">
        <v>39</v>
      </c>
      <c r="H1" s="2" t="s">
        <v>40</v>
      </c>
      <c r="I1" s="2" t="s">
        <v>41</v>
      </c>
      <c r="J1" s="2" t="s">
        <v>42</v>
      </c>
      <c r="K1" s="2" t="s">
        <v>43</v>
      </c>
      <c r="L1" s="2" t="s">
        <v>44</v>
      </c>
      <c r="M1" s="2" t="s">
        <v>45</v>
      </c>
      <c r="N1" s="2" t="s">
        <v>46</v>
      </c>
      <c r="O1" s="2" t="s">
        <v>47</v>
      </c>
      <c r="P1" s="2" t="s">
        <v>48</v>
      </c>
      <c r="Q1" s="2" t="s">
        <v>49</v>
      </c>
      <c r="R1" s="2" t="s">
        <v>50</v>
      </c>
      <c r="S1" s="2" t="s">
        <v>51</v>
      </c>
      <c r="T1" s="2" t="s">
        <v>52</v>
      </c>
      <c r="U1" s="2" t="s">
        <v>53</v>
      </c>
    </row>
    <row r="2" spans="1:21" x14ac:dyDescent="0.15">
      <c r="A2" s="2" t="s">
        <v>739</v>
      </c>
      <c r="B2" s="2" t="s">
        <v>8</v>
      </c>
      <c r="C2" s="2">
        <f>100*'[1]OECD.Stat export'!J6/'[1]OECD.Stat export'!$X6</f>
        <v>78.198645390961531</v>
      </c>
      <c r="D2" s="2">
        <f>100*'[1]OECD.Stat export'!K6/'[1]OECD.Stat export'!$X6</f>
        <v>80.25863528776047</v>
      </c>
      <c r="E2" s="2">
        <f>100*'[1]OECD.Stat export'!L6/'[1]OECD.Stat export'!$X6</f>
        <v>81.921453795454894</v>
      </c>
      <c r="F2" s="2">
        <f>100*'[1]OECD.Stat export'!M6/'[1]OECD.Stat export'!$X6</f>
        <v>82.744182097356045</v>
      </c>
      <c r="G2" s="2">
        <f>100*'[1]OECD.Stat export'!N6/'[1]OECD.Stat export'!$X6</f>
        <v>80.323124058176177</v>
      </c>
      <c r="H2" s="2">
        <f>100*'[1]OECD.Stat export'!O6/'[1]OECD.Stat export'!$X6</f>
        <v>82.805043894698386</v>
      </c>
      <c r="I2" s="2">
        <f>100*'[1]OECD.Stat export'!P6/'[1]OECD.Stat export'!$X6</f>
        <v>85.410173790279615</v>
      </c>
      <c r="J2" s="2">
        <f>100*'[1]OECD.Stat export'!Q6/'[1]OECD.Stat export'!$X6</f>
        <v>86.914214119366179</v>
      </c>
      <c r="K2" s="2">
        <f>100*'[1]OECD.Stat export'!R6/'[1]OECD.Stat export'!$X6</f>
        <v>88.938552654611328</v>
      </c>
      <c r="L2" s="2">
        <f>100*'[1]OECD.Stat export'!S6/'[1]OECD.Stat export'!$X6</f>
        <v>91.49112116991644</v>
      </c>
      <c r="M2" s="2">
        <f>100*'[1]OECD.Stat export'!T6/'[1]OECD.Stat export'!$X6</f>
        <v>92.094209495867389</v>
      </c>
      <c r="N2" s="2">
        <f>100*'[1]OECD.Stat export'!U6/'[1]OECD.Stat export'!$X6</f>
        <v>93.016435777128336</v>
      </c>
      <c r="O2" s="2">
        <f>100*'[1]OECD.Stat export'!V6/'[1]OECD.Stat export'!$X6</f>
        <v>95.844023985113481</v>
      </c>
      <c r="P2" s="2">
        <f>100*'[1]OECD.Stat export'!W6/'[1]OECD.Stat export'!$X6</f>
        <v>98.172600156780376</v>
      </c>
      <c r="Q2" s="2">
        <f>100*'[1]OECD.Stat export'!X6/'[1]OECD.Stat export'!$X6</f>
        <v>100</v>
      </c>
      <c r="R2" s="2">
        <f>100*'[1]OECD.Stat export'!Y6/'[1]OECD.Stat export'!$X6</f>
        <v>94.687055249859199</v>
      </c>
      <c r="S2" s="2" t="e">
        <f>NA()</f>
        <v>#N/A</v>
      </c>
      <c r="T2" s="2" t="e">
        <f>NA()</f>
        <v>#N/A</v>
      </c>
      <c r="U2" s="2" t="e">
        <f>NA()</f>
        <v>#N/A</v>
      </c>
    </row>
    <row r="3" spans="1:21" x14ac:dyDescent="0.15">
      <c r="B3" s="2" t="s">
        <v>9</v>
      </c>
      <c r="C3" s="2">
        <f>100*'[1]OECD.Stat export'!J7/'[1]OECD.Stat export'!$X7</f>
        <v>84.888376841634241</v>
      </c>
      <c r="D3" s="2">
        <f>100*'[1]OECD.Stat export'!K7/'[1]OECD.Stat export'!$X7</f>
        <v>87.119254148311398</v>
      </c>
      <c r="E3" s="2">
        <f>100*'[1]OECD.Stat export'!L7/'[1]OECD.Stat export'!$X7</f>
        <v>89.229691768697506</v>
      </c>
      <c r="F3" s="2">
        <f>100*'[1]OECD.Stat export'!M7/'[1]OECD.Stat export'!$X7</f>
        <v>89.331572599414173</v>
      </c>
      <c r="G3" s="2">
        <f>100*'[1]OECD.Stat export'!N7/'[1]OECD.Stat export'!$X7</f>
        <v>86.844428785856522</v>
      </c>
      <c r="H3" s="2">
        <f>100*'[1]OECD.Stat export'!O7/'[1]OECD.Stat export'!$X7</f>
        <v>88.440447504155387</v>
      </c>
      <c r="I3" s="2">
        <f>100*'[1]OECD.Stat export'!P7/'[1]OECD.Stat export'!$X7</f>
        <v>90.418958663899559</v>
      </c>
      <c r="J3" s="2">
        <f>100*'[1]OECD.Stat export'!Q7/'[1]OECD.Stat export'!$X7</f>
        <v>90.756618396497728</v>
      </c>
      <c r="K3" s="2">
        <f>100*'[1]OECD.Stat export'!R7/'[1]OECD.Stat export'!$X7</f>
        <v>91.314369868990767</v>
      </c>
      <c r="L3" s="2">
        <f>100*'[1]OECD.Stat export'!S7/'[1]OECD.Stat export'!$X7</f>
        <v>92.204552020086425</v>
      </c>
      <c r="M3" s="2">
        <f>100*'[1]OECD.Stat export'!T7/'[1]OECD.Stat export'!$X7</f>
        <v>93.165755011105304</v>
      </c>
      <c r="N3" s="2">
        <f>100*'[1]OECD.Stat export'!U7/'[1]OECD.Stat export'!$X7</f>
        <v>94.121171753850433</v>
      </c>
      <c r="O3" s="2">
        <f>100*'[1]OECD.Stat export'!V7/'[1]OECD.Stat export'!$X7</f>
        <v>96.419683873683198</v>
      </c>
      <c r="P3" s="2">
        <f>100*'[1]OECD.Stat export'!W7/'[1]OECD.Stat export'!$X7</f>
        <v>98.194347649797393</v>
      </c>
      <c r="Q3" s="2">
        <f>100*'[1]OECD.Stat export'!X7/'[1]OECD.Stat export'!$X7</f>
        <v>100</v>
      </c>
      <c r="R3" s="2">
        <f>100*'[1]OECD.Stat export'!Y7/'[1]OECD.Stat export'!$X7</f>
        <v>92.013048632773831</v>
      </c>
      <c r="S3" s="2" t="e">
        <f>NA()</f>
        <v>#N/A</v>
      </c>
      <c r="T3" s="2" t="e">
        <f>NA()</f>
        <v>#N/A</v>
      </c>
      <c r="U3" s="2" t="e">
        <f>NA()</f>
        <v>#N/A</v>
      </c>
    </row>
    <row r="4" spans="1:21" x14ac:dyDescent="0.15">
      <c r="B4" s="2" t="s">
        <v>10</v>
      </c>
      <c r="C4" s="2">
        <f>100*'[1]OECD.Stat export'!J8/'[1]OECD.Stat export'!$X8</f>
        <v>80.622428673573992</v>
      </c>
      <c r="D4" s="2">
        <f>100*'[1]OECD.Stat export'!K8/'[1]OECD.Stat export'!$X8</f>
        <v>83.846193606188777</v>
      </c>
      <c r="E4" s="2">
        <f>100*'[1]OECD.Stat export'!L8/'[1]OECD.Stat export'!$X8</f>
        <v>86.439210551252998</v>
      </c>
      <c r="F4" s="2">
        <f>100*'[1]OECD.Stat export'!M8/'[1]OECD.Stat export'!$X8</f>
        <v>87.030423337398645</v>
      </c>
      <c r="G4" s="2">
        <f>100*'[1]OECD.Stat export'!N8/'[1]OECD.Stat export'!$X8</f>
        <v>82.121443524041709</v>
      </c>
      <c r="H4" s="2">
        <f>100*'[1]OECD.Stat export'!O8/'[1]OECD.Stat export'!$X8</f>
        <v>85.440646740514936</v>
      </c>
      <c r="I4" s="2">
        <f>100*'[1]OECD.Stat export'!P8/'[1]OECD.Stat export'!$X8</f>
        <v>88.848273434682923</v>
      </c>
      <c r="J4" s="2">
        <f>100*'[1]OECD.Stat export'!Q8/'[1]OECD.Stat export'!$X8</f>
        <v>89.39758198400871</v>
      </c>
      <c r="K4" s="2">
        <f>100*'[1]OECD.Stat export'!R8/'[1]OECD.Stat export'!$X8</f>
        <v>89.893418019683295</v>
      </c>
      <c r="L4" s="2">
        <f>100*'[1]OECD.Stat export'!S8/'[1]OECD.Stat export'!$X8</f>
        <v>91.874239293498263</v>
      </c>
      <c r="M4" s="2">
        <f>100*'[1]OECD.Stat export'!T8/'[1]OECD.Stat export'!$X8</f>
        <v>93.012422360248451</v>
      </c>
      <c r="N4" s="2">
        <f>100*'[1]OECD.Stat export'!U8/'[1]OECD.Stat export'!$X8</f>
        <v>95.004934977669535</v>
      </c>
      <c r="O4" s="2">
        <f>100*'[1]OECD.Stat export'!V8/'[1]OECD.Stat export'!$X8</f>
        <v>97.844608506129347</v>
      </c>
      <c r="P4" s="2">
        <f>100*'[1]OECD.Stat export'!W8/'[1]OECD.Stat export'!$X8</f>
        <v>98.924642521785898</v>
      </c>
      <c r="Q4" s="2">
        <f>100*'[1]OECD.Stat export'!X8/'[1]OECD.Stat export'!$X8</f>
        <v>100</v>
      </c>
      <c r="R4" s="2">
        <f>100*'[1]OECD.Stat export'!Y8/'[1]OECD.Stat export'!$X8</f>
        <v>95.072375570260661</v>
      </c>
      <c r="S4" s="2" t="e">
        <f>NA()</f>
        <v>#N/A</v>
      </c>
      <c r="T4" s="2" t="e">
        <f>NA()</f>
        <v>#N/A</v>
      </c>
      <c r="U4" s="2" t="e">
        <f>NA()</f>
        <v>#N/A</v>
      </c>
    </row>
    <row r="5" spans="1:21" x14ac:dyDescent="0.15">
      <c r="B5" s="2" t="s">
        <v>11</v>
      </c>
      <c r="C5" s="2">
        <f>100*'[1]OECD.Stat export'!J9/'[1]OECD.Stat export'!$X9</f>
        <v>100.6282859998071</v>
      </c>
      <c r="D5" s="2">
        <f>100*'[1]OECD.Stat export'!K9/'[1]OECD.Stat export'!$X9</f>
        <v>102.52193194471444</v>
      </c>
      <c r="E5" s="2">
        <f>100*'[1]OECD.Stat export'!L9/'[1]OECD.Stat export'!$X9</f>
        <v>103.89735540732475</v>
      </c>
      <c r="F5" s="2">
        <f>100*'[1]OECD.Stat export'!M9/'[1]OECD.Stat export'!$X9</f>
        <v>102.89427337411141</v>
      </c>
      <c r="G5" s="2">
        <f>100*'[1]OECD.Stat export'!N9/'[1]OECD.Stat export'!$X9</f>
        <v>97.423557320966452</v>
      </c>
      <c r="H5" s="2">
        <f>100*'[1]OECD.Stat export'!O9/'[1]OECD.Stat export'!$X9</f>
        <v>99.050890309188631</v>
      </c>
      <c r="I5" s="2">
        <f>100*'[1]OECD.Stat export'!P9/'[1]OECD.Stat export'!$X9</f>
        <v>99.890249097151496</v>
      </c>
      <c r="J5" s="2">
        <f>100*'[1]OECD.Stat export'!Q9/'[1]OECD.Stat export'!$X9</f>
        <v>96.879526761609668</v>
      </c>
      <c r="K5" s="2">
        <f>100*'[1]OECD.Stat export'!R9/'[1]OECD.Stat export'!$X9</f>
        <v>95.078391599881954</v>
      </c>
      <c r="L5" s="2">
        <f>100*'[1]OECD.Stat export'!S9/'[1]OECD.Stat export'!$X9</f>
        <v>95.146854210763181</v>
      </c>
      <c r="M5" s="2">
        <f>100*'[1]OECD.Stat export'!T9/'[1]OECD.Stat export'!$X9</f>
        <v>95.77209511220029</v>
      </c>
      <c r="N5" s="2">
        <f>100*'[1]OECD.Stat export'!U9/'[1]OECD.Stat export'!$X9</f>
        <v>97.116934440421488</v>
      </c>
      <c r="O5" s="2">
        <f>100*'[1]OECD.Stat export'!V9/'[1]OECD.Stat export'!$X9</f>
        <v>98.801939044540759</v>
      </c>
      <c r="P5" s="2">
        <f>100*'[1]OECD.Stat export'!W9/'[1]OECD.Stat export'!$X9</f>
        <v>99.593994602881537</v>
      </c>
      <c r="Q5" s="2">
        <f>100*'[1]OECD.Stat export'!X9/'[1]OECD.Stat export'!$X9</f>
        <v>100</v>
      </c>
      <c r="R5" s="2">
        <f>100*'[1]OECD.Stat export'!Y9/'[1]OECD.Stat export'!$X9</f>
        <v>91.001491171935626</v>
      </c>
      <c r="S5" s="2" t="e">
        <f>NA()</f>
        <v>#N/A</v>
      </c>
      <c r="T5" s="2" t="e">
        <f>NA()</f>
        <v>#N/A</v>
      </c>
      <c r="U5" s="2" t="e">
        <f>NA()</f>
        <v>#N/A</v>
      </c>
    </row>
    <row r="6" spans="1:21" x14ac:dyDescent="0.15">
      <c r="B6" s="2" t="s">
        <v>12</v>
      </c>
      <c r="C6" s="2">
        <f>100*'[1]OECD.Stat export'!J10/'[1]OECD.Stat export'!$X10</f>
        <v>92.346392204829755</v>
      </c>
      <c r="D6" s="2">
        <f>100*'[1]OECD.Stat export'!K10/'[1]OECD.Stat export'!$X10</f>
        <v>93.6137080361042</v>
      </c>
      <c r="E6" s="2">
        <f>100*'[1]OECD.Stat export'!L10/'[1]OECD.Stat export'!$X10</f>
        <v>95.002906828349936</v>
      </c>
      <c r="F6" s="2">
        <f>100*'[1]OECD.Stat export'!M10/'[1]OECD.Stat export'!$X10</f>
        <v>93.839796689769173</v>
      </c>
      <c r="G6" s="2">
        <f>100*'[1]OECD.Stat export'!N10/'[1]OECD.Stat export'!$X10</f>
        <v>88.497275265551352</v>
      </c>
      <c r="H6" s="2">
        <f>100*'[1]OECD.Stat export'!O10/'[1]OECD.Stat export'!$X10</f>
        <v>92.123820966791442</v>
      </c>
      <c r="I6" s="2">
        <f>100*'[1]OECD.Stat export'!P10/'[1]OECD.Stat export'!$X10</f>
        <v>92.145755209878786</v>
      </c>
      <c r="J6" s="2">
        <f>100*'[1]OECD.Stat export'!Q10/'[1]OECD.Stat export'!$X10</f>
        <v>93.412511862258725</v>
      </c>
      <c r="K6" s="2">
        <f>100*'[1]OECD.Stat export'!R10/'[1]OECD.Stat export'!$X10</f>
        <v>95.285544702474439</v>
      </c>
      <c r="L6" s="2">
        <f>100*'[1]OECD.Stat export'!S10/'[1]OECD.Stat export'!$X10</f>
        <v>95.567767701935281</v>
      </c>
      <c r="M6" s="2">
        <f>100*'[1]OECD.Stat export'!T10/'[1]OECD.Stat export'!$X10</f>
        <v>97.059260155816105</v>
      </c>
      <c r="N6" s="2">
        <f>100*'[1]OECD.Stat export'!U10/'[1]OECD.Stat export'!$X10</f>
        <v>97.790918682220976</v>
      </c>
      <c r="O6" s="2">
        <f>100*'[1]OECD.Stat export'!V10/'[1]OECD.Stat export'!$X10</f>
        <v>99.429222652950315</v>
      </c>
      <c r="P6" s="2">
        <f>100*'[1]OECD.Stat export'!W10/'[1]OECD.Stat export'!$X10</f>
        <v>99.984866093790899</v>
      </c>
      <c r="Q6" s="2">
        <f>100*'[1]OECD.Stat export'!X10/'[1]OECD.Stat export'!$X10</f>
        <v>100</v>
      </c>
      <c r="R6" s="2">
        <f>100*'[1]OECD.Stat export'!Y10/'[1]OECD.Stat export'!$X10</f>
        <v>95.413127680563832</v>
      </c>
      <c r="S6" s="2" t="e">
        <f>NA()</f>
        <v>#N/A</v>
      </c>
      <c r="T6" s="2" t="e">
        <f>NA()</f>
        <v>#N/A</v>
      </c>
      <c r="U6" s="2" t="e">
        <f>NA()</f>
        <v>#N/A</v>
      </c>
    </row>
    <row r="7" spans="1:21" x14ac:dyDescent="0.15">
      <c r="B7" s="2" t="s">
        <v>13</v>
      </c>
      <c r="C7" s="2">
        <f>100*'[1]OECD.Stat export'!J11/'[1]OECD.Stat export'!$X11</f>
        <v>81.875741254843746</v>
      </c>
      <c r="D7" s="2">
        <f>100*'[1]OECD.Stat export'!K11/'[1]OECD.Stat export'!$X11</f>
        <v>84.837590898645203</v>
      </c>
      <c r="E7" s="2">
        <f>100*'[1]OECD.Stat export'!L11/'[1]OECD.Stat export'!$X11</f>
        <v>88.035321371120048</v>
      </c>
      <c r="F7" s="2">
        <f>100*'[1]OECD.Stat export'!M11/'[1]OECD.Stat export'!$X11</f>
        <v>89.952216302455753</v>
      </c>
      <c r="G7" s="2">
        <f>100*'[1]OECD.Stat export'!N11/'[1]OECD.Stat export'!$X11</f>
        <v>86.648167763305608</v>
      </c>
      <c r="H7" s="2">
        <f>100*'[1]OECD.Stat export'!O11/'[1]OECD.Stat export'!$X11</f>
        <v>87.775799630726311</v>
      </c>
      <c r="I7" s="2">
        <f>100*'[1]OECD.Stat export'!P11/'[1]OECD.Stat export'!$X11</f>
        <v>89.125840969303795</v>
      </c>
      <c r="J7" s="2">
        <f>100*'[1]OECD.Stat export'!Q11/'[1]OECD.Stat export'!$X11</f>
        <v>88.207147215523236</v>
      </c>
      <c r="K7" s="2">
        <f>100*'[1]OECD.Stat export'!R11/'[1]OECD.Stat export'!$X11</f>
        <v>88.133715109844388</v>
      </c>
      <c r="L7" s="2">
        <f>100*'[1]OECD.Stat export'!S11/'[1]OECD.Stat export'!$X11</f>
        <v>89.395532263901259</v>
      </c>
      <c r="M7" s="2">
        <f>100*'[1]OECD.Stat export'!T11/'[1]OECD.Stat export'!$X11</f>
        <v>91.145091803339312</v>
      </c>
      <c r="N7" s="2">
        <f>100*'[1]OECD.Stat export'!U11/'[1]OECD.Stat export'!$X11</f>
        <v>93.097778282586816</v>
      </c>
      <c r="O7" s="2">
        <f>100*'[1]OECD.Stat export'!V11/'[1]OECD.Stat export'!$X11</f>
        <v>95.903782810019521</v>
      </c>
      <c r="P7" s="2">
        <f>100*'[1]OECD.Stat export'!W11/'[1]OECD.Stat export'!$X11</f>
        <v>98.127877521587195</v>
      </c>
      <c r="Q7" s="2">
        <f>100*'[1]OECD.Stat export'!X11/'[1]OECD.Stat export'!$X11</f>
        <v>100</v>
      </c>
      <c r="R7" s="2">
        <f>100*'[1]OECD.Stat export'!Y11/'[1]OECD.Stat export'!$X11</f>
        <v>96.194605645819522</v>
      </c>
      <c r="S7" s="2" t="e">
        <f>NA()</f>
        <v>#N/A</v>
      </c>
      <c r="T7" s="2" t="e">
        <f>NA()</f>
        <v>#N/A</v>
      </c>
      <c r="U7" s="2" t="e">
        <f>NA()</f>
        <v>#N/A</v>
      </c>
    </row>
    <row r="8" spans="1:21" x14ac:dyDescent="0.15">
      <c r="B8" s="2" t="s">
        <v>14</v>
      </c>
      <c r="C8" s="2">
        <f>100*'[1]OECD.Stat export'!J12/'[1]OECD.Stat export'!$X12</f>
        <v>86.169055211702243</v>
      </c>
      <c r="D8" s="2">
        <f>100*'[1]OECD.Stat export'!K12/'[1]OECD.Stat export'!$X12</f>
        <v>89.704420169489111</v>
      </c>
      <c r="E8" s="2">
        <f>100*'[1]OECD.Stat export'!L12/'[1]OECD.Stat export'!$X12</f>
        <v>92.937981593586315</v>
      </c>
      <c r="F8" s="2">
        <f>100*'[1]OECD.Stat export'!M12/'[1]OECD.Stat export'!$X12</f>
        <v>93.762391912368912</v>
      </c>
      <c r="G8" s="2">
        <f>100*'[1]OECD.Stat export'!N12/'[1]OECD.Stat export'!$X12</f>
        <v>90.233979409007873</v>
      </c>
      <c r="H8" s="2">
        <f>100*'[1]OECD.Stat export'!O12/'[1]OECD.Stat export'!$X12</f>
        <v>90.380986126084011</v>
      </c>
      <c r="I8" s="2">
        <f>100*'[1]OECD.Stat export'!P12/'[1]OECD.Stat export'!$X12</f>
        <v>89.644863602058265</v>
      </c>
      <c r="J8" s="2">
        <f>100*'[1]OECD.Stat export'!Q12/'[1]OECD.Stat export'!$X12</f>
        <v>86.992041533795216</v>
      </c>
      <c r="K8" s="2">
        <f>100*'[1]OECD.Stat export'!R12/'[1]OECD.Stat export'!$X12</f>
        <v>85.743196436992747</v>
      </c>
      <c r="L8" s="2">
        <f>100*'[1]OECD.Stat export'!S12/'[1]OECD.Stat export'!$X12</f>
        <v>86.929804502007414</v>
      </c>
      <c r="M8" s="2">
        <f>100*'[1]OECD.Stat export'!T12/'[1]OECD.Stat export'!$X12</f>
        <v>90.263799574978876</v>
      </c>
      <c r="N8" s="2">
        <f>100*'[1]OECD.Stat export'!U12/'[1]OECD.Stat export'!$X12</f>
        <v>92.999967331840651</v>
      </c>
      <c r="O8" s="2">
        <f>100*'[1]OECD.Stat export'!V12/'[1]OECD.Stat export'!$X12</f>
        <v>95.76545266760651</v>
      </c>
      <c r="P8" s="2">
        <f>100*'[1]OECD.Stat export'!W12/'[1]OECD.Stat export'!$X12</f>
        <v>97.957318630986336</v>
      </c>
      <c r="Q8" s="2">
        <f>100*'[1]OECD.Stat export'!X12/'[1]OECD.Stat export'!$X12</f>
        <v>100</v>
      </c>
      <c r="R8" s="2">
        <f>100*'[1]OECD.Stat export'!Y12/'[1]OECD.Stat export'!$X12</f>
        <v>89.177038807260374</v>
      </c>
      <c r="S8" s="2" t="e">
        <f>NA()</f>
        <v>#N/A</v>
      </c>
      <c r="T8" s="2" t="e">
        <f>NA()</f>
        <v>#N/A</v>
      </c>
      <c r="U8" s="2" t="e">
        <f>NA()</f>
        <v>#N/A</v>
      </c>
    </row>
    <row r="9" spans="1:21" x14ac:dyDescent="0.15">
      <c r="B9" s="2" t="s">
        <v>15</v>
      </c>
      <c r="C9" s="2">
        <f>100*'[1]OECD.Stat export'!J13/'[1]OECD.Stat export'!$X13</f>
        <v>75.256733489415197</v>
      </c>
      <c r="D9" s="2">
        <f>100*'[1]OECD.Stat export'!K13/'[1]OECD.Stat export'!$X13</f>
        <v>78.940247166187049</v>
      </c>
      <c r="E9" s="2">
        <f>100*'[1]OECD.Stat export'!L13/'[1]OECD.Stat export'!$X13</f>
        <v>81.754415149822805</v>
      </c>
      <c r="F9" s="2">
        <f>100*'[1]OECD.Stat export'!M13/'[1]OECD.Stat export'!$X13</f>
        <v>81.257398515787358</v>
      </c>
      <c r="G9" s="2">
        <f>100*'[1]OECD.Stat export'!N13/'[1]OECD.Stat export'!$X13</f>
        <v>77.814221551958056</v>
      </c>
      <c r="H9" s="2">
        <f>100*'[1]OECD.Stat export'!O13/'[1]OECD.Stat export'!$X13</f>
        <v>82.22075174472026</v>
      </c>
      <c r="I9" s="2">
        <f>100*'[1]OECD.Stat export'!P13/'[1]OECD.Stat export'!$X13</f>
        <v>84.895427817075287</v>
      </c>
      <c r="J9" s="2">
        <f>100*'[1]OECD.Stat export'!Q13/'[1]OECD.Stat export'!$X13</f>
        <v>84.663408803632365</v>
      </c>
      <c r="K9" s="2">
        <f>100*'[1]OECD.Stat export'!R13/'[1]OECD.Stat export'!$X13</f>
        <v>85.637066629837634</v>
      </c>
      <c r="L9" s="2">
        <f>100*'[1]OECD.Stat export'!S13/'[1]OECD.Stat export'!$X13</f>
        <v>87.997072637281491</v>
      </c>
      <c r="M9" s="2">
        <f>100*'[1]OECD.Stat export'!T13/'[1]OECD.Stat export'!$X13</f>
        <v>91.72620704526679</v>
      </c>
      <c r="N9" s="2">
        <f>100*'[1]OECD.Stat export'!U13/'[1]OECD.Stat export'!$X13</f>
        <v>93.42021271104214</v>
      </c>
      <c r="O9" s="2">
        <f>100*'[1]OECD.Stat export'!V13/'[1]OECD.Stat export'!$X13</f>
        <v>96.052287357622703</v>
      </c>
      <c r="P9" s="2">
        <f>100*'[1]OECD.Stat export'!W13/'[1]OECD.Stat export'!$X13</f>
        <v>98.012517845556104</v>
      </c>
      <c r="Q9" s="2">
        <f>100*'[1]OECD.Stat export'!X13/'[1]OECD.Stat export'!$X13</f>
        <v>100</v>
      </c>
      <c r="R9" s="2">
        <f>100*'[1]OECD.Stat export'!Y13/'[1]OECD.Stat export'!$X13</f>
        <v>97.061378194108613</v>
      </c>
      <c r="S9" s="2" t="e">
        <f>NA()</f>
        <v>#N/A</v>
      </c>
      <c r="T9" s="2" t="e">
        <f>NA()</f>
        <v>#N/A</v>
      </c>
      <c r="U9" s="2" t="e">
        <f>NA()</f>
        <v>#N/A</v>
      </c>
    </row>
    <row r="10" spans="1:21" x14ac:dyDescent="0.15">
      <c r="B10" s="2" t="s">
        <v>16</v>
      </c>
      <c r="C10" s="2">
        <f>100*'[1]OECD.Stat export'!J14/'[1]OECD.Stat export'!$X14</f>
        <v>81.640219874844973</v>
      </c>
      <c r="D10" s="2">
        <f>100*'[1]OECD.Stat export'!K14/'[1]OECD.Stat export'!$X14</f>
        <v>83.749888594912477</v>
      </c>
      <c r="E10" s="2">
        <f>100*'[1]OECD.Stat export'!L14/'[1]OECD.Stat export'!$X14</f>
        <v>85.650581323940273</v>
      </c>
      <c r="F10" s="2">
        <f>100*'[1]OECD.Stat export'!M14/'[1]OECD.Stat export'!$X14</f>
        <v>85.445329920901273</v>
      </c>
      <c r="G10" s="2">
        <f>100*'[1]OECD.Stat export'!N14/'[1]OECD.Stat export'!$X14</f>
        <v>81.816162317545064</v>
      </c>
      <c r="H10" s="2">
        <f>100*'[1]OECD.Stat export'!O14/'[1]OECD.Stat export'!$X14</f>
        <v>83.560023287543075</v>
      </c>
      <c r="I10" s="2">
        <f>100*'[1]OECD.Stat export'!P14/'[1]OECD.Stat export'!$X14</f>
        <v>84.777963563774478</v>
      </c>
      <c r="J10" s="2">
        <f>100*'[1]OECD.Stat export'!Q14/'[1]OECD.Stat export'!$X14</f>
        <v>86.024104292011245</v>
      </c>
      <c r="K10" s="2">
        <f>100*'[1]OECD.Stat export'!R14/'[1]OECD.Stat export'!$X14</f>
        <v>87.649975634986831</v>
      </c>
      <c r="L10" s="2">
        <f>100*'[1]OECD.Stat export'!S14/'[1]OECD.Stat export'!$X14</f>
        <v>90.271730864818295</v>
      </c>
      <c r="M10" s="2">
        <f>100*'[1]OECD.Stat export'!T14/'[1]OECD.Stat export'!$X14</f>
        <v>92.639194282934781</v>
      </c>
      <c r="N10" s="2">
        <f>100*'[1]OECD.Stat export'!U14/'[1]OECD.Stat export'!$X14</f>
        <v>94.736048646666518</v>
      </c>
      <c r="O10" s="2">
        <f>100*'[1]OECD.Stat export'!V14/'[1]OECD.Stat export'!$X14</f>
        <v>96.75814520838405</v>
      </c>
      <c r="P10" s="2">
        <f>100*'[1]OECD.Stat export'!W14/'[1]OECD.Stat export'!$X14</f>
        <v>98.355550057354222</v>
      </c>
      <c r="Q10" s="2">
        <f>100*'[1]OECD.Stat export'!X14/'[1]OECD.Stat export'!$X14</f>
        <v>100</v>
      </c>
      <c r="R10" s="2">
        <f>100*'[1]OECD.Stat export'!Y14/'[1]OECD.Stat export'!$X14</f>
        <v>90.306183303824838</v>
      </c>
      <c r="S10" s="2" t="e">
        <f>NA()</f>
        <v>#N/A</v>
      </c>
      <c r="T10" s="2" t="e">
        <f>NA()</f>
        <v>#N/A</v>
      </c>
      <c r="U10" s="2" t="e">
        <f>NA()</f>
        <v>#N/A</v>
      </c>
    </row>
    <row r="11" spans="1:21" x14ac:dyDescent="0.15">
      <c r="B11" s="2" t="s">
        <v>17</v>
      </c>
      <c r="C11" s="2">
        <f>100*'[1]OECD.Stat export'!J15/'[1]OECD.Stat export'!$X15</f>
        <v>78.293102468563077</v>
      </c>
      <c r="D11" s="2">
        <f>100*'[1]OECD.Stat export'!K15/'[1]OECD.Stat export'!$X15</f>
        <v>80.47185204662415</v>
      </c>
      <c r="E11" s="2">
        <f>100*'[1]OECD.Stat export'!L15/'[1]OECD.Stat export'!$X15</f>
        <v>82.089744994547928</v>
      </c>
      <c r="F11" s="2">
        <f>100*'[1]OECD.Stat export'!M15/'[1]OECD.Stat export'!$X15</f>
        <v>82.19004883260871</v>
      </c>
      <c r="G11" s="2">
        <f>100*'[1]OECD.Stat export'!N15/'[1]OECD.Stat export'!$X15</f>
        <v>80.053198259634755</v>
      </c>
      <c r="H11" s="2">
        <f>100*'[1]OECD.Stat export'!O15/'[1]OECD.Stat export'!$X15</f>
        <v>82.2217259411008</v>
      </c>
      <c r="I11" s="2">
        <f>100*'[1]OECD.Stat export'!P15/'[1]OECD.Stat export'!$X15</f>
        <v>83.496076733106023</v>
      </c>
      <c r="J11" s="2">
        <f>100*'[1]OECD.Stat export'!Q15/'[1]OECD.Stat export'!$X15</f>
        <v>85.400360112346817</v>
      </c>
      <c r="K11" s="2">
        <f>100*'[1]OECD.Stat export'!R15/'[1]OECD.Stat export'!$X15</f>
        <v>86.973326366716307</v>
      </c>
      <c r="L11" s="2">
        <f>100*'[1]OECD.Stat export'!S15/'[1]OECD.Stat export'!$X15</f>
        <v>88.963085134948088</v>
      </c>
      <c r="M11" s="2">
        <f>100*'[1]OECD.Stat export'!T15/'[1]OECD.Stat export'!$X15</f>
        <v>91.370752918212247</v>
      </c>
      <c r="N11" s="2">
        <f>100*'[1]OECD.Stat export'!U15/'[1]OECD.Stat export'!$X15</f>
        <v>92.894335669062542</v>
      </c>
      <c r="O11" s="2">
        <f>100*'[1]OECD.Stat export'!V15/'[1]OECD.Stat export'!$X15</f>
        <v>94.989733837417418</v>
      </c>
      <c r="P11" s="2">
        <f>100*'[1]OECD.Stat export'!W15/'[1]OECD.Stat export'!$X15</f>
        <v>97.762347760796487</v>
      </c>
      <c r="Q11" s="2">
        <f>100*'[1]OECD.Stat export'!X15/'[1]OECD.Stat export'!$X15</f>
        <v>100</v>
      </c>
      <c r="R11" s="2">
        <f>100*'[1]OECD.Stat export'!Y15/'[1]OECD.Stat export'!$X15</f>
        <v>96.595410949009448</v>
      </c>
      <c r="S11" s="2" t="e">
        <f>NA()</f>
        <v>#N/A</v>
      </c>
      <c r="T11" s="2" t="e">
        <f>NA()</f>
        <v>#N/A</v>
      </c>
      <c r="U11" s="2" t="e">
        <f>NA()</f>
        <v>#N/A</v>
      </c>
    </row>
    <row r="12" spans="1:21" x14ac:dyDescent="0.15">
      <c r="B12" s="2" t="s">
        <v>18</v>
      </c>
      <c r="C12" s="2">
        <f>100*'[1]OECD.Stat export'!J16/'[1]OECD.Stat export'!$X16</f>
        <v>85.347094396813461</v>
      </c>
      <c r="D12" s="2">
        <f>100*'[1]OECD.Stat export'!K16/'[1]OECD.Stat export'!$X16</f>
        <v>88.194949804207909</v>
      </c>
      <c r="E12" s="2">
        <f>100*'[1]OECD.Stat export'!L16/'[1]OECD.Stat export'!$X16</f>
        <v>90.827594096167616</v>
      </c>
      <c r="F12" s="2">
        <f>100*'[1]OECD.Stat export'!M16/'[1]OECD.Stat export'!$X16</f>
        <v>91.101916760060945</v>
      </c>
      <c r="G12" s="2">
        <f>100*'[1]OECD.Stat export'!N16/'[1]OECD.Stat export'!$X16</f>
        <v>87.025383163251149</v>
      </c>
      <c r="H12" s="2">
        <f>100*'[1]OECD.Stat export'!O16/'[1]OECD.Stat export'!$X16</f>
        <v>88.806908511472443</v>
      </c>
      <c r="I12" s="2">
        <f>100*'[1]OECD.Stat export'!P16/'[1]OECD.Stat export'!$X16</f>
        <v>90.330835827262732</v>
      </c>
      <c r="J12" s="2">
        <f>100*'[1]OECD.Stat export'!Q16/'[1]OECD.Stat export'!$X16</f>
        <v>89.598088340771653</v>
      </c>
      <c r="K12" s="2">
        <f>100*'[1]OECD.Stat export'!R16/'[1]OECD.Stat export'!$X16</f>
        <v>89.436606677389108</v>
      </c>
      <c r="L12" s="2">
        <f>100*'[1]OECD.Stat export'!S16/'[1]OECD.Stat export'!$X16</f>
        <v>90.694413278117423</v>
      </c>
      <c r="M12" s="2">
        <f>100*'[1]OECD.Stat export'!T16/'[1]OECD.Stat export'!$X16</f>
        <v>92.436001493106517</v>
      </c>
      <c r="N12" s="2">
        <f>100*'[1]OECD.Stat export'!U16/'[1]OECD.Stat export'!$X16</f>
        <v>94.133628450011898</v>
      </c>
      <c r="O12" s="2">
        <f>100*'[1]OECD.Stat export'!V16/'[1]OECD.Stat export'!$X16</f>
        <v>96.719983540103968</v>
      </c>
      <c r="P12" s="2">
        <f>100*'[1]OECD.Stat export'!W16/'[1]OECD.Stat export'!$X16</f>
        <v>98.460574397063738</v>
      </c>
      <c r="Q12" s="2">
        <f>100*'[1]OECD.Stat export'!X16/'[1]OECD.Stat export'!$X16</f>
        <v>100</v>
      </c>
      <c r="R12" s="2">
        <f>100*'[1]OECD.Stat export'!Y16/'[1]OECD.Stat export'!$X16</f>
        <v>93.495518637927759</v>
      </c>
      <c r="S12" s="2" t="e">
        <f>NA()</f>
        <v>#N/A</v>
      </c>
      <c r="T12" s="2" t="e">
        <f>NA()</f>
        <v>#N/A</v>
      </c>
      <c r="U12" s="2" t="e">
        <f>NA()</f>
        <v>#N/A</v>
      </c>
    </row>
    <row r="13" spans="1:21" x14ac:dyDescent="0.15">
      <c r="B13" s="2" t="s">
        <v>19</v>
      </c>
      <c r="C13" s="2">
        <f>100*'[1]OECD.Stat export'!J17/'[1]OECD.Stat export'!$X17</f>
        <v>78.605549588714283</v>
      </c>
      <c r="D13" s="2">
        <f>100*'[1]OECD.Stat export'!K17/'[1]OECD.Stat export'!$X17</f>
        <v>81.119551125830185</v>
      </c>
      <c r="E13" s="2">
        <f>100*'[1]OECD.Stat export'!L17/'[1]OECD.Stat export'!$X17</f>
        <v>83.324336960113783</v>
      </c>
      <c r="F13" s="2">
        <f>100*'[1]OECD.Stat export'!M17/'[1]OECD.Stat export'!$X17</f>
        <v>83.669335893860278</v>
      </c>
      <c r="G13" s="2">
        <f>100*'[1]OECD.Stat export'!N17/'[1]OECD.Stat export'!$X17</f>
        <v>80.829406818002994</v>
      </c>
      <c r="H13" s="2">
        <f>100*'[1]OECD.Stat export'!O17/'[1]OECD.Stat export'!$X17</f>
        <v>83.323247509696458</v>
      </c>
      <c r="I13" s="2">
        <f>100*'[1]OECD.Stat export'!P17/'[1]OECD.Stat export'!$X17</f>
        <v>85.080819145568327</v>
      </c>
      <c r="J13" s="2">
        <f>100*'[1]OECD.Stat export'!Q17/'[1]OECD.Stat export'!$X17</f>
        <v>86.286409098483958</v>
      </c>
      <c r="K13" s="2">
        <f>100*'[1]OECD.Stat export'!R17/'[1]OECD.Stat export'!$X17</f>
        <v>87.675596501096535</v>
      </c>
      <c r="L13" s="2">
        <f>100*'[1]OECD.Stat export'!S17/'[1]OECD.Stat export'!$X17</f>
        <v>89.542397708795249</v>
      </c>
      <c r="M13" s="2">
        <f>100*'[1]OECD.Stat export'!T17/'[1]OECD.Stat export'!$X17</f>
        <v>91.797357344843476</v>
      </c>
      <c r="N13" s="2">
        <f>100*'[1]OECD.Stat export'!U17/'[1]OECD.Stat export'!$X17</f>
        <v>93.528351684457434</v>
      </c>
      <c r="O13" s="2">
        <f>100*'[1]OECD.Stat export'!V17/'[1]OECD.Stat export'!$X17</f>
        <v>96.020074831392662</v>
      </c>
      <c r="P13" s="2">
        <f>100*'[1]OECD.Stat export'!W17/'[1]OECD.Stat export'!$X17</f>
        <v>98.282281773240513</v>
      </c>
      <c r="Q13" s="2">
        <f>100*'[1]OECD.Stat export'!X17/'[1]OECD.Stat export'!$X17</f>
        <v>100</v>
      </c>
      <c r="R13" s="2">
        <f>100*'[1]OECD.Stat export'!Y17/'[1]OECD.Stat export'!$X17</f>
        <v>95.311083322109141</v>
      </c>
      <c r="S13" s="2" t="e">
        <f>NA()</f>
        <v>#N/A</v>
      </c>
      <c r="T13" s="2" t="e">
        <f>NA()</f>
        <v>#N/A</v>
      </c>
      <c r="U13" s="2" t="e">
        <f>NA()</f>
        <v>#N/A</v>
      </c>
    </row>
    <row r="16" spans="1:21" x14ac:dyDescent="0.15">
      <c r="A16" s="2" t="s">
        <v>34</v>
      </c>
      <c r="C16" s="2" t="s">
        <v>35</v>
      </c>
      <c r="D16" s="2" t="s">
        <v>36</v>
      </c>
      <c r="E16" s="2" t="s">
        <v>37</v>
      </c>
      <c r="F16" s="2" t="s">
        <v>38</v>
      </c>
      <c r="G16" s="2" t="s">
        <v>39</v>
      </c>
      <c r="H16" s="2" t="s">
        <v>40</v>
      </c>
      <c r="I16" s="2" t="s">
        <v>41</v>
      </c>
      <c r="J16" s="2" t="s">
        <v>42</v>
      </c>
      <c r="K16" s="2" t="s">
        <v>43</v>
      </c>
      <c r="L16" s="2" t="s">
        <v>44</v>
      </c>
      <c r="M16" s="2" t="s">
        <v>45</v>
      </c>
      <c r="N16" s="2" t="s">
        <v>46</v>
      </c>
      <c r="O16" s="2" t="s">
        <v>47</v>
      </c>
      <c r="P16" s="2" t="s">
        <v>48</v>
      </c>
      <c r="Q16" s="2" t="s">
        <v>49</v>
      </c>
      <c r="R16" s="2" t="s">
        <v>50</v>
      </c>
      <c r="S16" s="2" t="s">
        <v>51</v>
      </c>
      <c r="T16" s="2" t="s">
        <v>52</v>
      </c>
      <c r="U16" s="2" t="s">
        <v>53</v>
      </c>
    </row>
    <row r="17" spans="1:21" x14ac:dyDescent="0.15">
      <c r="A17" s="2" t="s">
        <v>739</v>
      </c>
      <c r="B17" s="2" t="s">
        <v>8</v>
      </c>
      <c r="C17" s="2" t="e">
        <f>NA()</f>
        <v>#N/A</v>
      </c>
      <c r="D17" s="2" t="e">
        <f>NA()</f>
        <v>#N/A</v>
      </c>
      <c r="E17" s="2" t="e">
        <f>NA()</f>
        <v>#N/A</v>
      </c>
      <c r="F17" s="2" t="e">
        <f>NA()</f>
        <v>#N/A</v>
      </c>
      <c r="G17" s="2" t="e">
        <f>NA()</f>
        <v>#N/A</v>
      </c>
      <c r="H17" s="2" t="e">
        <f>NA()</f>
        <v>#N/A</v>
      </c>
      <c r="I17" s="2" t="e">
        <f>NA()</f>
        <v>#N/A</v>
      </c>
      <c r="J17" s="2" t="e">
        <f>NA()</f>
        <v>#N/A</v>
      </c>
      <c r="K17" s="2" t="e">
        <f>NA()</f>
        <v>#N/A</v>
      </c>
      <c r="L17" s="2" t="e">
        <f>NA()</f>
        <v>#N/A</v>
      </c>
      <c r="M17" s="2" t="e">
        <f>NA()</f>
        <v>#N/A</v>
      </c>
      <c r="N17" s="2" t="e">
        <f>NA()</f>
        <v>#N/A</v>
      </c>
      <c r="O17" s="2" t="e">
        <f>NA()</f>
        <v>#N/A</v>
      </c>
      <c r="P17" s="2" t="e">
        <f>NA()</f>
        <v>#N/A</v>
      </c>
      <c r="Q17" s="2" t="e">
        <f>NA()</f>
        <v>#N/A</v>
      </c>
      <c r="R17" s="2">
        <f>100*'[1]OECD.Stat export'!Y6/'[1]OECD.Stat export'!$X6</f>
        <v>94.687055249859199</v>
      </c>
      <c r="S17" s="2">
        <f>100*'[1]OECD.Stat export'!Z6/'[1]OECD.Stat export'!$X6</f>
        <v>99.246697427813487</v>
      </c>
      <c r="T17" s="2">
        <f>100*'[1]OECD.Stat export'!AA6/'[1]OECD.Stat export'!$X6</f>
        <v>103.09333322338206</v>
      </c>
      <c r="U17" s="2">
        <f>100*'[1]OECD.Stat export'!AB6/'[1]OECD.Stat export'!$X6</f>
        <v>105.93778459669915</v>
      </c>
    </row>
    <row r="18" spans="1:21" x14ac:dyDescent="0.15">
      <c r="B18" s="2" t="s">
        <v>9</v>
      </c>
      <c r="C18" s="2" t="e">
        <f>NA()</f>
        <v>#N/A</v>
      </c>
      <c r="D18" s="2" t="e">
        <f>NA()</f>
        <v>#N/A</v>
      </c>
      <c r="E18" s="2" t="e">
        <f>NA()</f>
        <v>#N/A</v>
      </c>
      <c r="F18" s="2" t="e">
        <f>NA()</f>
        <v>#N/A</v>
      </c>
      <c r="G18" s="2" t="e">
        <f>NA()</f>
        <v>#N/A</v>
      </c>
      <c r="H18" s="2" t="e">
        <f>NA()</f>
        <v>#N/A</v>
      </c>
      <c r="I18" s="2" t="e">
        <f>NA()</f>
        <v>#N/A</v>
      </c>
      <c r="J18" s="2" t="e">
        <f>NA()</f>
        <v>#N/A</v>
      </c>
      <c r="K18" s="2" t="e">
        <f>NA()</f>
        <v>#N/A</v>
      </c>
      <c r="L18" s="2" t="e">
        <f>NA()</f>
        <v>#N/A</v>
      </c>
      <c r="M18" s="2" t="e">
        <f>NA()</f>
        <v>#N/A</v>
      </c>
      <c r="N18" s="2" t="e">
        <f>NA()</f>
        <v>#N/A</v>
      </c>
      <c r="O18" s="2" t="e">
        <f>NA()</f>
        <v>#N/A</v>
      </c>
      <c r="P18" s="2" t="e">
        <f>NA()</f>
        <v>#N/A</v>
      </c>
      <c r="Q18" s="2" t="e">
        <f>NA()</f>
        <v>#N/A</v>
      </c>
      <c r="R18" s="2">
        <f>100*'[1]OECD.Stat export'!Y7/'[1]OECD.Stat export'!$X7</f>
        <v>92.013048632773831</v>
      </c>
      <c r="S18" s="2">
        <f>100*'[1]OECD.Stat export'!Z7/'[1]OECD.Stat export'!$X7</f>
        <v>98.261379538797016</v>
      </c>
      <c r="T18" s="2">
        <f>100*'[1]OECD.Stat export'!AA7/'[1]OECD.Stat export'!$X7</f>
        <v>102.37558056784827</v>
      </c>
      <c r="U18" s="2">
        <f>100*'[1]OECD.Stat export'!AB7/'[1]OECD.Stat export'!$X7</f>
        <v>104.51244285250039</v>
      </c>
    </row>
    <row r="19" spans="1:21" x14ac:dyDescent="0.15">
      <c r="B19" s="2" t="s">
        <v>10</v>
      </c>
      <c r="C19" s="2" t="e">
        <f>NA()</f>
        <v>#N/A</v>
      </c>
      <c r="D19" s="2" t="e">
        <f>NA()</f>
        <v>#N/A</v>
      </c>
      <c r="E19" s="2" t="e">
        <f>NA()</f>
        <v>#N/A</v>
      </c>
      <c r="F19" s="2" t="e">
        <f>NA()</f>
        <v>#N/A</v>
      </c>
      <c r="G19" s="2" t="e">
        <f>NA()</f>
        <v>#N/A</v>
      </c>
      <c r="H19" s="2" t="e">
        <f>NA()</f>
        <v>#N/A</v>
      </c>
      <c r="I19" s="2" t="e">
        <f>NA()</f>
        <v>#N/A</v>
      </c>
      <c r="J19" s="2" t="e">
        <f>NA()</f>
        <v>#N/A</v>
      </c>
      <c r="K19" s="2" t="e">
        <f>NA()</f>
        <v>#N/A</v>
      </c>
      <c r="L19" s="2" t="e">
        <f>NA()</f>
        <v>#N/A</v>
      </c>
      <c r="M19" s="2" t="e">
        <f>NA()</f>
        <v>#N/A</v>
      </c>
      <c r="N19" s="2" t="e">
        <f>NA()</f>
        <v>#N/A</v>
      </c>
      <c r="O19" s="2" t="e">
        <f>NA()</f>
        <v>#N/A</v>
      </c>
      <c r="P19" s="2" t="e">
        <f>NA()</f>
        <v>#N/A</v>
      </c>
      <c r="Q19" s="2" t="e">
        <f>NA()</f>
        <v>#N/A</v>
      </c>
      <c r="R19" s="2">
        <f>100*'[1]OECD.Stat export'!Y8/'[1]OECD.Stat export'!$X8</f>
        <v>95.072375570260661</v>
      </c>
      <c r="S19" s="2">
        <f>100*'[1]OECD.Stat export'!Z8/'[1]OECD.Stat export'!$X8</f>
        <v>97.796629517437324</v>
      </c>
      <c r="T19" s="2">
        <f>100*'[1]OECD.Stat export'!AA8/'[1]OECD.Stat export'!$X8</f>
        <v>101.75913406100389</v>
      </c>
      <c r="U19" s="2">
        <f>100*'[1]OECD.Stat export'!AB8/'[1]OECD.Stat export'!$X8</f>
        <v>104.15068197519804</v>
      </c>
    </row>
    <row r="20" spans="1:21" x14ac:dyDescent="0.15">
      <c r="B20" s="2" t="s">
        <v>11</v>
      </c>
      <c r="C20" s="2" t="e">
        <f>NA()</f>
        <v>#N/A</v>
      </c>
      <c r="D20" s="2" t="e">
        <f>NA()</f>
        <v>#N/A</v>
      </c>
      <c r="E20" s="2" t="e">
        <f>NA()</f>
        <v>#N/A</v>
      </c>
      <c r="F20" s="2" t="e">
        <f>NA()</f>
        <v>#N/A</v>
      </c>
      <c r="G20" s="2" t="e">
        <f>NA()</f>
        <v>#N/A</v>
      </c>
      <c r="H20" s="2" t="e">
        <f>NA()</f>
        <v>#N/A</v>
      </c>
      <c r="I20" s="2" t="e">
        <f>NA()</f>
        <v>#N/A</v>
      </c>
      <c r="J20" s="2" t="e">
        <f>NA()</f>
        <v>#N/A</v>
      </c>
      <c r="K20" s="2" t="e">
        <f>NA()</f>
        <v>#N/A</v>
      </c>
      <c r="L20" s="2" t="e">
        <f>NA()</f>
        <v>#N/A</v>
      </c>
      <c r="M20" s="2" t="e">
        <f>NA()</f>
        <v>#N/A</v>
      </c>
      <c r="N20" s="2" t="e">
        <f>NA()</f>
        <v>#N/A</v>
      </c>
      <c r="O20" s="2" t="e">
        <f>NA()</f>
        <v>#N/A</v>
      </c>
      <c r="P20" s="2" t="e">
        <f>NA()</f>
        <v>#N/A</v>
      </c>
      <c r="Q20" s="2" t="e">
        <f>NA()</f>
        <v>#N/A</v>
      </c>
      <c r="R20" s="2">
        <f>100*'[1]OECD.Stat export'!Y9/'[1]OECD.Stat export'!$X9</f>
        <v>91.001491171935626</v>
      </c>
      <c r="S20" s="2">
        <f>100*'[1]OECD.Stat export'!Z9/'[1]OECD.Stat export'!$X9</f>
        <v>96.7465780540021</v>
      </c>
      <c r="T20" s="2">
        <f>100*'[1]OECD.Stat export'!AA9/'[1]OECD.Stat export'!$X9</f>
        <v>101.21613575687252</v>
      </c>
      <c r="U20" s="2">
        <f>100*'[1]OECD.Stat export'!AB9/'[1]OECD.Stat export'!$X9</f>
        <v>103.80576693929926</v>
      </c>
    </row>
    <row r="21" spans="1:21" x14ac:dyDescent="0.15">
      <c r="B21" s="2" t="s">
        <v>12</v>
      </c>
      <c r="C21" s="2" t="e">
        <f>NA()</f>
        <v>#N/A</v>
      </c>
      <c r="D21" s="2" t="e">
        <f>NA()</f>
        <v>#N/A</v>
      </c>
      <c r="E21" s="2" t="e">
        <f>NA()</f>
        <v>#N/A</v>
      </c>
      <c r="F21" s="2" t="e">
        <f>NA()</f>
        <v>#N/A</v>
      </c>
      <c r="G21" s="2" t="e">
        <f>NA()</f>
        <v>#N/A</v>
      </c>
      <c r="H21" s="2" t="e">
        <f>NA()</f>
        <v>#N/A</v>
      </c>
      <c r="I21" s="2" t="e">
        <f>NA()</f>
        <v>#N/A</v>
      </c>
      <c r="J21" s="2" t="e">
        <f>NA()</f>
        <v>#N/A</v>
      </c>
      <c r="K21" s="2" t="e">
        <f>NA()</f>
        <v>#N/A</v>
      </c>
      <c r="L21" s="2" t="e">
        <f>NA()</f>
        <v>#N/A</v>
      </c>
      <c r="M21" s="2" t="e">
        <f>NA()</f>
        <v>#N/A</v>
      </c>
      <c r="N21" s="2" t="e">
        <f>NA()</f>
        <v>#N/A</v>
      </c>
      <c r="O21" s="2" t="e">
        <f>NA()</f>
        <v>#N/A</v>
      </c>
      <c r="P21" s="2" t="e">
        <f>NA()</f>
        <v>#N/A</v>
      </c>
      <c r="Q21" s="2" t="e">
        <f>NA()</f>
        <v>#N/A</v>
      </c>
      <c r="R21" s="2">
        <f>100*'[1]OECD.Stat export'!Y10/'[1]OECD.Stat export'!$X10</f>
        <v>95.413127680563832</v>
      </c>
      <c r="S21" s="2">
        <f>100*'[1]OECD.Stat export'!Z10/'[1]OECD.Stat export'!$X10</f>
        <v>97.165077359375616</v>
      </c>
      <c r="T21" s="2">
        <f>100*'[1]OECD.Stat export'!AA10/'[1]OECD.Stat export'!$X10</f>
        <v>100.48315942869955</v>
      </c>
      <c r="U21" s="2">
        <f>100*'[1]OECD.Stat export'!AB10/'[1]OECD.Stat export'!$X10</f>
        <v>101.58271257769385</v>
      </c>
    </row>
    <row r="22" spans="1:21" x14ac:dyDescent="0.15">
      <c r="B22" s="2" t="s">
        <v>13</v>
      </c>
      <c r="C22" s="2" t="e">
        <f>NA()</f>
        <v>#N/A</v>
      </c>
      <c r="D22" s="2" t="e">
        <f>NA()</f>
        <v>#N/A</v>
      </c>
      <c r="E22" s="2" t="e">
        <f>NA()</f>
        <v>#N/A</v>
      </c>
      <c r="F22" s="2" t="e">
        <f>NA()</f>
        <v>#N/A</v>
      </c>
      <c r="G22" s="2" t="e">
        <f>NA()</f>
        <v>#N/A</v>
      </c>
      <c r="H22" s="2" t="e">
        <f>NA()</f>
        <v>#N/A</v>
      </c>
      <c r="I22" s="2" t="e">
        <f>NA()</f>
        <v>#N/A</v>
      </c>
      <c r="J22" s="2" t="e">
        <f>NA()</f>
        <v>#N/A</v>
      </c>
      <c r="K22" s="2" t="e">
        <f>NA()</f>
        <v>#N/A</v>
      </c>
      <c r="L22" s="2" t="e">
        <f>NA()</f>
        <v>#N/A</v>
      </c>
      <c r="M22" s="2" t="e">
        <f>NA()</f>
        <v>#N/A</v>
      </c>
      <c r="N22" s="2" t="e">
        <f>NA()</f>
        <v>#N/A</v>
      </c>
      <c r="O22" s="2" t="e">
        <f>NA()</f>
        <v>#N/A</v>
      </c>
      <c r="P22" s="2" t="e">
        <f>NA()</f>
        <v>#N/A</v>
      </c>
      <c r="Q22" s="2" t="e">
        <f>NA()</f>
        <v>#N/A</v>
      </c>
      <c r="R22" s="2">
        <f>100*'[1]OECD.Stat export'!Y11/'[1]OECD.Stat export'!$X11</f>
        <v>96.194605645819522</v>
      </c>
      <c r="S22" s="2">
        <f>100*'[1]OECD.Stat export'!Z11/'[1]OECD.Stat export'!$X11</f>
        <v>100.36408383217132</v>
      </c>
      <c r="T22" s="2">
        <f>100*'[1]OECD.Stat export'!AA11/'[1]OECD.Stat export'!$X11</f>
        <v>103.61506052631498</v>
      </c>
      <c r="U22" s="2">
        <f>100*'[1]OECD.Stat export'!AB11/'[1]OECD.Stat export'!$X11</f>
        <v>105.52177793607882</v>
      </c>
    </row>
    <row r="23" spans="1:21" x14ac:dyDescent="0.15">
      <c r="B23" s="2" t="s">
        <v>14</v>
      </c>
      <c r="C23" s="2" t="e">
        <f>NA()</f>
        <v>#N/A</v>
      </c>
      <c r="D23" s="2" t="e">
        <f>NA()</f>
        <v>#N/A</v>
      </c>
      <c r="E23" s="2" t="e">
        <f>NA()</f>
        <v>#N/A</v>
      </c>
      <c r="F23" s="2" t="e">
        <f>NA()</f>
        <v>#N/A</v>
      </c>
      <c r="G23" s="2" t="e">
        <f>NA()</f>
        <v>#N/A</v>
      </c>
      <c r="H23" s="2" t="e">
        <f>NA()</f>
        <v>#N/A</v>
      </c>
      <c r="I23" s="2" t="e">
        <f>NA()</f>
        <v>#N/A</v>
      </c>
      <c r="J23" s="2" t="e">
        <f>NA()</f>
        <v>#N/A</v>
      </c>
      <c r="K23" s="2" t="e">
        <f>NA()</f>
        <v>#N/A</v>
      </c>
      <c r="L23" s="2" t="e">
        <f>NA()</f>
        <v>#N/A</v>
      </c>
      <c r="M23" s="2" t="e">
        <f>NA()</f>
        <v>#N/A</v>
      </c>
      <c r="N23" s="2" t="e">
        <f>NA()</f>
        <v>#N/A</v>
      </c>
      <c r="O23" s="2" t="e">
        <f>NA()</f>
        <v>#N/A</v>
      </c>
      <c r="P23" s="2" t="e">
        <f>NA()</f>
        <v>#N/A</v>
      </c>
      <c r="Q23" s="2" t="e">
        <f>NA()</f>
        <v>#N/A</v>
      </c>
      <c r="R23" s="2">
        <f>100*'[1]OECD.Stat export'!Y12/'[1]OECD.Stat export'!$X12</f>
        <v>89.177038807260374</v>
      </c>
      <c r="S23" s="2">
        <f>100*'[1]OECD.Stat export'!Z12/'[1]OECD.Stat export'!$X12</f>
        <v>93.156816597824786</v>
      </c>
      <c r="T23" s="2">
        <f>100*'[1]OECD.Stat export'!AA12/'[1]OECD.Stat export'!$X12</f>
        <v>98.300520035764094</v>
      </c>
      <c r="U23" s="2">
        <f>100*'[1]OECD.Stat export'!AB12/'[1]OECD.Stat export'!$X12</f>
        <v>102.08210754467538</v>
      </c>
    </row>
    <row r="24" spans="1:21" x14ac:dyDescent="0.15">
      <c r="B24" s="2" t="s">
        <v>15</v>
      </c>
      <c r="C24" s="2" t="e">
        <f>NA()</f>
        <v>#N/A</v>
      </c>
      <c r="D24" s="2" t="e">
        <f>NA()</f>
        <v>#N/A</v>
      </c>
      <c r="E24" s="2" t="e">
        <f>NA()</f>
        <v>#N/A</v>
      </c>
      <c r="F24" s="2" t="e">
        <f>NA()</f>
        <v>#N/A</v>
      </c>
      <c r="G24" s="2" t="e">
        <f>NA()</f>
        <v>#N/A</v>
      </c>
      <c r="H24" s="2" t="e">
        <f>NA()</f>
        <v>#N/A</v>
      </c>
      <c r="I24" s="2" t="e">
        <f>NA()</f>
        <v>#N/A</v>
      </c>
      <c r="J24" s="2" t="e">
        <f>NA()</f>
        <v>#N/A</v>
      </c>
      <c r="K24" s="2" t="e">
        <f>NA()</f>
        <v>#N/A</v>
      </c>
      <c r="L24" s="2" t="e">
        <f>NA()</f>
        <v>#N/A</v>
      </c>
      <c r="M24" s="2" t="e">
        <f>NA()</f>
        <v>#N/A</v>
      </c>
      <c r="N24" s="2" t="e">
        <f>NA()</f>
        <v>#N/A</v>
      </c>
      <c r="O24" s="2" t="e">
        <f>NA()</f>
        <v>#N/A</v>
      </c>
      <c r="P24" s="2" t="e">
        <f>NA()</f>
        <v>#N/A</v>
      </c>
      <c r="Q24" s="2" t="e">
        <f>NA()</f>
        <v>#N/A</v>
      </c>
      <c r="R24" s="2">
        <f>100*'[1]OECD.Stat export'!Y13/'[1]OECD.Stat export'!$X13</f>
        <v>97.061378194108613</v>
      </c>
      <c r="S24" s="2">
        <f>100*'[1]OECD.Stat export'!Z13/'[1]OECD.Stat export'!$X13</f>
        <v>101.25854952284105</v>
      </c>
      <c r="T24" s="2">
        <f>100*'[1]OECD.Stat export'!AA13/'[1]OECD.Stat export'!$X13</f>
        <v>104.74885700703965</v>
      </c>
      <c r="U24" s="2">
        <f>100*'[1]OECD.Stat export'!AB13/'[1]OECD.Stat export'!$X13</f>
        <v>106.4423061410004</v>
      </c>
    </row>
    <row r="25" spans="1:21" x14ac:dyDescent="0.15">
      <c r="B25" s="2" t="s">
        <v>16</v>
      </c>
      <c r="C25" s="2" t="e">
        <f>NA()</f>
        <v>#N/A</v>
      </c>
      <c r="D25" s="2" t="e">
        <f>NA()</f>
        <v>#N/A</v>
      </c>
      <c r="E25" s="2" t="e">
        <f>NA()</f>
        <v>#N/A</v>
      </c>
      <c r="F25" s="2" t="e">
        <f>NA()</f>
        <v>#N/A</v>
      </c>
      <c r="G25" s="2" t="e">
        <f>NA()</f>
        <v>#N/A</v>
      </c>
      <c r="H25" s="2" t="e">
        <f>NA()</f>
        <v>#N/A</v>
      </c>
      <c r="I25" s="2" t="e">
        <f>NA()</f>
        <v>#N/A</v>
      </c>
      <c r="J25" s="2" t="e">
        <f>NA()</f>
        <v>#N/A</v>
      </c>
      <c r="K25" s="2" t="e">
        <f>NA()</f>
        <v>#N/A</v>
      </c>
      <c r="L25" s="2" t="e">
        <f>NA()</f>
        <v>#N/A</v>
      </c>
      <c r="M25" s="2" t="e">
        <f>NA()</f>
        <v>#N/A</v>
      </c>
      <c r="N25" s="2" t="e">
        <f>NA()</f>
        <v>#N/A</v>
      </c>
      <c r="O25" s="2" t="e">
        <f>NA()</f>
        <v>#N/A</v>
      </c>
      <c r="P25" s="2" t="e">
        <f>NA()</f>
        <v>#N/A</v>
      </c>
      <c r="Q25" s="2" t="e">
        <f>NA()</f>
        <v>#N/A</v>
      </c>
      <c r="R25" s="2">
        <f>100*'[1]OECD.Stat export'!Y14/'[1]OECD.Stat export'!$X14</f>
        <v>90.306183303824838</v>
      </c>
      <c r="S25" s="2">
        <f>100*'[1]OECD.Stat export'!Z14/'[1]OECD.Stat export'!$X14</f>
        <v>96.556590671492671</v>
      </c>
      <c r="T25" s="2">
        <f>100*'[1]OECD.Stat export'!AA14/'[1]OECD.Stat export'!$X14</f>
        <v>101.14194135381058</v>
      </c>
      <c r="U25" s="2">
        <f>100*'[1]OECD.Stat export'!AB14/'[1]OECD.Stat export'!$X14</f>
        <v>103.23727297596754</v>
      </c>
    </row>
    <row r="26" spans="1:21" x14ac:dyDescent="0.15">
      <c r="B26" s="2" t="s">
        <v>17</v>
      </c>
      <c r="C26" s="2" t="e">
        <f>NA()</f>
        <v>#N/A</v>
      </c>
      <c r="D26" s="2" t="e">
        <f>NA()</f>
        <v>#N/A</v>
      </c>
      <c r="E26" s="2" t="e">
        <f>NA()</f>
        <v>#N/A</v>
      </c>
      <c r="F26" s="2" t="e">
        <f>NA()</f>
        <v>#N/A</v>
      </c>
      <c r="G26" s="2" t="e">
        <f>NA()</f>
        <v>#N/A</v>
      </c>
      <c r="H26" s="2" t="e">
        <f>NA()</f>
        <v>#N/A</v>
      </c>
      <c r="I26" s="2" t="e">
        <f>NA()</f>
        <v>#N/A</v>
      </c>
      <c r="J26" s="2" t="e">
        <f>NA()</f>
        <v>#N/A</v>
      </c>
      <c r="K26" s="2" t="e">
        <f>NA()</f>
        <v>#N/A</v>
      </c>
      <c r="L26" s="2" t="e">
        <f>NA()</f>
        <v>#N/A</v>
      </c>
      <c r="M26" s="2" t="e">
        <f>NA()</f>
        <v>#N/A</v>
      </c>
      <c r="N26" s="2" t="e">
        <f>NA()</f>
        <v>#N/A</v>
      </c>
      <c r="O26" s="2" t="e">
        <f>NA()</f>
        <v>#N/A</v>
      </c>
      <c r="P26" s="2" t="e">
        <f>NA()</f>
        <v>#N/A</v>
      </c>
      <c r="Q26" s="2" t="e">
        <f>NA()</f>
        <v>#N/A</v>
      </c>
      <c r="R26" s="2">
        <f>100*'[1]OECD.Stat export'!Y15/'[1]OECD.Stat export'!$X15</f>
        <v>96.595410949009448</v>
      </c>
      <c r="S26" s="2">
        <f>100*'[1]OECD.Stat export'!Z15/'[1]OECD.Stat export'!$X15</f>
        <v>101.96559043448893</v>
      </c>
      <c r="T26" s="2">
        <f>100*'[1]OECD.Stat export'!AA15/'[1]OECD.Stat export'!$X15</f>
        <v>105.77204298622186</v>
      </c>
      <c r="U26" s="2">
        <f>100*'[1]OECD.Stat export'!AB15/'[1]OECD.Stat export'!$X15</f>
        <v>108.35196389496818</v>
      </c>
    </row>
    <row r="27" spans="1:21" x14ac:dyDescent="0.15">
      <c r="B27" s="2" t="s">
        <v>18</v>
      </c>
      <c r="C27" s="2" t="e">
        <f>NA()</f>
        <v>#N/A</v>
      </c>
      <c r="D27" s="2" t="e">
        <f>NA()</f>
        <v>#N/A</v>
      </c>
      <c r="E27" s="2" t="e">
        <f>NA()</f>
        <v>#N/A</v>
      </c>
      <c r="F27" s="2" t="e">
        <f>NA()</f>
        <v>#N/A</v>
      </c>
      <c r="G27" s="2" t="e">
        <f>NA()</f>
        <v>#N/A</v>
      </c>
      <c r="H27" s="2" t="e">
        <f>NA()</f>
        <v>#N/A</v>
      </c>
      <c r="I27" s="2" t="e">
        <f>NA()</f>
        <v>#N/A</v>
      </c>
      <c r="J27" s="2" t="e">
        <f>NA()</f>
        <v>#N/A</v>
      </c>
      <c r="K27" s="2" t="e">
        <f>NA()</f>
        <v>#N/A</v>
      </c>
      <c r="L27" s="2" t="e">
        <f>NA()</f>
        <v>#N/A</v>
      </c>
      <c r="M27" s="2" t="e">
        <f>NA()</f>
        <v>#N/A</v>
      </c>
      <c r="N27" s="2" t="e">
        <f>NA()</f>
        <v>#N/A</v>
      </c>
      <c r="O27" s="2" t="e">
        <f>NA()</f>
        <v>#N/A</v>
      </c>
      <c r="P27" s="2" t="e">
        <f>NA()</f>
        <v>#N/A</v>
      </c>
      <c r="Q27" s="2" t="e">
        <f>NA()</f>
        <v>#N/A</v>
      </c>
      <c r="R27" s="2">
        <f>100*'[1]OECD.Stat export'!Y16/'[1]OECD.Stat export'!$X16</f>
        <v>93.495518637927759</v>
      </c>
      <c r="S27" s="2">
        <f>100*'[1]OECD.Stat export'!Z16/'[1]OECD.Stat export'!$X16</f>
        <v>98.325179370982724</v>
      </c>
      <c r="T27" s="2">
        <f>100*'[1]OECD.Stat export'!AA16/'[1]OECD.Stat export'!$X16</f>
        <v>102.5682185498414</v>
      </c>
      <c r="U27" s="2">
        <f>100*'[1]OECD.Stat export'!AB16/'[1]OECD.Stat export'!$X16</f>
        <v>105.13411595170406</v>
      </c>
    </row>
    <row r="28" spans="1:21" x14ac:dyDescent="0.15">
      <c r="B28" s="2" t="s">
        <v>19</v>
      </c>
      <c r="C28" s="2" t="e">
        <f>NA()</f>
        <v>#N/A</v>
      </c>
      <c r="D28" s="2" t="e">
        <f>NA()</f>
        <v>#N/A</v>
      </c>
      <c r="E28" s="2" t="e">
        <f>NA()</f>
        <v>#N/A</v>
      </c>
      <c r="F28" s="2" t="e">
        <f>NA()</f>
        <v>#N/A</v>
      </c>
      <c r="G28" s="2" t="e">
        <f>NA()</f>
        <v>#N/A</v>
      </c>
      <c r="H28" s="2" t="e">
        <f>NA()</f>
        <v>#N/A</v>
      </c>
      <c r="I28" s="2" t="e">
        <f>NA()</f>
        <v>#N/A</v>
      </c>
      <c r="J28" s="2" t="e">
        <f>NA()</f>
        <v>#N/A</v>
      </c>
      <c r="K28" s="2" t="e">
        <f>NA()</f>
        <v>#N/A</v>
      </c>
      <c r="L28" s="2" t="e">
        <f>NA()</f>
        <v>#N/A</v>
      </c>
      <c r="M28" s="2" t="e">
        <f>NA()</f>
        <v>#N/A</v>
      </c>
      <c r="N28" s="2" t="e">
        <f>NA()</f>
        <v>#N/A</v>
      </c>
      <c r="O28" s="2" t="e">
        <f>NA()</f>
        <v>#N/A</v>
      </c>
      <c r="P28" s="2" t="e">
        <f>NA()</f>
        <v>#N/A</v>
      </c>
      <c r="Q28" s="2" t="e">
        <f>NA()</f>
        <v>#N/A</v>
      </c>
      <c r="R28" s="2">
        <f>100*'[1]OECD.Stat export'!Y17/'[1]OECD.Stat export'!$X17</f>
        <v>95.311083322109141</v>
      </c>
      <c r="S28" s="2">
        <f>100*'[1]OECD.Stat export'!Z17/'[1]OECD.Stat export'!$X17</f>
        <v>100.32876190717892</v>
      </c>
      <c r="T28" s="2">
        <f>100*'[1]OECD.Stat export'!AA17/'[1]OECD.Stat export'!$X17</f>
        <v>104.26739571199063</v>
      </c>
      <c r="U28" s="2">
        <f>100*'[1]OECD.Stat export'!AB17/'[1]OECD.Stat export'!$X17</f>
        <v>106.85794906040529</v>
      </c>
    </row>
    <row r="31" spans="1:21" x14ac:dyDescent="0.15">
      <c r="A31" s="2" t="s">
        <v>34</v>
      </c>
      <c r="C31" s="2" t="s">
        <v>35</v>
      </c>
      <c r="D31" s="2" t="s">
        <v>36</v>
      </c>
      <c r="E31" s="2" t="s">
        <v>37</v>
      </c>
      <c r="F31" s="2" t="s">
        <v>38</v>
      </c>
      <c r="G31" s="2" t="s">
        <v>39</v>
      </c>
      <c r="H31" s="2" t="s">
        <v>40</v>
      </c>
      <c r="I31" s="2" t="s">
        <v>41</v>
      </c>
      <c r="J31" s="2" t="s">
        <v>42</v>
      </c>
      <c r="K31" s="2" t="s">
        <v>43</v>
      </c>
      <c r="L31" s="2" t="s">
        <v>44</v>
      </c>
      <c r="M31" s="2" t="s">
        <v>45</v>
      </c>
      <c r="N31" s="2" t="s">
        <v>46</v>
      </c>
      <c r="O31" s="2" t="s">
        <v>47</v>
      </c>
      <c r="P31" s="2" t="s">
        <v>48</v>
      </c>
      <c r="Q31" s="2" t="s">
        <v>49</v>
      </c>
      <c r="R31" s="2" t="s">
        <v>50</v>
      </c>
      <c r="S31" s="2" t="s">
        <v>51</v>
      </c>
      <c r="T31" s="2">
        <v>2022</v>
      </c>
      <c r="U31" s="2">
        <v>2023</v>
      </c>
    </row>
    <row r="32" spans="1:21" x14ac:dyDescent="0.15">
      <c r="A32" s="2" t="s">
        <v>740</v>
      </c>
      <c r="B32" s="2" t="s">
        <v>8</v>
      </c>
      <c r="C32" s="2">
        <f>100*'[1]OECD.Stat export (2)'!I7/'[1]OECD.Stat export (2)'!$W7</f>
        <v>75.740412810034911</v>
      </c>
      <c r="D32" s="2">
        <f>100*'[1]OECD.Stat export (2)'!J7/'[1]OECD.Stat export (2)'!$W7</f>
        <v>77.647613931117206</v>
      </c>
      <c r="E32" s="2">
        <f>100*'[1]OECD.Stat export (2)'!K7/'[1]OECD.Stat export (2)'!$W7</f>
        <v>79.501898862952345</v>
      </c>
      <c r="F32" s="2">
        <f>100*'[1]OECD.Stat export (2)'!L7/'[1]OECD.Stat export (2)'!$W7</f>
        <v>81.286513339149707</v>
      </c>
      <c r="G32" s="2">
        <f>100*'[1]OECD.Stat export (2)'!M7/'[1]OECD.Stat export (2)'!$W7</f>
        <v>82.726990788254341</v>
      </c>
      <c r="H32" s="2">
        <f>100*'[1]OECD.Stat export (2)'!N7/'[1]OECD.Stat export (2)'!$W7</f>
        <v>84.291625768496615</v>
      </c>
      <c r="I32" s="2">
        <f>100*'[1]OECD.Stat export (2)'!O7/'[1]OECD.Stat export (2)'!$W7</f>
        <v>86.023209269375755</v>
      </c>
      <c r="J32" s="2">
        <f>100*'[1]OECD.Stat export (2)'!P7/'[1]OECD.Stat export (2)'!$W7</f>
        <v>87.830119578337531</v>
      </c>
      <c r="K32" s="2">
        <f>100*'[1]OECD.Stat export (2)'!Q7/'[1]OECD.Stat export (2)'!$W7</f>
        <v>89.707890967553567</v>
      </c>
      <c r="L32" s="2">
        <f>100*'[1]OECD.Stat export (2)'!R7/'[1]OECD.Stat export (2)'!$W7</f>
        <v>91.618882848711308</v>
      </c>
      <c r="M32" s="2">
        <f>100*'[1]OECD.Stat export (2)'!S7/'[1]OECD.Stat export (2)'!$W7</f>
        <v>93.45748134482578</v>
      </c>
      <c r="N32" s="2">
        <f>100*'[1]OECD.Stat export (2)'!T7/'[1]OECD.Stat export (2)'!$W7</f>
        <v>95.104210970552032</v>
      </c>
      <c r="O32" s="2">
        <f>100*'[1]OECD.Stat export (2)'!U7/'[1]OECD.Stat export (2)'!$W7</f>
        <v>96.73970110245854</v>
      </c>
      <c r="P32" s="2">
        <f>100*'[1]OECD.Stat export (2)'!V7/'[1]OECD.Stat export (2)'!$W7</f>
        <v>98.4208038195152</v>
      </c>
      <c r="Q32" s="2">
        <f>100*'[1]OECD.Stat export (2)'!W7/'[1]OECD.Stat export (2)'!$W7</f>
        <v>100</v>
      </c>
      <c r="R32" s="2">
        <f>100*'[1]OECD.Stat export (2)'!X7/'[1]OECD.Stat export (2)'!$W7</f>
        <v>101.5116424294533</v>
      </c>
      <c r="S32" s="2">
        <f>100*'[1]OECD.Stat export (2)'!Y7/'[1]OECD.Stat export (2)'!$W7</f>
        <v>102.9824508704943</v>
      </c>
      <c r="T32" s="2" t="e">
        <f>NA()</f>
        <v>#N/A</v>
      </c>
      <c r="U32" s="2" t="e">
        <f>NA()</f>
        <v>#N/A</v>
      </c>
    </row>
    <row r="33" spans="2:21" x14ac:dyDescent="0.15">
      <c r="B33" s="2" t="s">
        <v>9</v>
      </c>
      <c r="C33" s="2">
        <f>100*'[1]OECD.Stat export (2)'!I8/'[1]OECD.Stat export (2)'!$W8</f>
        <v>84.158322839459132</v>
      </c>
      <c r="D33" s="2">
        <f>100*'[1]OECD.Stat export (2)'!J8/'[1]OECD.Stat export (2)'!$W8</f>
        <v>85.50059926997379</v>
      </c>
      <c r="E33" s="2">
        <f>100*'[1]OECD.Stat export (2)'!K8/'[1]OECD.Stat export (2)'!$W8</f>
        <v>86.891770666621611</v>
      </c>
      <c r="F33" s="2">
        <f>100*'[1]OECD.Stat export (2)'!L8/'[1]OECD.Stat export (2)'!$W8</f>
        <v>88.269453244264042</v>
      </c>
      <c r="G33" s="2">
        <f>100*'[1]OECD.Stat export (2)'!M8/'[1]OECD.Stat export (2)'!$W8</f>
        <v>89.324186966879992</v>
      </c>
      <c r="H33" s="2">
        <f>100*'[1]OECD.Stat export (2)'!N8/'[1]OECD.Stat export (2)'!$W8</f>
        <v>90.336687631162178</v>
      </c>
      <c r="I33" s="2">
        <f>100*'[1]OECD.Stat export (2)'!O8/'[1]OECD.Stat export (2)'!$W8</f>
        <v>91.37213150377039</v>
      </c>
      <c r="J33" s="2">
        <f>100*'[1]OECD.Stat export (2)'!P8/'[1]OECD.Stat export (2)'!$W8</f>
        <v>92.395787237518562</v>
      </c>
      <c r="K33" s="2">
        <f>100*'[1]OECD.Stat export (2)'!Q8/'[1]OECD.Stat export (2)'!$W8</f>
        <v>93.399386004946393</v>
      </c>
      <c r="L33" s="2">
        <f>100*'[1]OECD.Stat export (2)'!R8/'[1]OECD.Stat export (2)'!$W8</f>
        <v>94.422502520434335</v>
      </c>
      <c r="M33" s="2">
        <f>100*'[1]OECD.Stat export (2)'!S8/'[1]OECD.Stat export (2)'!$W8</f>
        <v>95.441111060071435</v>
      </c>
      <c r="N33" s="2">
        <f>100*'[1]OECD.Stat export (2)'!T8/'[1]OECD.Stat export (2)'!$W8</f>
        <v>96.515907386002269</v>
      </c>
      <c r="O33" s="2">
        <f>100*'[1]OECD.Stat export (2)'!U8/'[1]OECD.Stat export (2)'!$W8</f>
        <v>97.635208323678086</v>
      </c>
      <c r="P33" s="2">
        <f>100*'[1]OECD.Stat export (2)'!V8/'[1]OECD.Stat export (2)'!$W8</f>
        <v>98.774664616913</v>
      </c>
      <c r="Q33" s="2">
        <f>100*'[1]OECD.Stat export (2)'!W8/'[1]OECD.Stat export (2)'!$W8</f>
        <v>100</v>
      </c>
      <c r="R33" s="2">
        <f>100*'[1]OECD.Stat export (2)'!X8/'[1]OECD.Stat export (2)'!$W8</f>
        <v>101.21446507892635</v>
      </c>
      <c r="S33" s="2">
        <f>100*'[1]OECD.Stat export (2)'!Y8/'[1]OECD.Stat export (2)'!$W8</f>
        <v>102.39941165583768</v>
      </c>
      <c r="T33" s="2" t="e">
        <f>NA()</f>
        <v>#N/A</v>
      </c>
      <c r="U33" s="2" t="e">
        <f>NA()</f>
        <v>#N/A</v>
      </c>
    </row>
    <row r="34" spans="2:21" x14ac:dyDescent="0.15">
      <c r="B34" s="2" t="s">
        <v>10</v>
      </c>
      <c r="C34" s="2">
        <f>100*'[1]OECD.Stat export (2)'!I9/'[1]OECD.Stat export (2)'!$W9</f>
        <v>82.382593727510866</v>
      </c>
      <c r="D34" s="2">
        <f>100*'[1]OECD.Stat export (2)'!J9/'[1]OECD.Stat export (2)'!$W9</f>
        <v>83.630123416056804</v>
      </c>
      <c r="E34" s="2">
        <f>100*'[1]OECD.Stat export (2)'!K9/'[1]OECD.Stat export (2)'!$W9</f>
        <v>85.096525915500493</v>
      </c>
      <c r="F34" s="2">
        <f>100*'[1]OECD.Stat export (2)'!L9/'[1]OECD.Stat export (2)'!$W9</f>
        <v>86.373542344732783</v>
      </c>
      <c r="G34" s="2">
        <f>100*'[1]OECD.Stat export (2)'!M9/'[1]OECD.Stat export (2)'!$W9</f>
        <v>86.895811139911416</v>
      </c>
      <c r="H34" s="2">
        <f>100*'[1]OECD.Stat export (2)'!N9/'[1]OECD.Stat export (2)'!$W9</f>
        <v>87.697621202838121</v>
      </c>
      <c r="I34" s="2">
        <f>100*'[1]OECD.Stat export (2)'!O9/'[1]OECD.Stat export (2)'!$W9</f>
        <v>88.860572253282371</v>
      </c>
      <c r="J34" s="2">
        <f>100*'[1]OECD.Stat export (2)'!P9/'[1]OECD.Stat export (2)'!$W9</f>
        <v>89.997342624194218</v>
      </c>
      <c r="K34" s="2">
        <f>100*'[1]OECD.Stat export (2)'!Q9/'[1]OECD.Stat export (2)'!$W9</f>
        <v>91.131012571711665</v>
      </c>
      <c r="L34" s="2">
        <f>100*'[1]OECD.Stat export (2)'!R9/'[1]OECD.Stat export (2)'!$W9</f>
        <v>92.47347328337689</v>
      </c>
      <c r="M34" s="2">
        <f>100*'[1]OECD.Stat export (2)'!S9/'[1]OECD.Stat export (2)'!$W9</f>
        <v>93.984062538520533</v>
      </c>
      <c r="N34" s="2">
        <f>100*'[1]OECD.Stat export (2)'!T9/'[1]OECD.Stat export (2)'!$W9</f>
        <v>95.611707147676583</v>
      </c>
      <c r="O34" s="2">
        <f>100*'[1]OECD.Stat export (2)'!U9/'[1]OECD.Stat export (2)'!$W9</f>
        <v>97.19025634894345</v>
      </c>
      <c r="P34" s="2">
        <f>100*'[1]OECD.Stat export (2)'!V9/'[1]OECD.Stat export (2)'!$W9</f>
        <v>98.641856962818977</v>
      </c>
      <c r="Q34" s="2">
        <f>100*'[1]OECD.Stat export (2)'!W9/'[1]OECD.Stat export (2)'!$W9</f>
        <v>100</v>
      </c>
      <c r="R34" s="2">
        <f>100*'[1]OECD.Stat export (2)'!X9/'[1]OECD.Stat export (2)'!$W9</f>
        <v>101.33614748700528</v>
      </c>
      <c r="S34" s="2">
        <f>100*'[1]OECD.Stat export (2)'!Y9/'[1]OECD.Stat export (2)'!$W9</f>
        <v>102.65483344889738</v>
      </c>
      <c r="T34" s="2" t="e">
        <f>NA()</f>
        <v>#N/A</v>
      </c>
      <c r="U34" s="2" t="e">
        <f>NA()</f>
        <v>#N/A</v>
      </c>
    </row>
    <row r="35" spans="2:21" x14ac:dyDescent="0.15">
      <c r="B35" s="2" t="s">
        <v>11</v>
      </c>
      <c r="C35" s="2">
        <f>100*'[1]OECD.Stat export (2)'!I10/'[1]OECD.Stat export (2)'!$W10</f>
        <v>97.245969306546783</v>
      </c>
      <c r="D35" s="2">
        <f>100*'[1]OECD.Stat export (2)'!J10/'[1]OECD.Stat export (2)'!$W10</f>
        <v>97.978989383840542</v>
      </c>
      <c r="E35" s="2">
        <f>100*'[1]OECD.Stat export (2)'!K10/'[1]OECD.Stat export (2)'!$W10</f>
        <v>98.638190627331454</v>
      </c>
      <c r="F35" s="2">
        <f>100*'[1]OECD.Stat export (2)'!L10/'[1]OECD.Stat export (2)'!$W10</f>
        <v>99.126564428096927</v>
      </c>
      <c r="G35" s="2">
        <f>100*'[1]OECD.Stat export (2)'!M10/'[1]OECD.Stat export (2)'!$W10</f>
        <v>99.316285019712367</v>
      </c>
      <c r="H35" s="2">
        <f>100*'[1]OECD.Stat export (2)'!N10/'[1]OECD.Stat export (2)'!$W10</f>
        <v>99.399478002295496</v>
      </c>
      <c r="I35" s="2">
        <f>100*'[1]OECD.Stat export (2)'!O10/'[1]OECD.Stat export (2)'!$W10</f>
        <v>99.52760232991767</v>
      </c>
      <c r="J35" s="2">
        <f>100*'[1]OECD.Stat export (2)'!P10/'[1]OECD.Stat export (2)'!$W10</f>
        <v>99.503139377044846</v>
      </c>
      <c r="K35" s="2">
        <f>100*'[1]OECD.Stat export (2)'!Q10/'[1]OECD.Stat export (2)'!$W10</f>
        <v>99.391473010189685</v>
      </c>
      <c r="L35" s="2">
        <f>100*'[1]OECD.Stat export (2)'!R10/'[1]OECD.Stat export (2)'!$W10</f>
        <v>99.336278042864166</v>
      </c>
      <c r="M35" s="2">
        <f>100*'[1]OECD.Stat export (2)'!S10/'[1]OECD.Stat export (2)'!$W10</f>
        <v>99.399599181257955</v>
      </c>
      <c r="N35" s="2">
        <f>100*'[1]OECD.Stat export (2)'!T10/'[1]OECD.Stat export (2)'!$W10</f>
        <v>99.51130792900274</v>
      </c>
      <c r="O35" s="2">
        <f>100*'[1]OECD.Stat export (2)'!U10/'[1]OECD.Stat export (2)'!$W10</f>
        <v>99.679292892983895</v>
      </c>
      <c r="P35" s="2">
        <f>100*'[1]OECD.Stat export (2)'!V10/'[1]OECD.Stat export (2)'!$W10</f>
        <v>99.84855128130954</v>
      </c>
      <c r="Q35" s="2">
        <f>100*'[1]OECD.Stat export (2)'!W10/'[1]OECD.Stat export (2)'!$W10</f>
        <v>100</v>
      </c>
      <c r="R35" s="2">
        <f>100*'[1]OECD.Stat export (2)'!X10/'[1]OECD.Stat export (2)'!$W10</f>
        <v>100.14567770419517</v>
      </c>
      <c r="S35" s="2">
        <f>100*'[1]OECD.Stat export (2)'!Y10/'[1]OECD.Stat export (2)'!$W10</f>
        <v>100.27066256060706</v>
      </c>
      <c r="T35" s="2" t="e">
        <f>NA()</f>
        <v>#N/A</v>
      </c>
      <c r="U35" s="2" t="e">
        <f>NA()</f>
        <v>#N/A</v>
      </c>
    </row>
    <row r="36" spans="2:21" x14ac:dyDescent="0.15">
      <c r="B36" s="2" t="s">
        <v>12</v>
      </c>
      <c r="C36" s="2">
        <f>100*'[1]OECD.Stat export (2)'!I11/'[1]OECD.Stat export (2)'!$W11</f>
        <v>92.904426633461242</v>
      </c>
      <c r="D36" s="2">
        <f>100*'[1]OECD.Stat export (2)'!J11/'[1]OECD.Stat export (2)'!$W11</f>
        <v>93.457195366110341</v>
      </c>
      <c r="E36" s="2">
        <f>100*'[1]OECD.Stat export (2)'!K11/'[1]OECD.Stat export (2)'!$W11</f>
        <v>93.957503300995739</v>
      </c>
      <c r="F36" s="2">
        <f>100*'[1]OECD.Stat export (2)'!L11/'[1]OECD.Stat export (2)'!$W11</f>
        <v>94.379124311820263</v>
      </c>
      <c r="G36" s="2">
        <f>100*'[1]OECD.Stat export (2)'!M11/'[1]OECD.Stat export (2)'!$W11</f>
        <v>94.671500271720248</v>
      </c>
      <c r="H36" s="2">
        <f>100*'[1]OECD.Stat export (2)'!N11/'[1]OECD.Stat export (2)'!$W11</f>
        <v>94.955095029272087</v>
      </c>
      <c r="I36" s="2">
        <f>100*'[1]OECD.Stat export (2)'!O11/'[1]OECD.Stat export (2)'!$W11</f>
        <v>95.262144141641684</v>
      </c>
      <c r="J36" s="2">
        <f>100*'[1]OECD.Stat export (2)'!P11/'[1]OECD.Stat export (2)'!$W11</f>
        <v>95.647440950436319</v>
      </c>
      <c r="K36" s="2">
        <f>100*'[1]OECD.Stat export (2)'!Q11/'[1]OECD.Stat export (2)'!$W11</f>
        <v>96.090644369704734</v>
      </c>
      <c r="L36" s="2">
        <f>100*'[1]OECD.Stat export (2)'!R11/'[1]OECD.Stat export (2)'!$W11</f>
        <v>96.667666950181541</v>
      </c>
      <c r="M36" s="2">
        <f>100*'[1]OECD.Stat export (2)'!S11/'[1]OECD.Stat export (2)'!$W11</f>
        <v>97.298086837092768</v>
      </c>
      <c r="N36" s="2">
        <f>100*'[1]OECD.Stat export (2)'!T11/'[1]OECD.Stat export (2)'!$W11</f>
        <v>97.961238575866531</v>
      </c>
      <c r="O36" s="2">
        <f>100*'[1]OECD.Stat export (2)'!U11/'[1]OECD.Stat export (2)'!$W11</f>
        <v>98.634685885994202</v>
      </c>
      <c r="P36" s="2">
        <f>100*'[1]OECD.Stat export (2)'!V11/'[1]OECD.Stat export (2)'!$W11</f>
        <v>99.311382718951393</v>
      </c>
      <c r="Q36" s="2">
        <f>100*'[1]OECD.Stat export (2)'!W11/'[1]OECD.Stat export (2)'!$W11</f>
        <v>99.999999999999986</v>
      </c>
      <c r="R36" s="2">
        <f>100*'[1]OECD.Stat export (2)'!X11/'[1]OECD.Stat export (2)'!$W11</f>
        <v>100.62777169386236</v>
      </c>
      <c r="S36" s="2">
        <f>100*'[1]OECD.Stat export (2)'!Y11/'[1]OECD.Stat export (2)'!$W11</f>
        <v>101.14738125199385</v>
      </c>
      <c r="T36" s="2" t="e">
        <f>NA()</f>
        <v>#N/A</v>
      </c>
      <c r="U36" s="2" t="e">
        <f>NA()</f>
        <v>#N/A</v>
      </c>
    </row>
    <row r="37" spans="2:21" x14ac:dyDescent="0.15">
      <c r="B37" s="2" t="s">
        <v>13</v>
      </c>
      <c r="C37" s="2">
        <f>100*'[1]OECD.Stat export (2)'!I12/'[1]OECD.Stat export (2)'!$W12</f>
        <v>82.893342244483492</v>
      </c>
      <c r="D37" s="2">
        <f>100*'[1]OECD.Stat export (2)'!J12/'[1]OECD.Stat export (2)'!$W12</f>
        <v>84.173644463199622</v>
      </c>
      <c r="E37" s="2">
        <f>100*'[1]OECD.Stat export (2)'!K12/'[1]OECD.Stat export (2)'!$W12</f>
        <v>85.522935366863607</v>
      </c>
      <c r="F37" s="2">
        <f>100*'[1]OECD.Stat export (2)'!L12/'[1]OECD.Stat export (2)'!$W12</f>
        <v>86.859902685798374</v>
      </c>
      <c r="G37" s="2">
        <f>100*'[1]OECD.Stat export (2)'!M12/'[1]OECD.Stat export (2)'!$W12</f>
        <v>87.805887371507808</v>
      </c>
      <c r="H37" s="2">
        <f>100*'[1]OECD.Stat export (2)'!N12/'[1]OECD.Stat export (2)'!$W12</f>
        <v>88.521366012933782</v>
      </c>
      <c r="I37" s="2">
        <f>100*'[1]OECD.Stat export (2)'!O12/'[1]OECD.Stat export (2)'!$W12</f>
        <v>89.250459923859552</v>
      </c>
      <c r="J37" s="2">
        <f>100*'[1]OECD.Stat export (2)'!P12/'[1]OECD.Stat export (2)'!$W12</f>
        <v>89.980296457373129</v>
      </c>
      <c r="K37" s="2">
        <f>100*'[1]OECD.Stat export (2)'!Q12/'[1]OECD.Stat export (2)'!$W12</f>
        <v>90.755804795957047</v>
      </c>
      <c r="L37" s="2">
        <f>100*'[1]OECD.Stat export (2)'!R12/'[1]OECD.Stat export (2)'!$W12</f>
        <v>91.774912134462298</v>
      </c>
      <c r="M37" s="2">
        <f>100*'[1]OECD.Stat export (2)'!S12/'[1]OECD.Stat export (2)'!$W12</f>
        <v>93.366837555534971</v>
      </c>
      <c r="N37" s="2">
        <f>100*'[1]OECD.Stat export (2)'!T12/'[1]OECD.Stat export (2)'!$W12</f>
        <v>95.063274132373209</v>
      </c>
      <c r="O37" s="2">
        <f>100*'[1]OECD.Stat export (2)'!U12/'[1]OECD.Stat export (2)'!$W12</f>
        <v>96.674782299801549</v>
      </c>
      <c r="P37" s="2">
        <f>100*'[1]OECD.Stat export (2)'!V12/'[1]OECD.Stat export (2)'!$W12</f>
        <v>98.334163402510256</v>
      </c>
      <c r="Q37" s="2">
        <f>100*'[1]OECD.Stat export (2)'!W12/'[1]OECD.Stat export (2)'!$W12</f>
        <v>100</v>
      </c>
      <c r="R37" s="2">
        <f>100*'[1]OECD.Stat export (2)'!X12/'[1]OECD.Stat export (2)'!$W12</f>
        <v>101.71924849569284</v>
      </c>
      <c r="S37" s="2">
        <f>100*'[1]OECD.Stat export (2)'!Y12/'[1]OECD.Stat export (2)'!$W12</f>
        <v>103.4756608950552</v>
      </c>
      <c r="T37" s="2" t="e">
        <f>NA()</f>
        <v>#N/A</v>
      </c>
      <c r="U37" s="2" t="e">
        <f>NA()</f>
        <v>#N/A</v>
      </c>
    </row>
    <row r="38" spans="2:21" x14ac:dyDescent="0.15">
      <c r="B38" s="2" t="s">
        <v>14</v>
      </c>
      <c r="C38" s="2">
        <f>100*'[1]OECD.Stat export (2)'!I13/'[1]OECD.Stat export (2)'!$W13</f>
        <v>83.239246347640403</v>
      </c>
      <c r="D38" s="2">
        <f>100*'[1]OECD.Stat export (2)'!J13/'[1]OECD.Stat export (2)'!$W13</f>
        <v>85.893688080331742</v>
      </c>
      <c r="E38" s="2">
        <f>100*'[1]OECD.Stat export (2)'!K13/'[1]OECD.Stat export (2)'!$W13</f>
        <v>88.537970341494017</v>
      </c>
      <c r="F38" s="2">
        <f>100*'[1]OECD.Stat export (2)'!L13/'[1]OECD.Stat export (2)'!$W13</f>
        <v>90.990090710324083</v>
      </c>
      <c r="G38" s="2">
        <f>100*'[1]OECD.Stat export (2)'!M13/'[1]OECD.Stat export (2)'!$W13</f>
        <v>92.855404947590117</v>
      </c>
      <c r="H38" s="2">
        <f>100*'[1]OECD.Stat export (2)'!N13/'[1]OECD.Stat export (2)'!$W13</f>
        <v>94.270754082979252</v>
      </c>
      <c r="I38" s="2">
        <f>100*'[1]OECD.Stat export (2)'!O13/'[1]OECD.Stat export (2)'!$W13</f>
        <v>95.345378093471339</v>
      </c>
      <c r="J38" s="2">
        <f>100*'[1]OECD.Stat export (2)'!P13/'[1]OECD.Stat export (2)'!$W13</f>
        <v>96.047561440977148</v>
      </c>
      <c r="K38" s="2">
        <f>100*'[1]OECD.Stat export (2)'!Q13/'[1]OECD.Stat export (2)'!$W13</f>
        <v>96.480809097642791</v>
      </c>
      <c r="L38" s="2">
        <f>100*'[1]OECD.Stat export (2)'!R13/'[1]OECD.Stat export (2)'!$W13</f>
        <v>96.836542517855861</v>
      </c>
      <c r="M38" s="2">
        <f>100*'[1]OECD.Stat export (2)'!S13/'[1]OECD.Stat export (2)'!$W13</f>
        <v>97.244873964854648</v>
      </c>
      <c r="N38" s="2">
        <f>100*'[1]OECD.Stat export (2)'!T13/'[1]OECD.Stat export (2)'!$W13</f>
        <v>97.731619691850909</v>
      </c>
      <c r="O38" s="2">
        <f>100*'[1]OECD.Stat export (2)'!U13/'[1]OECD.Stat export (2)'!$W13</f>
        <v>98.296728221780072</v>
      </c>
      <c r="P38" s="2">
        <f>100*'[1]OECD.Stat export (2)'!V13/'[1]OECD.Stat export (2)'!$W13</f>
        <v>99.092316373921619</v>
      </c>
      <c r="Q38" s="2">
        <f>100*'[1]OECD.Stat export (2)'!W13/'[1]OECD.Stat export (2)'!$W13</f>
        <v>100</v>
      </c>
      <c r="R38" s="2">
        <f>100*'[1]OECD.Stat export (2)'!X13/'[1]OECD.Stat export (2)'!$W13</f>
        <v>100.98621505033215</v>
      </c>
      <c r="S38" s="2">
        <f>100*'[1]OECD.Stat export (2)'!Y13/'[1]OECD.Stat export (2)'!$W13</f>
        <v>102.02088490361821</v>
      </c>
      <c r="T38" s="2" t="e">
        <f>NA()</f>
        <v>#N/A</v>
      </c>
      <c r="U38" s="2" t="e">
        <f>NA()</f>
        <v>#N/A</v>
      </c>
    </row>
    <row r="39" spans="2:21" x14ac:dyDescent="0.15">
      <c r="B39" s="2" t="s">
        <v>15</v>
      </c>
      <c r="C39" s="2">
        <f>100*'[1]OECD.Stat export (2)'!I14/'[1]OECD.Stat export (2)'!$W14</f>
        <v>75.067121471434533</v>
      </c>
      <c r="D39" s="2">
        <f>100*'[1]OECD.Stat export (2)'!J14/'[1]OECD.Stat export (2)'!$W14</f>
        <v>77.108913328709988</v>
      </c>
      <c r="E39" s="2">
        <f>100*'[1]OECD.Stat export (2)'!K14/'[1]OECD.Stat export (2)'!$W14</f>
        <v>79.175739685410107</v>
      </c>
      <c r="F39" s="2">
        <f>100*'[1]OECD.Stat export (2)'!L14/'[1]OECD.Stat export (2)'!$W14</f>
        <v>81.100917941439022</v>
      </c>
      <c r="G39" s="2">
        <f>100*'[1]OECD.Stat export (2)'!M14/'[1]OECD.Stat export (2)'!$W14</f>
        <v>82.548451166170238</v>
      </c>
      <c r="H39" s="2">
        <f>100*'[1]OECD.Stat export (2)'!N14/'[1]OECD.Stat export (2)'!$W14</f>
        <v>83.964619966411433</v>
      </c>
      <c r="I39" s="2">
        <f>100*'[1]OECD.Stat export (2)'!O14/'[1]OECD.Stat export (2)'!$W14</f>
        <v>85.544130677443007</v>
      </c>
      <c r="J39" s="2">
        <f>100*'[1]OECD.Stat export (2)'!P14/'[1]OECD.Stat export (2)'!$W14</f>
        <v>87.087778421716436</v>
      </c>
      <c r="K39" s="2">
        <f>100*'[1]OECD.Stat export (2)'!Q14/'[1]OECD.Stat export (2)'!$W14</f>
        <v>88.682695969607281</v>
      </c>
      <c r="L39" s="2">
        <f>100*'[1]OECD.Stat export (2)'!R14/'[1]OECD.Stat export (2)'!$W14</f>
        <v>90.385168666863194</v>
      </c>
      <c r="M39" s="2">
        <f>100*'[1]OECD.Stat export (2)'!S14/'[1]OECD.Stat export (2)'!$W14</f>
        <v>92.270019110862975</v>
      </c>
      <c r="N39" s="2">
        <f>100*'[1]OECD.Stat export (2)'!T14/'[1]OECD.Stat export (2)'!$W14</f>
        <v>94.192436260929668</v>
      </c>
      <c r="O39" s="2">
        <f>100*'[1]OECD.Stat export (2)'!U14/'[1]OECD.Stat export (2)'!$W14</f>
        <v>96.101824710526117</v>
      </c>
      <c r="P39" s="2">
        <f>100*'[1]OECD.Stat export (2)'!V14/'[1]OECD.Stat export (2)'!$W14</f>
        <v>98.074495757631553</v>
      </c>
      <c r="Q39" s="2">
        <f>100*'[1]OECD.Stat export (2)'!W14/'[1]OECD.Stat export (2)'!$W14</f>
        <v>100</v>
      </c>
      <c r="R39" s="2">
        <f>100*'[1]OECD.Stat export (2)'!X14/'[1]OECD.Stat export (2)'!$W14</f>
        <v>101.87091909708727</v>
      </c>
      <c r="S39" s="2">
        <f>100*'[1]OECD.Stat export (2)'!Y14/'[1]OECD.Stat export (2)'!$W14</f>
        <v>103.7244827086153</v>
      </c>
      <c r="T39" s="2" t="e">
        <f>NA()</f>
        <v>#N/A</v>
      </c>
      <c r="U39" s="2" t="e">
        <f>NA()</f>
        <v>#N/A</v>
      </c>
    </row>
    <row r="40" spans="2:21" x14ac:dyDescent="0.15">
      <c r="B40" s="2" t="s">
        <v>16</v>
      </c>
      <c r="C40" s="2">
        <f>100*'[1]OECD.Stat export (2)'!I15/'[1]OECD.Stat export (2)'!$W15</f>
        <v>80.860864642621152</v>
      </c>
      <c r="D40" s="2">
        <f>100*'[1]OECD.Stat export (2)'!J15/'[1]OECD.Stat export (2)'!$W15</f>
        <v>82.427637168984887</v>
      </c>
      <c r="E40" s="2">
        <f>100*'[1]OECD.Stat export (2)'!K15/'[1]OECD.Stat export (2)'!$W15</f>
        <v>83.942999866199017</v>
      </c>
      <c r="F40" s="2">
        <f>100*'[1]OECD.Stat export (2)'!L15/'[1]OECD.Stat export (2)'!$W15</f>
        <v>85.248986924761113</v>
      </c>
      <c r="G40" s="2">
        <f>100*'[1]OECD.Stat export (2)'!M15/'[1]OECD.Stat export (2)'!$W15</f>
        <v>86.150836203777999</v>
      </c>
      <c r="H40" s="2">
        <f>100*'[1]OECD.Stat export (2)'!N15/'[1]OECD.Stat export (2)'!$W15</f>
        <v>87.02543328969324</v>
      </c>
      <c r="I40" s="2">
        <f>100*'[1]OECD.Stat export (2)'!O15/'[1]OECD.Stat export (2)'!$W15</f>
        <v>88.014812801551827</v>
      </c>
      <c r="J40" s="2">
        <f>100*'[1]OECD.Stat export (2)'!P15/'[1]OECD.Stat export (2)'!$W15</f>
        <v>89.186825439066396</v>
      </c>
      <c r="K40" s="2">
        <f>100*'[1]OECD.Stat export (2)'!Q15/'[1]OECD.Stat export (2)'!$W15</f>
        <v>90.517888281745115</v>
      </c>
      <c r="L40" s="2">
        <f>100*'[1]OECD.Stat export (2)'!R15/'[1]OECD.Stat export (2)'!$W15</f>
        <v>92.101169282607856</v>
      </c>
      <c r="M40" s="2">
        <f>100*'[1]OECD.Stat export (2)'!S15/'[1]OECD.Stat export (2)'!$W15</f>
        <v>93.739844096072105</v>
      </c>
      <c r="N40" s="2">
        <f>100*'[1]OECD.Stat export (2)'!T15/'[1]OECD.Stat export (2)'!$W15</f>
        <v>95.36107373373342</v>
      </c>
      <c r="O40" s="2">
        <f>100*'[1]OECD.Stat export (2)'!U15/'[1]OECD.Stat export (2)'!$W15</f>
        <v>96.996465420255248</v>
      </c>
      <c r="P40" s="2">
        <f>100*'[1]OECD.Stat export (2)'!V15/'[1]OECD.Stat export (2)'!$W15</f>
        <v>98.532123342106217</v>
      </c>
      <c r="Q40" s="2">
        <f>100*'[1]OECD.Stat export (2)'!W15/'[1]OECD.Stat export (2)'!$W15</f>
        <v>100</v>
      </c>
      <c r="R40" s="2">
        <f>100*'[1]OECD.Stat export (2)'!X15/'[1]OECD.Stat export (2)'!$W15</f>
        <v>101.36465486618179</v>
      </c>
      <c r="S40" s="2">
        <f>100*'[1]OECD.Stat export (2)'!Y15/'[1]OECD.Stat export (2)'!$W15</f>
        <v>102.72338410774344</v>
      </c>
      <c r="T40" s="2" t="e">
        <f>NA()</f>
        <v>#N/A</v>
      </c>
      <c r="U40" s="2" t="e">
        <f>NA()</f>
        <v>#N/A</v>
      </c>
    </row>
    <row r="41" spans="2:21" x14ac:dyDescent="0.15">
      <c r="B41" s="2" t="s">
        <v>17</v>
      </c>
      <c r="C41" s="2">
        <f>100*'[1]OECD.Stat export (2)'!I16/'[1]OECD.Stat export (2)'!$W16</f>
        <v>76.700668000729266</v>
      </c>
      <c r="D41" s="2">
        <f>100*'[1]OECD.Stat export (2)'!J16/'[1]OECD.Stat export (2)'!$W16</f>
        <v>78.503563988762053</v>
      </c>
      <c r="E41" s="2">
        <f>100*'[1]OECD.Stat export (2)'!K16/'[1]OECD.Stat export (2)'!$W16</f>
        <v>80.291588387663893</v>
      </c>
      <c r="F41" s="2">
        <f>100*'[1]OECD.Stat export (2)'!L16/'[1]OECD.Stat export (2)'!$W16</f>
        <v>82.022456976786629</v>
      </c>
      <c r="G41" s="2">
        <f>100*'[1]OECD.Stat export (2)'!M16/'[1]OECD.Stat export (2)'!$W16</f>
        <v>83.458659431142607</v>
      </c>
      <c r="H41" s="2">
        <f>100*'[1]OECD.Stat export (2)'!N16/'[1]OECD.Stat export (2)'!$W16</f>
        <v>84.762643963338746</v>
      </c>
      <c r="I41" s="2">
        <f>100*'[1]OECD.Stat export (2)'!O16/'[1]OECD.Stat export (2)'!$W16</f>
        <v>86.100373490606174</v>
      </c>
      <c r="J41" s="2">
        <f>100*'[1]OECD.Stat export (2)'!P16/'[1]OECD.Stat export (2)'!$W16</f>
        <v>87.561841674395041</v>
      </c>
      <c r="K41" s="2">
        <f>100*'[1]OECD.Stat export (2)'!Q16/'[1]OECD.Stat export (2)'!$W16</f>
        <v>89.087226358686777</v>
      </c>
      <c r="L41" s="2">
        <f>100*'[1]OECD.Stat export (2)'!R16/'[1]OECD.Stat export (2)'!$W16</f>
        <v>90.721953681430108</v>
      </c>
      <c r="M41" s="2">
        <f>100*'[1]OECD.Stat export (2)'!S16/'[1]OECD.Stat export (2)'!$W16</f>
        <v>92.452523966775459</v>
      </c>
      <c r="N41" s="2">
        <f>100*'[1]OECD.Stat export (2)'!T16/'[1]OECD.Stat export (2)'!$W16</f>
        <v>94.218317560763253</v>
      </c>
      <c r="O41" s="2">
        <f>100*'[1]OECD.Stat export (2)'!U16/'[1]OECD.Stat export (2)'!$W16</f>
        <v>96.067976918116074</v>
      </c>
      <c r="P41" s="2">
        <f>100*'[1]OECD.Stat export (2)'!V16/'[1]OECD.Stat export (2)'!$W16</f>
        <v>98.004031498036568</v>
      </c>
      <c r="Q41" s="2">
        <f>100*'[1]OECD.Stat export (2)'!W16/'[1]OECD.Stat export (2)'!$W16</f>
        <v>100</v>
      </c>
      <c r="R41" s="2">
        <f>100*'[1]OECD.Stat export (2)'!X16/'[1]OECD.Stat export (2)'!$W16</f>
        <v>101.99708248325356</v>
      </c>
      <c r="S41" s="2">
        <f>100*'[1]OECD.Stat export (2)'!Y16/'[1]OECD.Stat export (2)'!$W16</f>
        <v>104.01484915447421</v>
      </c>
      <c r="T41" s="2" t="e">
        <f>NA()</f>
        <v>#N/A</v>
      </c>
      <c r="U41" s="2" t="e">
        <f>NA()</f>
        <v>#N/A</v>
      </c>
    </row>
    <row r="42" spans="2:21" x14ac:dyDescent="0.15">
      <c r="B42" s="2" t="s">
        <v>18</v>
      </c>
      <c r="C42" s="2">
        <f>100*'[1]OECD.Stat export (2)'!I17/'[1]OECD.Stat export (2)'!$W17</f>
        <v>84.601897890821434</v>
      </c>
      <c r="D42" s="2">
        <f>100*'[1]OECD.Stat export (2)'!J17/'[1]OECD.Stat export (2)'!$W17</f>
        <v>86.05429149611426</v>
      </c>
      <c r="E42" s="2">
        <f>100*'[1]OECD.Stat export (2)'!K17/'[1]OECD.Stat export (2)'!$W17</f>
        <v>87.552884382273106</v>
      </c>
      <c r="F42" s="2">
        <f>100*'[1]OECD.Stat export (2)'!L17/'[1]OECD.Stat export (2)'!$W17</f>
        <v>88.914243040074126</v>
      </c>
      <c r="G42" s="2">
        <f>100*'[1]OECD.Stat export (2)'!M17/'[1]OECD.Stat export (2)'!$W17</f>
        <v>89.776766559510108</v>
      </c>
      <c r="H42" s="2">
        <f>100*'[1]OECD.Stat export (2)'!N17/'[1]OECD.Stat export (2)'!$W17</f>
        <v>90.572687459350661</v>
      </c>
      <c r="I42" s="2">
        <f>100*'[1]OECD.Stat export (2)'!O17/'[1]OECD.Stat export (2)'!$W17</f>
        <v>91.435057127820158</v>
      </c>
      <c r="J42" s="2">
        <f>100*'[1]OECD.Stat export (2)'!P17/'[1]OECD.Stat export (2)'!$W17</f>
        <v>92.227757064562098</v>
      </c>
      <c r="K42" s="2">
        <f>100*'[1]OECD.Stat export (2)'!Q17/'[1]OECD.Stat export (2)'!$W17</f>
        <v>92.983839232520566</v>
      </c>
      <c r="L42" s="2">
        <f>100*'[1]OECD.Stat export (2)'!R17/'[1]OECD.Stat export (2)'!$W17</f>
        <v>93.861646834738892</v>
      </c>
      <c r="M42" s="2">
        <f>100*'[1]OECD.Stat export (2)'!S17/'[1]OECD.Stat export (2)'!$W17</f>
        <v>95.112647585775775</v>
      </c>
      <c r="N42" s="2">
        <f>100*'[1]OECD.Stat export (2)'!T17/'[1]OECD.Stat export (2)'!$W17</f>
        <v>96.401587768224843</v>
      </c>
      <c r="O42" s="2">
        <f>100*'[1]OECD.Stat export (2)'!U17/'[1]OECD.Stat export (2)'!$W17</f>
        <v>97.618000102689521</v>
      </c>
      <c r="P42" s="2">
        <f>100*'[1]OECD.Stat export (2)'!V17/'[1]OECD.Stat export (2)'!$W17</f>
        <v>98.796299486704555</v>
      </c>
      <c r="Q42" s="2">
        <f>100*'[1]OECD.Stat export (2)'!W17/'[1]OECD.Stat export (2)'!$W17</f>
        <v>100</v>
      </c>
      <c r="R42" s="2">
        <f>100*'[1]OECD.Stat export (2)'!X17/'[1]OECD.Stat export (2)'!$W17</f>
        <v>101.19539048823188</v>
      </c>
      <c r="S42" s="2">
        <f>100*'[1]OECD.Stat export (2)'!Y17/'[1]OECD.Stat export (2)'!$W17</f>
        <v>102.38003501346307</v>
      </c>
      <c r="T42" s="2" t="e">
        <f>NA()</f>
        <v>#N/A</v>
      </c>
      <c r="U42" s="2" t="e">
        <f>NA()</f>
        <v>#N/A</v>
      </c>
    </row>
    <row r="43" spans="2:21" x14ac:dyDescent="0.15">
      <c r="B43" s="2" t="s">
        <v>19</v>
      </c>
      <c r="C43" s="2">
        <f>100*'[1]OECD.Stat export (2)'!I18/'[1]OECD.Stat export (2)'!$W18</f>
        <v>77.752129615984856</v>
      </c>
      <c r="D43" s="2">
        <f>100*'[1]OECD.Stat export (2)'!J18/'[1]OECD.Stat export (2)'!$W18</f>
        <v>79.41692727490836</v>
      </c>
      <c r="E43" s="2">
        <f>100*'[1]OECD.Stat export (2)'!K18/'[1]OECD.Stat export (2)'!$W18</f>
        <v>81.09908821555986</v>
      </c>
      <c r="F43" s="2">
        <f>100*'[1]OECD.Stat export (2)'!L18/'[1]OECD.Stat export (2)'!$W18</f>
        <v>82.712457280116624</v>
      </c>
      <c r="G43" s="2">
        <f>100*'[1]OECD.Stat export (2)'!M18/'[1]OECD.Stat export (2)'!$W18</f>
        <v>84.0075546456236</v>
      </c>
      <c r="H43" s="2">
        <f>100*'[1]OECD.Stat export (2)'!N18/'[1]OECD.Stat export (2)'!$W18</f>
        <v>85.259519897400537</v>
      </c>
      <c r="I43" s="2">
        <f>100*'[1]OECD.Stat export (2)'!O18/'[1]OECD.Stat export (2)'!$W18</f>
        <v>86.613491678921761</v>
      </c>
      <c r="J43" s="2">
        <f>100*'[1]OECD.Stat export (2)'!P18/'[1]OECD.Stat export (2)'!$W18</f>
        <v>88.042932323993838</v>
      </c>
      <c r="K43" s="2">
        <f>100*'[1]OECD.Stat export (2)'!Q18/'[1]OECD.Stat export (2)'!$W18</f>
        <v>89.513286332292196</v>
      </c>
      <c r="L43" s="2">
        <f>100*'[1]OECD.Stat export (2)'!R18/'[1]OECD.Stat export (2)'!$W18</f>
        <v>91.096784018106234</v>
      </c>
      <c r="M43" s="2">
        <f>100*'[1]OECD.Stat export (2)'!S18/'[1]OECD.Stat export (2)'!$W18</f>
        <v>92.841602375975</v>
      </c>
      <c r="N43" s="2">
        <f>100*'[1]OECD.Stat export (2)'!T18/'[1]OECD.Stat export (2)'!$W18</f>
        <v>94.613467281943315</v>
      </c>
      <c r="O43" s="2">
        <f>100*'[1]OECD.Stat export (2)'!U18/'[1]OECD.Stat export (2)'!$W18</f>
        <v>96.397063750049782</v>
      </c>
      <c r="P43" s="2">
        <f>100*'[1]OECD.Stat export (2)'!V18/'[1]OECD.Stat export (2)'!$W18</f>
        <v>98.200781283384558</v>
      </c>
      <c r="Q43" s="2">
        <f>100*'[1]OECD.Stat export (2)'!W18/'[1]OECD.Stat export (2)'!$W18</f>
        <v>100</v>
      </c>
      <c r="R43" s="2">
        <f>100*'[1]OECD.Stat export (2)'!X18/'[1]OECD.Stat export (2)'!$W18</f>
        <v>101.77377635778352</v>
      </c>
      <c r="S43" s="2">
        <f>100*'[1]OECD.Stat export (2)'!Y18/'[1]OECD.Stat export (2)'!$W18</f>
        <v>103.55424822184793</v>
      </c>
      <c r="T43" s="2" t="e">
        <f>NA()</f>
        <v>#N/A</v>
      </c>
      <c r="U43" s="2" t="e">
        <f>NA()</f>
        <v>#N/A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4B9AA-A8F7-47C2-896A-E93334A52134}">
  <dimension ref="A1:AS118"/>
  <sheetViews>
    <sheetView zoomScale="75" workbookViewId="0">
      <selection activeCell="N22" sqref="N22"/>
    </sheetView>
  </sheetViews>
  <sheetFormatPr baseColWidth="10" defaultRowHeight="15" x14ac:dyDescent="0.2"/>
  <cols>
    <col min="5" max="5" width="7.5" bestFit="1" customWidth="1"/>
    <col min="6" max="6" width="7.83203125" bestFit="1" customWidth="1"/>
    <col min="7" max="7" width="7.6640625" bestFit="1" customWidth="1"/>
    <col min="8" max="8" width="7.5" bestFit="1" customWidth="1"/>
    <col min="9" max="10" width="7.6640625" bestFit="1" customWidth="1"/>
    <col min="11" max="11" width="8.5" customWidth="1"/>
    <col min="12" max="12" width="8" bestFit="1" customWidth="1"/>
    <col min="13" max="13" width="7.5" bestFit="1" customWidth="1"/>
    <col min="14" max="14" width="8.1640625" customWidth="1"/>
    <col min="15" max="16" width="7.6640625" bestFit="1" customWidth="1"/>
    <col min="17" max="17" width="7.33203125" bestFit="1" customWidth="1"/>
    <col min="18" max="18" width="7.83203125" bestFit="1" customWidth="1"/>
    <col min="19" max="19" width="7.6640625" bestFit="1" customWidth="1"/>
    <col min="20" max="20" width="7.5" bestFit="1" customWidth="1"/>
    <col min="21" max="22" width="7.6640625" bestFit="1" customWidth="1"/>
    <col min="23" max="23" width="7.33203125" bestFit="1" customWidth="1"/>
    <col min="24" max="24" width="8" bestFit="1" customWidth="1"/>
    <col min="25" max="25" width="7.5" bestFit="1" customWidth="1"/>
    <col min="26" max="26" width="8.1640625" customWidth="1"/>
    <col min="27" max="28" width="7.6640625" bestFit="1" customWidth="1"/>
    <col min="29" max="29" width="8.83203125" customWidth="1"/>
    <col min="30" max="30" width="7.83203125" bestFit="1" customWidth="1"/>
    <col min="31" max="31" width="7.6640625" bestFit="1" customWidth="1"/>
    <col min="32" max="32" width="7.5" bestFit="1" customWidth="1"/>
    <col min="33" max="34" width="7.6640625" bestFit="1" customWidth="1"/>
    <col min="35" max="35" width="7.33203125" bestFit="1" customWidth="1"/>
    <col min="36" max="36" width="8" bestFit="1" customWidth="1"/>
    <col min="37" max="37" width="7.5" bestFit="1" customWidth="1"/>
    <col min="38" max="38" width="7" bestFit="1" customWidth="1"/>
    <col min="39" max="40" width="7.6640625" bestFit="1" customWidth="1"/>
    <col min="41" max="41" width="7.33203125" bestFit="1" customWidth="1"/>
    <col min="42" max="42" width="7.83203125" bestFit="1" customWidth="1"/>
    <col min="43" max="43" width="7.6640625" bestFit="1" customWidth="1"/>
    <col min="44" max="44" width="7.5" bestFit="1" customWidth="1"/>
    <col min="45" max="46" width="7.6640625" bestFit="1" customWidth="1"/>
  </cols>
  <sheetData>
    <row r="1" spans="2:28" x14ac:dyDescent="0.2">
      <c r="B1" t="s">
        <v>54</v>
      </c>
    </row>
    <row r="2" spans="2:28" x14ac:dyDescent="0.2">
      <c r="B2" t="s">
        <v>22</v>
      </c>
      <c r="C2" t="s">
        <v>21</v>
      </c>
    </row>
    <row r="4" spans="2:28" ht="24" x14ac:dyDescent="0.2">
      <c r="C4" s="7" t="s">
        <v>211</v>
      </c>
      <c r="D4" s="7" t="s">
        <v>212</v>
      </c>
      <c r="E4" s="7" t="s">
        <v>213</v>
      </c>
      <c r="F4" s="7" t="s">
        <v>214</v>
      </c>
      <c r="G4" s="7" t="s">
        <v>215</v>
      </c>
      <c r="H4" s="7" t="s">
        <v>216</v>
      </c>
      <c r="I4" s="7" t="s">
        <v>217</v>
      </c>
      <c r="J4" s="7" t="s">
        <v>218</v>
      </c>
      <c r="K4" s="7" t="s">
        <v>90</v>
      </c>
      <c r="L4" s="7" t="s">
        <v>91</v>
      </c>
      <c r="M4" s="7" t="s">
        <v>219</v>
      </c>
      <c r="N4" s="7" t="s">
        <v>220</v>
      </c>
      <c r="O4" s="7" t="s">
        <v>221</v>
      </c>
      <c r="P4" s="7" t="s">
        <v>222</v>
      </c>
      <c r="Q4" s="7" t="s">
        <v>223</v>
      </c>
      <c r="R4" s="7" t="s">
        <v>224</v>
      </c>
      <c r="S4" s="7" t="s">
        <v>225</v>
      </c>
      <c r="T4" s="7" t="s">
        <v>226</v>
      </c>
      <c r="U4" s="7" t="s">
        <v>227</v>
      </c>
      <c r="V4" s="7" t="s">
        <v>228</v>
      </c>
      <c r="W4" s="7" t="s">
        <v>102</v>
      </c>
      <c r="X4" s="7" t="s">
        <v>103</v>
      </c>
      <c r="Y4" s="7" t="s">
        <v>229</v>
      </c>
      <c r="Z4" s="7" t="s">
        <v>230</v>
      </c>
      <c r="AA4" s="7" t="s">
        <v>231</v>
      </c>
      <c r="AB4" s="7" t="s">
        <v>232</v>
      </c>
    </row>
    <row r="5" spans="2:28" x14ac:dyDescent="0.2">
      <c r="B5" t="s">
        <v>8</v>
      </c>
      <c r="C5" s="22">
        <f t="shared" ref="C5:AB5" si="0">T105-$S105</f>
        <v>0.10000000000000053</v>
      </c>
      <c r="D5" s="22">
        <f t="shared" si="0"/>
        <v>2.3000000000000007</v>
      </c>
      <c r="E5" s="22">
        <f t="shared" si="0"/>
        <v>7.4</v>
      </c>
      <c r="F5" s="22">
        <f t="shared" si="0"/>
        <v>7.8000000000000007</v>
      </c>
      <c r="G5" s="22">
        <f t="shared" si="0"/>
        <v>6.6</v>
      </c>
      <c r="H5" s="22">
        <f t="shared" si="0"/>
        <v>5.3000000000000007</v>
      </c>
      <c r="I5" s="22">
        <f t="shared" si="0"/>
        <v>4.7000000000000011</v>
      </c>
      <c r="J5" s="22">
        <f t="shared" si="0"/>
        <v>3.5999999999999996</v>
      </c>
      <c r="K5" s="22">
        <f t="shared" si="0"/>
        <v>3.5999999999999996</v>
      </c>
      <c r="L5" s="22">
        <f t="shared" si="0"/>
        <v>3.0999999999999996</v>
      </c>
      <c r="M5" s="22">
        <f t="shared" si="0"/>
        <v>3.3000000000000007</v>
      </c>
      <c r="N5" s="22">
        <f t="shared" si="0"/>
        <v>3.8000000000000007</v>
      </c>
      <c r="O5" s="22">
        <f t="shared" si="0"/>
        <v>2.7000000000000011</v>
      </c>
      <c r="P5" s="22">
        <f t="shared" si="0"/>
        <v>1.9000000000000004</v>
      </c>
      <c r="Q5" s="22">
        <f t="shared" si="0"/>
        <v>2.4000000000000004</v>
      </c>
      <c r="R5" s="22">
        <f t="shared" si="0"/>
        <v>2.4000000000000004</v>
      </c>
      <c r="S5" s="22">
        <f t="shared" si="0"/>
        <v>2</v>
      </c>
      <c r="T5" s="22">
        <f t="shared" si="0"/>
        <v>1.8000000000000007</v>
      </c>
      <c r="U5" s="22">
        <f t="shared" si="0"/>
        <v>1.5</v>
      </c>
      <c r="V5" s="22">
        <f t="shared" si="0"/>
        <v>1.4000000000000004</v>
      </c>
      <c r="W5" s="22">
        <f t="shared" si="0"/>
        <v>1.2000000000000002</v>
      </c>
      <c r="X5" s="22">
        <f t="shared" si="0"/>
        <v>0.5</v>
      </c>
      <c r="Y5" s="22">
        <f t="shared" si="0"/>
        <v>0.40000000000000036</v>
      </c>
      <c r="Z5" s="22">
        <f t="shared" si="0"/>
        <v>0.90000000000000036</v>
      </c>
      <c r="AA5" s="22">
        <f t="shared" si="0"/>
        <v>-9.9999999999999645E-2</v>
      </c>
      <c r="AB5" s="22">
        <f t="shared" si="0"/>
        <v>-0.29999999999999982</v>
      </c>
    </row>
    <row r="6" spans="2:28" x14ac:dyDescent="0.2">
      <c r="B6" t="s">
        <v>9</v>
      </c>
      <c r="C6" s="22">
        <f t="shared" ref="C6:L12" si="1">T106-$S106</f>
        <v>-0.39999999999999947</v>
      </c>
      <c r="D6" s="22">
        <f t="shared" si="1"/>
        <v>-0.69999999999999929</v>
      </c>
      <c r="E6" s="22">
        <f t="shared" si="1"/>
        <v>-0.59999999999999964</v>
      </c>
      <c r="F6" s="22">
        <f t="shared" si="1"/>
        <v>-0.99999999999999911</v>
      </c>
      <c r="G6" s="22">
        <f t="shared" si="1"/>
        <v>-0.69999999999999929</v>
      </c>
      <c r="H6" s="22">
        <f t="shared" si="1"/>
        <v>0.30000000000000071</v>
      </c>
      <c r="I6" s="22">
        <f t="shared" si="1"/>
        <v>0.70000000000000107</v>
      </c>
      <c r="J6" s="22">
        <f t="shared" si="1"/>
        <v>0.70000000000000107</v>
      </c>
      <c r="K6" s="22">
        <f t="shared" si="1"/>
        <v>0.10000000000000142</v>
      </c>
      <c r="L6" s="22">
        <f t="shared" si="1"/>
        <v>-9.9999999999999645E-2</v>
      </c>
      <c r="M6" s="22">
        <f t="shared" ref="M6:V12" si="2">AD106-$S106</f>
        <v>-0.29999999999999893</v>
      </c>
      <c r="N6" s="22">
        <f t="shared" si="2"/>
        <v>-0.29999999999999893</v>
      </c>
      <c r="O6" s="22">
        <f t="shared" si="2"/>
        <v>-9.9999999999999645E-2</v>
      </c>
      <c r="P6" s="22">
        <f t="shared" si="2"/>
        <v>0</v>
      </c>
      <c r="Q6" s="22">
        <f t="shared" si="2"/>
        <v>0.10000000000000142</v>
      </c>
      <c r="R6" s="22">
        <f t="shared" si="2"/>
        <v>0</v>
      </c>
      <c r="S6" s="22">
        <f t="shared" si="2"/>
        <v>-9.9999999999999645E-2</v>
      </c>
      <c r="T6" s="22">
        <f t="shared" si="2"/>
        <v>-0.29999999999999893</v>
      </c>
      <c r="U6" s="22">
        <f t="shared" si="2"/>
        <v>-0.39999999999999947</v>
      </c>
      <c r="V6" s="22">
        <f t="shared" si="2"/>
        <v>-0.59999999999999964</v>
      </c>
      <c r="W6" s="22">
        <f t="shared" ref="W6:AA12" si="3">AN106-$S106</f>
        <v>-0.69999999999999929</v>
      </c>
      <c r="X6" s="22">
        <f t="shared" si="3"/>
        <v>-0.79999999999999893</v>
      </c>
      <c r="Y6" s="22">
        <f t="shared" si="3"/>
        <v>-0.69999999999999929</v>
      </c>
      <c r="Z6" s="22">
        <f t="shared" si="3"/>
        <v>-0.69999999999999929</v>
      </c>
      <c r="AA6" s="22">
        <f t="shared" si="3"/>
        <v>-0.79999999999999893</v>
      </c>
      <c r="AB6" s="22"/>
    </row>
    <row r="7" spans="2:28" x14ac:dyDescent="0.2">
      <c r="B7" t="s">
        <v>10</v>
      </c>
      <c r="C7" s="22">
        <f t="shared" si="1"/>
        <v>0.10000000000000009</v>
      </c>
      <c r="D7" s="22">
        <f t="shared" si="1"/>
        <v>0.20000000000000018</v>
      </c>
      <c r="E7" s="22">
        <f t="shared" si="1"/>
        <v>0.30000000000000027</v>
      </c>
      <c r="F7" s="22">
        <f t="shared" si="1"/>
        <v>0.39999999999999991</v>
      </c>
      <c r="G7" s="22">
        <f t="shared" si="1"/>
        <v>0.5</v>
      </c>
      <c r="H7" s="22">
        <f t="shared" si="1"/>
        <v>0.60000000000000009</v>
      </c>
      <c r="I7" s="22">
        <f t="shared" si="1"/>
        <v>0.69999999999999973</v>
      </c>
      <c r="J7" s="22">
        <f t="shared" si="1"/>
        <v>0.69999999999999973</v>
      </c>
      <c r="K7" s="22">
        <f t="shared" si="1"/>
        <v>0.69999999999999973</v>
      </c>
      <c r="L7" s="22">
        <f t="shared" si="1"/>
        <v>0.69999999999999973</v>
      </c>
      <c r="M7" s="22">
        <f t="shared" si="2"/>
        <v>0.60000000000000009</v>
      </c>
      <c r="N7" s="22">
        <f t="shared" si="2"/>
        <v>0.60000000000000009</v>
      </c>
      <c r="O7" s="22">
        <f t="shared" si="2"/>
        <v>0.5</v>
      </c>
      <c r="P7" s="22">
        <f t="shared" si="2"/>
        <v>0.5</v>
      </c>
      <c r="Q7" s="22">
        <f t="shared" si="2"/>
        <v>0.39999999999999991</v>
      </c>
      <c r="R7" s="22">
        <f t="shared" si="2"/>
        <v>0.30000000000000027</v>
      </c>
      <c r="S7" s="22">
        <f t="shared" si="2"/>
        <v>0.20000000000000018</v>
      </c>
      <c r="T7" s="22">
        <f t="shared" si="2"/>
        <v>0.10000000000000009</v>
      </c>
      <c r="U7" s="22">
        <f t="shared" si="2"/>
        <v>0.10000000000000009</v>
      </c>
      <c r="V7" s="22">
        <f t="shared" si="2"/>
        <v>0</v>
      </c>
      <c r="W7" s="22">
        <f t="shared" si="3"/>
        <v>-0.10000000000000009</v>
      </c>
      <c r="X7" s="22">
        <f t="shared" si="3"/>
        <v>-0.10000000000000009</v>
      </c>
      <c r="Y7" s="22">
        <f t="shared" si="3"/>
        <v>-0.19999999999999973</v>
      </c>
      <c r="Z7" s="22">
        <f t="shared" si="3"/>
        <v>-0.29999999999999982</v>
      </c>
      <c r="AA7" s="22">
        <f t="shared" si="3"/>
        <v>-0.29999999999999982</v>
      </c>
      <c r="AB7" s="22"/>
    </row>
    <row r="8" spans="2:28" x14ac:dyDescent="0.2">
      <c r="B8" t="s">
        <v>11</v>
      </c>
      <c r="C8" s="22">
        <f t="shared" si="1"/>
        <v>0</v>
      </c>
      <c r="D8" s="22">
        <f t="shared" si="1"/>
        <v>-1.7999999999999998</v>
      </c>
      <c r="E8" s="22">
        <f t="shared" si="1"/>
        <v>-2.0999999999999996</v>
      </c>
      <c r="F8" s="22">
        <f t="shared" si="1"/>
        <v>-0.90000000000000036</v>
      </c>
      <c r="G8" s="22">
        <f t="shared" si="1"/>
        <v>0</v>
      </c>
      <c r="H8" s="22">
        <f t="shared" si="1"/>
        <v>0.5</v>
      </c>
      <c r="I8" s="22">
        <f t="shared" si="1"/>
        <v>0.30000000000000071</v>
      </c>
      <c r="J8" s="22">
        <f t="shared" si="1"/>
        <v>0.40000000000000036</v>
      </c>
      <c r="K8" s="22">
        <f t="shared" si="1"/>
        <v>0.40000000000000036</v>
      </c>
      <c r="L8" s="22">
        <f t="shared" si="1"/>
        <v>-9.9999999999999645E-2</v>
      </c>
      <c r="M8" s="22">
        <f t="shared" si="2"/>
        <v>0.20000000000000107</v>
      </c>
      <c r="N8" s="22">
        <f t="shared" si="2"/>
        <v>0.70000000000000107</v>
      </c>
      <c r="O8" s="22">
        <f t="shared" si="2"/>
        <v>0.59999999999999964</v>
      </c>
      <c r="P8" s="22">
        <f t="shared" si="2"/>
        <v>0.5</v>
      </c>
      <c r="Q8" s="22">
        <f t="shared" si="2"/>
        <v>0.59999999999999964</v>
      </c>
      <c r="R8" s="22">
        <f t="shared" si="2"/>
        <v>0.20000000000000107</v>
      </c>
      <c r="S8" s="22">
        <f t="shared" si="2"/>
        <v>-0.19999999999999929</v>
      </c>
      <c r="T8" s="22">
        <f t="shared" si="2"/>
        <v>-0.5</v>
      </c>
      <c r="U8" s="22">
        <f t="shared" si="2"/>
        <v>-0.5</v>
      </c>
      <c r="V8" s="22">
        <f t="shared" si="2"/>
        <v>-0.59999999999999964</v>
      </c>
      <c r="W8" s="22">
        <f t="shared" si="3"/>
        <v>-0.40000000000000036</v>
      </c>
      <c r="X8" s="22">
        <f t="shared" si="3"/>
        <v>-0.59999999999999964</v>
      </c>
      <c r="Y8" s="22">
        <f t="shared" si="3"/>
        <v>-0.69999999999999929</v>
      </c>
      <c r="Z8" s="22">
        <f t="shared" si="3"/>
        <v>-1</v>
      </c>
      <c r="AA8" s="22">
        <f t="shared" si="3"/>
        <v>-1.0999999999999996</v>
      </c>
      <c r="AB8" s="22"/>
    </row>
    <row r="9" spans="2:28" x14ac:dyDescent="0.2">
      <c r="B9" t="s">
        <v>12</v>
      </c>
      <c r="C9" s="22">
        <f t="shared" si="1"/>
        <v>0</v>
      </c>
      <c r="D9" s="22">
        <f t="shared" si="1"/>
        <v>0.10000000000000009</v>
      </c>
      <c r="E9" s="22">
        <f t="shared" si="1"/>
        <v>0.20000000000000018</v>
      </c>
      <c r="F9" s="22">
        <f t="shared" si="1"/>
        <v>0.39999999999999991</v>
      </c>
      <c r="G9" s="22">
        <f t="shared" si="1"/>
        <v>0.39999999999999991</v>
      </c>
      <c r="H9" s="22">
        <f t="shared" si="1"/>
        <v>0.5</v>
      </c>
      <c r="I9" s="22">
        <f t="shared" si="1"/>
        <v>0.60000000000000009</v>
      </c>
      <c r="J9" s="22">
        <f t="shared" si="1"/>
        <v>0.60000000000000009</v>
      </c>
      <c r="K9" s="22">
        <f t="shared" si="1"/>
        <v>0.70000000000000018</v>
      </c>
      <c r="L9" s="22">
        <f t="shared" si="1"/>
        <v>0.5</v>
      </c>
      <c r="M9" s="22">
        <f t="shared" si="2"/>
        <v>0.60000000000000009</v>
      </c>
      <c r="N9" s="22">
        <f t="shared" si="2"/>
        <v>0.60000000000000009</v>
      </c>
      <c r="O9" s="22">
        <f t="shared" si="2"/>
        <v>0.5</v>
      </c>
      <c r="P9" s="22">
        <f t="shared" si="2"/>
        <v>0.30000000000000027</v>
      </c>
      <c r="Q9" s="22">
        <f t="shared" si="2"/>
        <v>0.39999999999999991</v>
      </c>
      <c r="R9" s="22">
        <f t="shared" si="2"/>
        <v>0.5</v>
      </c>
      <c r="S9" s="22">
        <f t="shared" si="2"/>
        <v>0.5</v>
      </c>
      <c r="T9" s="22">
        <f t="shared" si="2"/>
        <v>0.39999999999999991</v>
      </c>
      <c r="U9" s="22">
        <f t="shared" si="2"/>
        <v>0.39999999999999991</v>
      </c>
      <c r="V9" s="22">
        <f t="shared" si="2"/>
        <v>0.39999999999999991</v>
      </c>
      <c r="W9" s="22">
        <f t="shared" si="3"/>
        <v>0.30000000000000027</v>
      </c>
      <c r="X9" s="22">
        <f t="shared" si="3"/>
        <v>0.39999999999999991</v>
      </c>
      <c r="Y9" s="22">
        <f t="shared" si="3"/>
        <v>0.30000000000000027</v>
      </c>
      <c r="Z9" s="22">
        <f t="shared" si="3"/>
        <v>0.39999999999999991</v>
      </c>
      <c r="AA9" s="22">
        <f t="shared" si="3"/>
        <v>0.30000000000000027</v>
      </c>
      <c r="AB9" s="22"/>
    </row>
    <row r="10" spans="2:28" x14ac:dyDescent="0.2">
      <c r="B10" t="s">
        <v>13</v>
      </c>
      <c r="C10" s="22">
        <f t="shared" si="1"/>
        <v>-9.9999999999999645E-2</v>
      </c>
      <c r="D10" s="22">
        <f t="shared" si="1"/>
        <v>0</v>
      </c>
      <c r="E10" s="22">
        <f t="shared" si="1"/>
        <v>0.40000000000000036</v>
      </c>
      <c r="F10" s="22">
        <f t="shared" si="1"/>
        <v>0.5</v>
      </c>
      <c r="G10" s="22">
        <f t="shared" si="1"/>
        <v>1.3000000000000007</v>
      </c>
      <c r="H10" s="22">
        <f t="shared" si="1"/>
        <v>1.4000000000000004</v>
      </c>
      <c r="I10" s="22">
        <f t="shared" si="1"/>
        <v>1.4000000000000004</v>
      </c>
      <c r="J10" s="22">
        <f t="shared" si="1"/>
        <v>1.3000000000000007</v>
      </c>
      <c r="K10" s="22">
        <f t="shared" si="1"/>
        <v>1.2000000000000002</v>
      </c>
      <c r="L10" s="22">
        <f t="shared" si="1"/>
        <v>0.90000000000000036</v>
      </c>
      <c r="M10" s="22">
        <f t="shared" si="2"/>
        <v>0.80000000000000071</v>
      </c>
      <c r="N10" s="22">
        <f t="shared" si="2"/>
        <v>0.60000000000000053</v>
      </c>
      <c r="O10" s="22">
        <f t="shared" si="2"/>
        <v>0.60000000000000053</v>
      </c>
      <c r="P10" s="22">
        <f t="shared" si="2"/>
        <v>0.5</v>
      </c>
      <c r="Q10" s="22">
        <f t="shared" si="2"/>
        <v>0.40000000000000036</v>
      </c>
      <c r="R10" s="22">
        <f t="shared" si="2"/>
        <v>0.30000000000000071</v>
      </c>
      <c r="S10" s="22">
        <f t="shared" si="2"/>
        <v>0.10000000000000053</v>
      </c>
      <c r="T10" s="22">
        <f t="shared" si="2"/>
        <v>0</v>
      </c>
      <c r="U10" s="22">
        <f t="shared" si="2"/>
        <v>0.10000000000000053</v>
      </c>
      <c r="V10" s="22">
        <f t="shared" si="2"/>
        <v>0</v>
      </c>
      <c r="W10" s="22">
        <f t="shared" si="3"/>
        <v>-0.19999999999999973</v>
      </c>
      <c r="X10" s="22">
        <f t="shared" si="3"/>
        <v>-0.39999999999999947</v>
      </c>
      <c r="Y10" s="22">
        <f t="shared" si="3"/>
        <v>-0.29999999999999982</v>
      </c>
      <c r="Z10" s="22">
        <f t="shared" si="3"/>
        <v>-0.49999999999999956</v>
      </c>
      <c r="AA10" s="22">
        <f t="shared" si="3"/>
        <v>-0.69999999999999973</v>
      </c>
      <c r="AB10" s="22"/>
    </row>
    <row r="11" spans="2:28" x14ac:dyDescent="0.2">
      <c r="B11" t="s">
        <v>14</v>
      </c>
      <c r="C11" s="22">
        <f t="shared" si="1"/>
        <v>-0.30000000000000071</v>
      </c>
      <c r="D11" s="22">
        <f t="shared" si="1"/>
        <v>0.59999999999999964</v>
      </c>
      <c r="E11" s="22">
        <f t="shared" si="1"/>
        <v>1.3000000000000007</v>
      </c>
      <c r="F11" s="22">
        <f t="shared" si="1"/>
        <v>1.4000000000000004</v>
      </c>
      <c r="G11" s="22">
        <f t="shared" si="1"/>
        <v>1.8000000000000007</v>
      </c>
      <c r="H11" s="22">
        <f t="shared" si="1"/>
        <v>2.1000000000000014</v>
      </c>
      <c r="I11" s="22">
        <f t="shared" si="1"/>
        <v>2.3999999999999986</v>
      </c>
      <c r="J11" s="22">
        <f t="shared" si="1"/>
        <v>2.3999999999999986</v>
      </c>
      <c r="K11" s="22">
        <f t="shared" si="1"/>
        <v>2.3000000000000007</v>
      </c>
      <c r="L11" s="22">
        <f t="shared" si="1"/>
        <v>2.1999999999999993</v>
      </c>
      <c r="M11" s="22">
        <f t="shared" si="2"/>
        <v>2.1999999999999993</v>
      </c>
      <c r="N11" s="22">
        <f t="shared" si="2"/>
        <v>1.9000000000000004</v>
      </c>
      <c r="O11" s="22">
        <f t="shared" si="2"/>
        <v>1.6999999999999993</v>
      </c>
      <c r="P11" s="22">
        <f t="shared" si="2"/>
        <v>1.5</v>
      </c>
      <c r="Q11" s="22">
        <f t="shared" si="2"/>
        <v>1.5</v>
      </c>
      <c r="R11" s="22">
        <f t="shared" si="2"/>
        <v>1.4000000000000004</v>
      </c>
      <c r="S11" s="22">
        <f t="shared" si="2"/>
        <v>1.3000000000000007</v>
      </c>
      <c r="T11" s="22">
        <f t="shared" si="2"/>
        <v>1</v>
      </c>
      <c r="U11" s="22">
        <f t="shared" si="2"/>
        <v>0.59999999999999964</v>
      </c>
      <c r="V11" s="22">
        <f t="shared" si="2"/>
        <v>0.19999999999999929</v>
      </c>
      <c r="W11" s="22">
        <f t="shared" si="3"/>
        <v>-0.19999999999999929</v>
      </c>
      <c r="X11" s="22">
        <f t="shared" si="3"/>
        <v>-0.59999999999999964</v>
      </c>
      <c r="Y11" s="22">
        <f t="shared" si="3"/>
        <v>-0.90000000000000036</v>
      </c>
      <c r="Z11" s="22">
        <f t="shared" si="3"/>
        <v>-1.1999999999999993</v>
      </c>
      <c r="AA11" s="22">
        <f t="shared" si="3"/>
        <v>-1.4000000000000004</v>
      </c>
      <c r="AB11" s="22"/>
    </row>
    <row r="12" spans="2:28" x14ac:dyDescent="0.2">
      <c r="B12" t="s">
        <v>15</v>
      </c>
      <c r="C12" s="22">
        <f t="shared" si="1"/>
        <v>0.5</v>
      </c>
      <c r="D12" s="22">
        <f t="shared" si="1"/>
        <v>-0.5</v>
      </c>
      <c r="E12" s="22">
        <f t="shared" si="1"/>
        <v>0.69999999999999929</v>
      </c>
      <c r="F12" s="22">
        <f t="shared" si="1"/>
        <v>1.1999999999999993</v>
      </c>
      <c r="G12" s="22">
        <f t="shared" si="1"/>
        <v>1.7999999999999989</v>
      </c>
      <c r="H12" s="22">
        <f t="shared" si="1"/>
        <v>2</v>
      </c>
      <c r="I12" s="22">
        <f t="shared" si="1"/>
        <v>1.7999999999999989</v>
      </c>
      <c r="J12" s="22">
        <f t="shared" si="1"/>
        <v>1.6999999999999993</v>
      </c>
      <c r="K12" s="22">
        <f t="shared" si="1"/>
        <v>1.4000000000000004</v>
      </c>
      <c r="L12" s="22">
        <f t="shared" si="1"/>
        <v>1.1999999999999993</v>
      </c>
      <c r="M12" s="22">
        <f t="shared" si="2"/>
        <v>1.7999999999999989</v>
      </c>
      <c r="N12" s="22">
        <f t="shared" si="2"/>
        <v>1.5</v>
      </c>
      <c r="O12" s="22">
        <f t="shared" si="2"/>
        <v>1.6999999999999993</v>
      </c>
      <c r="P12" s="22">
        <f t="shared" si="2"/>
        <v>2.0999999999999996</v>
      </c>
      <c r="Q12" s="22">
        <f t="shared" si="2"/>
        <v>1.5999999999999996</v>
      </c>
      <c r="R12" s="22">
        <f t="shared" si="2"/>
        <v>1.6999999999999993</v>
      </c>
      <c r="S12" s="22">
        <f t="shared" si="2"/>
        <v>2</v>
      </c>
      <c r="T12" s="22">
        <f t="shared" si="2"/>
        <v>0.90000000000000036</v>
      </c>
      <c r="U12" s="22">
        <f t="shared" si="2"/>
        <v>1.4000000000000004</v>
      </c>
      <c r="V12" s="22">
        <f t="shared" si="2"/>
        <v>1.2999999999999989</v>
      </c>
      <c r="W12" s="22">
        <f t="shared" si="3"/>
        <v>1</v>
      </c>
      <c r="X12" s="22">
        <f t="shared" si="3"/>
        <v>0.79999999999999893</v>
      </c>
      <c r="Y12" s="22">
        <f t="shared" si="3"/>
        <v>0.5</v>
      </c>
      <c r="Z12" s="22">
        <f t="shared" si="3"/>
        <v>0.59999999999999964</v>
      </c>
      <c r="AA12" s="22">
        <f t="shared" si="3"/>
        <v>-0.10000000000000053</v>
      </c>
      <c r="AB12" s="22"/>
    </row>
    <row r="13" spans="2:28" x14ac:dyDescent="0.2">
      <c r="B13" t="s">
        <v>16</v>
      </c>
      <c r="C13" s="22">
        <f t="shared" ref="C13:L15" si="4">T113-$S113</f>
        <v>0</v>
      </c>
      <c r="D13" s="22">
        <f t="shared" si="4"/>
        <v>0</v>
      </c>
      <c r="E13" s="22">
        <f t="shared" si="4"/>
        <v>9.9999999999999645E-2</v>
      </c>
      <c r="F13" s="22">
        <f t="shared" si="4"/>
        <v>9.9999999999999645E-2</v>
      </c>
      <c r="G13" s="22">
        <f t="shared" si="4"/>
        <v>0.29999999999999982</v>
      </c>
      <c r="H13" s="22">
        <f t="shared" si="4"/>
        <v>0.5</v>
      </c>
      <c r="I13" s="22">
        <f t="shared" si="4"/>
        <v>0.79999999999999982</v>
      </c>
      <c r="J13" s="22">
        <f t="shared" si="4"/>
        <v>1</v>
      </c>
      <c r="K13" s="22">
        <f t="shared" si="4"/>
        <v>1.0999999999999996</v>
      </c>
      <c r="L13" s="22">
        <f t="shared" si="4"/>
        <v>1.2000000000000002</v>
      </c>
      <c r="M13" s="22">
        <f t="shared" ref="M13:V15" si="5">AD113-$S113</f>
        <v>1.0999999999999996</v>
      </c>
      <c r="N13" s="22">
        <f t="shared" si="5"/>
        <v>1</v>
      </c>
      <c r="O13" s="22">
        <f t="shared" si="5"/>
        <v>0.90000000000000036</v>
      </c>
      <c r="P13" s="22">
        <f t="shared" si="5"/>
        <v>0.79999999999999982</v>
      </c>
      <c r="Q13" s="22">
        <f t="shared" si="5"/>
        <v>0.79999999999999982</v>
      </c>
      <c r="R13" s="22">
        <f t="shared" si="5"/>
        <v>0.70000000000000018</v>
      </c>
      <c r="S13" s="22">
        <f t="shared" si="5"/>
        <v>0.59999999999999964</v>
      </c>
      <c r="T13" s="22">
        <f t="shared" si="5"/>
        <v>0.5</v>
      </c>
      <c r="U13" s="22">
        <f t="shared" si="5"/>
        <v>0.29999999999999982</v>
      </c>
      <c r="V13" s="22">
        <f t="shared" si="5"/>
        <v>0.20000000000000018</v>
      </c>
      <c r="W13" s="22">
        <f t="shared" ref="W13:Y15" si="6">AN113-$S113</f>
        <v>9.9999999999999645E-2</v>
      </c>
      <c r="X13" s="22">
        <f t="shared" si="6"/>
        <v>9.9999999999999645E-2</v>
      </c>
      <c r="Y13" s="22">
        <f t="shared" si="6"/>
        <v>-0.10000000000000009</v>
      </c>
      <c r="Z13" s="22"/>
      <c r="AA13" s="22"/>
      <c r="AB13" s="22"/>
    </row>
    <row r="14" spans="2:28" x14ac:dyDescent="0.2">
      <c r="B14" t="s">
        <v>17</v>
      </c>
      <c r="C14" s="22">
        <f t="shared" si="4"/>
        <v>0</v>
      </c>
      <c r="D14" s="22">
        <f t="shared" si="4"/>
        <v>0.90000000000000036</v>
      </c>
      <c r="E14" s="22">
        <f t="shared" si="4"/>
        <v>11.2</v>
      </c>
      <c r="F14" s="22">
        <f t="shared" si="4"/>
        <v>9.6999999999999993</v>
      </c>
      <c r="G14" s="22">
        <f t="shared" si="4"/>
        <v>7.5</v>
      </c>
      <c r="H14" s="22">
        <f t="shared" si="4"/>
        <v>6.6999999999999993</v>
      </c>
      <c r="I14" s="22">
        <f t="shared" si="4"/>
        <v>4.9000000000000004</v>
      </c>
      <c r="J14" s="22">
        <f t="shared" si="4"/>
        <v>4.4000000000000004</v>
      </c>
      <c r="K14" s="22">
        <f t="shared" si="4"/>
        <v>3.4000000000000004</v>
      </c>
      <c r="L14" s="22">
        <f t="shared" si="4"/>
        <v>3.2</v>
      </c>
      <c r="M14" s="22">
        <f t="shared" si="5"/>
        <v>3.2</v>
      </c>
      <c r="N14" s="22">
        <f t="shared" si="5"/>
        <v>2.9000000000000004</v>
      </c>
      <c r="O14" s="22">
        <f t="shared" si="5"/>
        <v>2.7</v>
      </c>
      <c r="P14" s="22">
        <f t="shared" si="5"/>
        <v>2.5</v>
      </c>
      <c r="Q14" s="22">
        <f t="shared" si="5"/>
        <v>2.5</v>
      </c>
      <c r="R14" s="22">
        <f t="shared" si="5"/>
        <v>2.2999999999999998</v>
      </c>
      <c r="S14" s="22">
        <f t="shared" si="5"/>
        <v>2.4000000000000004</v>
      </c>
      <c r="T14" s="22">
        <f t="shared" si="5"/>
        <v>1.9000000000000004</v>
      </c>
      <c r="U14" s="22">
        <f t="shared" si="5"/>
        <v>1.7000000000000002</v>
      </c>
      <c r="V14" s="22">
        <f t="shared" si="5"/>
        <v>1.2000000000000002</v>
      </c>
      <c r="W14" s="22">
        <f t="shared" si="6"/>
        <v>1.0999999999999996</v>
      </c>
      <c r="X14" s="22">
        <f t="shared" si="6"/>
        <v>0.70000000000000018</v>
      </c>
      <c r="Y14" s="22">
        <f t="shared" si="6"/>
        <v>0.39999999999999991</v>
      </c>
      <c r="Z14" s="22">
        <f>AQ114-$S114</f>
        <v>0.5</v>
      </c>
      <c r="AA14" s="22">
        <f>AR114-$S114</f>
        <v>0.29999999999999982</v>
      </c>
      <c r="AB14" s="22">
        <f>AS114-$S114</f>
        <v>0.10000000000000009</v>
      </c>
    </row>
    <row r="15" spans="2:28" x14ac:dyDescent="0.2">
      <c r="B15" t="s">
        <v>20</v>
      </c>
      <c r="C15" s="22">
        <f t="shared" si="4"/>
        <v>-9.9999999999999645E-2</v>
      </c>
      <c r="D15" s="22">
        <f t="shared" si="4"/>
        <v>-0.29999999999999982</v>
      </c>
      <c r="E15" s="22">
        <f t="shared" si="4"/>
        <v>-9.9999999999999645E-2</v>
      </c>
      <c r="F15" s="22">
        <f t="shared" si="4"/>
        <v>9.9999999999999645E-2</v>
      </c>
      <c r="G15" s="22">
        <f t="shared" si="4"/>
        <v>0.59999999999999964</v>
      </c>
      <c r="H15" s="22">
        <f t="shared" si="4"/>
        <v>0.90000000000000036</v>
      </c>
      <c r="I15" s="22">
        <f t="shared" si="4"/>
        <v>1.0999999999999996</v>
      </c>
      <c r="J15" s="22">
        <f t="shared" si="4"/>
        <v>1.0999999999999996</v>
      </c>
      <c r="K15" s="22">
        <f t="shared" si="4"/>
        <v>0.90000000000000036</v>
      </c>
      <c r="L15" s="22">
        <f t="shared" si="4"/>
        <v>0.69999999999999929</v>
      </c>
      <c r="M15" s="22">
        <f t="shared" si="5"/>
        <v>0.69999999999999929</v>
      </c>
      <c r="N15" s="22">
        <f t="shared" si="5"/>
        <v>0.80000000000000071</v>
      </c>
      <c r="O15" s="22">
        <f t="shared" si="5"/>
        <v>0.69999999999999929</v>
      </c>
      <c r="P15" s="22">
        <f t="shared" si="5"/>
        <v>0.69999999999999929</v>
      </c>
      <c r="Q15" s="22">
        <f t="shared" si="5"/>
        <v>0.69999999999999929</v>
      </c>
      <c r="R15" s="22">
        <f t="shared" si="5"/>
        <v>0.59999999999999964</v>
      </c>
      <c r="S15" s="22">
        <f t="shared" si="5"/>
        <v>0.40000000000000036</v>
      </c>
      <c r="T15" s="22">
        <f t="shared" si="5"/>
        <v>9.9999999999999645E-2</v>
      </c>
      <c r="U15" s="22">
        <f t="shared" si="5"/>
        <v>0</v>
      </c>
      <c r="V15" s="22">
        <f t="shared" si="5"/>
        <v>-0.20000000000000018</v>
      </c>
      <c r="W15" s="22">
        <f t="shared" si="6"/>
        <v>-0.29999999999999982</v>
      </c>
      <c r="X15" s="22">
        <f t="shared" si="6"/>
        <v>-0.40000000000000036</v>
      </c>
      <c r="Y15" s="22">
        <f t="shared" si="6"/>
        <v>-0.5</v>
      </c>
      <c r="Z15" s="22">
        <f>AQ115-$S115</f>
        <v>-0.59999999999999964</v>
      </c>
      <c r="AA15" s="22">
        <f>AR115-$S115</f>
        <v>-0.70000000000000018</v>
      </c>
      <c r="AB15" s="22"/>
    </row>
    <row r="33" spans="2:3" x14ac:dyDescent="0.2">
      <c r="B33" s="5"/>
      <c r="C33" s="5"/>
    </row>
    <row r="34" spans="2:3" x14ac:dyDescent="0.2">
      <c r="B34" s="6"/>
    </row>
    <row r="100" spans="1:45" x14ac:dyDescent="0.2">
      <c r="A100" s="117" t="s">
        <v>148</v>
      </c>
      <c r="B100" s="118"/>
      <c r="C100" s="119"/>
      <c r="D100" s="120" t="s">
        <v>191</v>
      </c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2"/>
    </row>
    <row r="101" spans="1:45" x14ac:dyDescent="0.2">
      <c r="A101" s="123" t="s">
        <v>150</v>
      </c>
      <c r="B101" s="124"/>
      <c r="C101" s="125"/>
      <c r="D101" s="120" t="s">
        <v>192</v>
      </c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2"/>
    </row>
    <row r="102" spans="1:45" x14ac:dyDescent="0.2">
      <c r="A102" s="114" t="s">
        <v>152</v>
      </c>
      <c r="B102" s="115"/>
      <c r="C102" s="116"/>
      <c r="D102" s="128" t="s">
        <v>193</v>
      </c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30"/>
    </row>
    <row r="103" spans="1:45" ht="24" x14ac:dyDescent="0.2">
      <c r="A103" s="114" t="s">
        <v>194</v>
      </c>
      <c r="B103" s="115"/>
      <c r="C103" s="116"/>
      <c r="D103" s="7" t="s">
        <v>195</v>
      </c>
      <c r="E103" s="7" t="s">
        <v>196</v>
      </c>
      <c r="F103" s="7" t="s">
        <v>197</v>
      </c>
      <c r="G103" s="7" t="s">
        <v>198</v>
      </c>
      <c r="H103" s="7" t="s">
        <v>199</v>
      </c>
      <c r="I103" s="7" t="s">
        <v>200</v>
      </c>
      <c r="J103" s="7" t="s">
        <v>201</v>
      </c>
      <c r="K103" s="7" t="s">
        <v>202</v>
      </c>
      <c r="L103" s="7" t="s">
        <v>203</v>
      </c>
      <c r="M103" s="7" t="s">
        <v>204</v>
      </c>
      <c r="N103" s="7" t="s">
        <v>205</v>
      </c>
      <c r="O103" s="7" t="s">
        <v>206</v>
      </c>
      <c r="P103" s="7" t="s">
        <v>207</v>
      </c>
      <c r="Q103" s="7" t="s">
        <v>208</v>
      </c>
      <c r="R103" s="7" t="s">
        <v>209</v>
      </c>
      <c r="S103" s="7" t="s">
        <v>210</v>
      </c>
      <c r="T103" s="7" t="s">
        <v>211</v>
      </c>
      <c r="U103" s="7" t="s">
        <v>212</v>
      </c>
      <c r="V103" s="7" t="s">
        <v>213</v>
      </c>
      <c r="W103" s="7" t="s">
        <v>214</v>
      </c>
      <c r="X103" s="7" t="s">
        <v>215</v>
      </c>
      <c r="Y103" s="7" t="s">
        <v>216</v>
      </c>
      <c r="Z103" s="7" t="s">
        <v>217</v>
      </c>
      <c r="AA103" s="7" t="s">
        <v>218</v>
      </c>
      <c r="AB103" s="7" t="s">
        <v>90</v>
      </c>
      <c r="AC103" s="7" t="s">
        <v>91</v>
      </c>
      <c r="AD103" s="7" t="s">
        <v>219</v>
      </c>
      <c r="AE103" s="7" t="s">
        <v>220</v>
      </c>
      <c r="AF103" s="7" t="s">
        <v>221</v>
      </c>
      <c r="AG103" s="7" t="s">
        <v>222</v>
      </c>
      <c r="AH103" s="7" t="s">
        <v>223</v>
      </c>
      <c r="AI103" s="7" t="s">
        <v>224</v>
      </c>
      <c r="AJ103" s="7" t="s">
        <v>225</v>
      </c>
      <c r="AK103" s="7" t="s">
        <v>226</v>
      </c>
      <c r="AL103" s="7" t="s">
        <v>227</v>
      </c>
      <c r="AM103" s="7" t="s">
        <v>228</v>
      </c>
      <c r="AN103" s="7" t="s">
        <v>102</v>
      </c>
      <c r="AO103" s="7" t="s">
        <v>103</v>
      </c>
      <c r="AP103" s="7" t="s">
        <v>229</v>
      </c>
      <c r="AQ103" s="7" t="s">
        <v>230</v>
      </c>
      <c r="AR103" s="7" t="s">
        <v>231</v>
      </c>
      <c r="AS103" s="7" t="s">
        <v>232</v>
      </c>
    </row>
    <row r="104" spans="1:45" x14ac:dyDescent="0.2">
      <c r="A104" s="8" t="s">
        <v>167</v>
      </c>
      <c r="B104" s="8" t="s">
        <v>168</v>
      </c>
      <c r="C104" s="9" t="s">
        <v>169</v>
      </c>
      <c r="D104" s="9" t="s">
        <v>169</v>
      </c>
      <c r="E104" s="9" t="s">
        <v>169</v>
      </c>
      <c r="F104" s="9" t="s">
        <v>169</v>
      </c>
      <c r="G104" s="9" t="s">
        <v>169</v>
      </c>
      <c r="H104" s="9" t="s">
        <v>169</v>
      </c>
      <c r="I104" s="9" t="s">
        <v>169</v>
      </c>
      <c r="J104" s="9" t="s">
        <v>169</v>
      </c>
      <c r="K104" s="9" t="s">
        <v>169</v>
      </c>
      <c r="L104" s="9" t="s">
        <v>169</v>
      </c>
      <c r="M104" s="9" t="s">
        <v>169</v>
      </c>
      <c r="N104" s="9" t="s">
        <v>169</v>
      </c>
      <c r="O104" s="9" t="s">
        <v>169</v>
      </c>
      <c r="P104" s="9" t="s">
        <v>169</v>
      </c>
      <c r="Q104" s="9" t="s">
        <v>169</v>
      </c>
      <c r="R104" s="9" t="s">
        <v>169</v>
      </c>
      <c r="S104" s="9" t="s">
        <v>169</v>
      </c>
      <c r="T104" s="9" t="s">
        <v>169</v>
      </c>
      <c r="U104" s="9" t="s">
        <v>169</v>
      </c>
      <c r="V104" s="9" t="s">
        <v>169</v>
      </c>
      <c r="W104" s="9" t="s">
        <v>169</v>
      </c>
      <c r="X104" s="9" t="s">
        <v>169</v>
      </c>
      <c r="Y104" s="9" t="s">
        <v>169</v>
      </c>
      <c r="Z104" s="9" t="s">
        <v>169</v>
      </c>
      <c r="AA104" s="9" t="s">
        <v>169</v>
      </c>
      <c r="AB104" s="9" t="s">
        <v>169</v>
      </c>
      <c r="AC104" s="9" t="s">
        <v>169</v>
      </c>
      <c r="AD104" s="9" t="s">
        <v>169</v>
      </c>
      <c r="AE104" s="9" t="s">
        <v>169</v>
      </c>
      <c r="AF104" s="9" t="s">
        <v>169</v>
      </c>
      <c r="AG104" s="9" t="s">
        <v>169</v>
      </c>
      <c r="AH104" s="9" t="s">
        <v>169</v>
      </c>
      <c r="AI104" s="9" t="s">
        <v>169</v>
      </c>
      <c r="AJ104" s="9" t="s">
        <v>169</v>
      </c>
      <c r="AK104" s="9" t="s">
        <v>169</v>
      </c>
      <c r="AL104" s="9" t="s">
        <v>169</v>
      </c>
      <c r="AM104" s="9" t="s">
        <v>169</v>
      </c>
      <c r="AN104" s="9" t="s">
        <v>169</v>
      </c>
      <c r="AO104" s="9" t="s">
        <v>169</v>
      </c>
      <c r="AP104" s="9" t="s">
        <v>169</v>
      </c>
      <c r="AQ104" s="9" t="s">
        <v>169</v>
      </c>
      <c r="AR104" s="9" t="s">
        <v>169</v>
      </c>
      <c r="AS104" s="9" t="s">
        <v>169</v>
      </c>
    </row>
    <row r="105" spans="1:45" x14ac:dyDescent="0.2">
      <c r="A105" s="11" t="s">
        <v>8</v>
      </c>
      <c r="B105" s="11" t="s">
        <v>233</v>
      </c>
      <c r="C105" s="9" t="s">
        <v>171</v>
      </c>
      <c r="D105" s="20">
        <v>5.9</v>
      </c>
      <c r="E105" s="20">
        <v>5.7</v>
      </c>
      <c r="F105" s="20">
        <v>5.8</v>
      </c>
      <c r="G105" s="20">
        <v>5.9</v>
      </c>
      <c r="H105" s="20">
        <v>5.9</v>
      </c>
      <c r="I105" s="20">
        <v>5.8</v>
      </c>
      <c r="J105" s="20">
        <v>5.8</v>
      </c>
      <c r="K105" s="20">
        <v>5.4</v>
      </c>
      <c r="L105" s="20">
        <v>5.5</v>
      </c>
      <c r="M105" s="20">
        <v>5.8</v>
      </c>
      <c r="N105" s="20">
        <v>5.8</v>
      </c>
      <c r="O105" s="20">
        <v>5.6</v>
      </c>
      <c r="P105" s="20">
        <v>5.7</v>
      </c>
      <c r="Q105" s="20">
        <v>6</v>
      </c>
      <c r="R105" s="20">
        <v>5.8</v>
      </c>
      <c r="S105" s="20">
        <v>5.6</v>
      </c>
      <c r="T105" s="20">
        <v>5.7</v>
      </c>
      <c r="U105" s="20">
        <v>7.9</v>
      </c>
      <c r="V105" s="20">
        <v>13</v>
      </c>
      <c r="W105" s="20">
        <v>13.4</v>
      </c>
      <c r="X105" s="20">
        <v>12.2</v>
      </c>
      <c r="Y105" s="20">
        <v>10.9</v>
      </c>
      <c r="Z105" s="20">
        <v>10.3</v>
      </c>
      <c r="AA105" s="20">
        <v>9.1999999999999993</v>
      </c>
      <c r="AB105" s="20">
        <v>9.1999999999999993</v>
      </c>
      <c r="AC105" s="20">
        <v>8.6999999999999993</v>
      </c>
      <c r="AD105" s="20">
        <v>8.9</v>
      </c>
      <c r="AE105" s="20">
        <v>9.4</v>
      </c>
      <c r="AF105" s="20">
        <v>8.3000000000000007</v>
      </c>
      <c r="AG105" s="20">
        <v>7.5</v>
      </c>
      <c r="AH105" s="20">
        <v>8</v>
      </c>
      <c r="AI105" s="20">
        <v>8</v>
      </c>
      <c r="AJ105" s="20">
        <v>7.6</v>
      </c>
      <c r="AK105" s="20">
        <v>7.4</v>
      </c>
      <c r="AL105" s="20">
        <v>7.1</v>
      </c>
      <c r="AM105" s="20">
        <v>7</v>
      </c>
      <c r="AN105" s="20">
        <v>6.8</v>
      </c>
      <c r="AO105" s="20">
        <v>6.1</v>
      </c>
      <c r="AP105" s="20">
        <v>6</v>
      </c>
      <c r="AQ105" s="20">
        <v>6.5</v>
      </c>
      <c r="AR105" s="20">
        <v>5.5</v>
      </c>
      <c r="AS105" s="20">
        <v>5.3</v>
      </c>
    </row>
    <row r="106" spans="1:45" x14ac:dyDescent="0.2">
      <c r="A106" s="11" t="s">
        <v>9</v>
      </c>
      <c r="B106" s="11" t="s">
        <v>233</v>
      </c>
      <c r="C106" s="9" t="s">
        <v>171</v>
      </c>
      <c r="D106" s="21">
        <v>8.8000000000000007</v>
      </c>
      <c r="E106" s="21">
        <v>8.8000000000000007</v>
      </c>
      <c r="F106" s="21">
        <v>8.8000000000000007</v>
      </c>
      <c r="G106" s="21">
        <v>8.6999999999999993</v>
      </c>
      <c r="H106" s="21">
        <v>8.6999999999999993</v>
      </c>
      <c r="I106" s="21">
        <v>8.6999999999999993</v>
      </c>
      <c r="J106" s="21">
        <v>8.6</v>
      </c>
      <c r="K106" s="21">
        <v>8.6</v>
      </c>
      <c r="L106" s="21">
        <v>8.6</v>
      </c>
      <c r="M106" s="21">
        <v>8.3000000000000007</v>
      </c>
      <c r="N106" s="21">
        <v>8.1999999999999993</v>
      </c>
      <c r="O106" s="21">
        <v>8.1</v>
      </c>
      <c r="P106" s="21">
        <v>8.1999999999999993</v>
      </c>
      <c r="Q106" s="21">
        <v>8.1999999999999993</v>
      </c>
      <c r="R106" s="21">
        <v>8.1999999999999993</v>
      </c>
      <c r="S106" s="21">
        <v>8.1999999999999993</v>
      </c>
      <c r="T106" s="21">
        <v>7.8</v>
      </c>
      <c r="U106" s="21">
        <v>7.5</v>
      </c>
      <c r="V106" s="21">
        <v>7.6</v>
      </c>
      <c r="W106" s="21">
        <v>7.2</v>
      </c>
      <c r="X106" s="21">
        <v>7.5</v>
      </c>
      <c r="Y106" s="21">
        <v>8.5</v>
      </c>
      <c r="Z106" s="21">
        <v>8.9</v>
      </c>
      <c r="AA106" s="21">
        <v>8.9</v>
      </c>
      <c r="AB106" s="21">
        <v>8.3000000000000007</v>
      </c>
      <c r="AC106" s="21">
        <v>8.1</v>
      </c>
      <c r="AD106" s="21">
        <v>7.9</v>
      </c>
      <c r="AE106" s="21">
        <v>7.9</v>
      </c>
      <c r="AF106" s="21">
        <v>8.1</v>
      </c>
      <c r="AG106" s="21">
        <v>8.1999999999999993</v>
      </c>
      <c r="AH106" s="21">
        <v>8.3000000000000007</v>
      </c>
      <c r="AI106" s="21">
        <v>8.1999999999999993</v>
      </c>
      <c r="AJ106" s="21">
        <v>8.1</v>
      </c>
      <c r="AK106" s="21">
        <v>7.9</v>
      </c>
      <c r="AL106" s="21">
        <v>7.8</v>
      </c>
      <c r="AM106" s="21">
        <v>7.6</v>
      </c>
      <c r="AN106" s="21">
        <v>7.5</v>
      </c>
      <c r="AO106" s="21">
        <v>7.4</v>
      </c>
      <c r="AP106" s="21">
        <v>7.5</v>
      </c>
      <c r="AQ106" s="21">
        <v>7.5</v>
      </c>
      <c r="AR106" s="21">
        <v>7.4</v>
      </c>
      <c r="AS106" s="21" t="s">
        <v>234</v>
      </c>
    </row>
    <row r="107" spans="1:45" x14ac:dyDescent="0.2">
      <c r="A107" s="10" t="s">
        <v>172</v>
      </c>
      <c r="B107" s="11" t="s">
        <v>233</v>
      </c>
      <c r="C107" s="9" t="s">
        <v>171</v>
      </c>
      <c r="D107" s="20">
        <v>3.3</v>
      </c>
      <c r="E107" s="20">
        <v>3.3</v>
      </c>
      <c r="F107" s="20">
        <v>3.3</v>
      </c>
      <c r="G107" s="20">
        <v>3.3</v>
      </c>
      <c r="H107" s="20">
        <v>3.2</v>
      </c>
      <c r="I107" s="20">
        <v>3.2</v>
      </c>
      <c r="J107" s="20">
        <v>3.2</v>
      </c>
      <c r="K107" s="20">
        <v>3.1</v>
      </c>
      <c r="L107" s="20">
        <v>3.1</v>
      </c>
      <c r="M107" s="20">
        <v>3.1</v>
      </c>
      <c r="N107" s="20">
        <v>3.1</v>
      </c>
      <c r="O107" s="20">
        <v>3.1</v>
      </c>
      <c r="P107" s="20">
        <v>3.2</v>
      </c>
      <c r="Q107" s="20">
        <v>3.2</v>
      </c>
      <c r="R107" s="20">
        <v>3.3</v>
      </c>
      <c r="S107" s="20">
        <v>3.4</v>
      </c>
      <c r="T107" s="20">
        <v>3.5</v>
      </c>
      <c r="U107" s="20">
        <v>3.6</v>
      </c>
      <c r="V107" s="20">
        <v>3.7</v>
      </c>
      <c r="W107" s="20">
        <v>3.8</v>
      </c>
      <c r="X107" s="20">
        <v>3.9</v>
      </c>
      <c r="Y107" s="20">
        <v>4</v>
      </c>
      <c r="Z107" s="20">
        <v>4.0999999999999996</v>
      </c>
      <c r="AA107" s="20">
        <v>4.0999999999999996</v>
      </c>
      <c r="AB107" s="20">
        <v>4.0999999999999996</v>
      </c>
      <c r="AC107" s="20">
        <v>4.0999999999999996</v>
      </c>
      <c r="AD107" s="20">
        <v>4</v>
      </c>
      <c r="AE107" s="20">
        <v>4</v>
      </c>
      <c r="AF107" s="20">
        <v>3.9</v>
      </c>
      <c r="AG107" s="20">
        <v>3.9</v>
      </c>
      <c r="AH107" s="20">
        <v>3.8</v>
      </c>
      <c r="AI107" s="20">
        <v>3.7</v>
      </c>
      <c r="AJ107" s="20">
        <v>3.6</v>
      </c>
      <c r="AK107" s="20">
        <v>3.5</v>
      </c>
      <c r="AL107" s="20">
        <v>3.5</v>
      </c>
      <c r="AM107" s="20">
        <v>3.4</v>
      </c>
      <c r="AN107" s="20">
        <v>3.3</v>
      </c>
      <c r="AO107" s="20">
        <v>3.3</v>
      </c>
      <c r="AP107" s="20">
        <v>3.2</v>
      </c>
      <c r="AQ107" s="20">
        <v>3.1</v>
      </c>
      <c r="AR107" s="20">
        <v>3.1</v>
      </c>
      <c r="AS107" s="20" t="s">
        <v>234</v>
      </c>
    </row>
    <row r="108" spans="1:45" x14ac:dyDescent="0.2">
      <c r="A108" s="11" t="s">
        <v>173</v>
      </c>
      <c r="B108" s="11" t="s">
        <v>233</v>
      </c>
      <c r="C108" s="9" t="s">
        <v>171</v>
      </c>
      <c r="D108" s="21">
        <v>10.7</v>
      </c>
      <c r="E108" s="21">
        <v>10.6</v>
      </c>
      <c r="F108" s="21">
        <v>10.199999999999999</v>
      </c>
      <c r="G108" s="21">
        <v>10.4</v>
      </c>
      <c r="H108" s="21">
        <v>10.5</v>
      </c>
      <c r="I108" s="21">
        <v>10.1</v>
      </c>
      <c r="J108" s="21">
        <v>10.3</v>
      </c>
      <c r="K108" s="21">
        <v>10</v>
      </c>
      <c r="L108" s="21">
        <v>9.6</v>
      </c>
      <c r="M108" s="21">
        <v>9.6</v>
      </c>
      <c r="N108" s="21">
        <v>9.4</v>
      </c>
      <c r="O108" s="21">
        <v>9.8000000000000007</v>
      </c>
      <c r="P108" s="21">
        <v>9.5</v>
      </c>
      <c r="Q108" s="21">
        <v>9.8000000000000007</v>
      </c>
      <c r="R108" s="21">
        <v>9.6999999999999993</v>
      </c>
      <c r="S108" s="21">
        <v>9.6</v>
      </c>
      <c r="T108" s="21">
        <v>9.6</v>
      </c>
      <c r="U108" s="21">
        <v>7.8</v>
      </c>
      <c r="V108" s="21">
        <v>7.5</v>
      </c>
      <c r="W108" s="21">
        <v>8.6999999999999993</v>
      </c>
      <c r="X108" s="21">
        <v>9.6</v>
      </c>
      <c r="Y108" s="21">
        <v>10.1</v>
      </c>
      <c r="Z108" s="21">
        <v>9.9</v>
      </c>
      <c r="AA108" s="21">
        <v>10</v>
      </c>
      <c r="AB108" s="21">
        <v>10</v>
      </c>
      <c r="AC108" s="21">
        <v>9.5</v>
      </c>
      <c r="AD108" s="21">
        <v>9.8000000000000007</v>
      </c>
      <c r="AE108" s="21">
        <v>10.3</v>
      </c>
      <c r="AF108" s="21">
        <v>10.199999999999999</v>
      </c>
      <c r="AG108" s="21">
        <v>10.1</v>
      </c>
      <c r="AH108" s="21">
        <v>10.199999999999999</v>
      </c>
      <c r="AI108" s="21">
        <v>9.8000000000000007</v>
      </c>
      <c r="AJ108" s="21">
        <v>9.4</v>
      </c>
      <c r="AK108" s="21">
        <v>9.1</v>
      </c>
      <c r="AL108" s="21">
        <v>9.1</v>
      </c>
      <c r="AM108" s="21">
        <v>9</v>
      </c>
      <c r="AN108" s="21">
        <v>9.1999999999999993</v>
      </c>
      <c r="AO108" s="21">
        <v>9</v>
      </c>
      <c r="AP108" s="21">
        <v>8.9</v>
      </c>
      <c r="AQ108" s="21">
        <v>8.6</v>
      </c>
      <c r="AR108" s="21">
        <v>8.5</v>
      </c>
      <c r="AS108" s="21" t="s">
        <v>234</v>
      </c>
    </row>
    <row r="109" spans="1:45" x14ac:dyDescent="0.2">
      <c r="A109" s="11" t="s">
        <v>174</v>
      </c>
      <c r="B109" s="11" t="s">
        <v>233</v>
      </c>
      <c r="C109" s="9" t="s">
        <v>171</v>
      </c>
      <c r="D109" s="20">
        <v>2.4</v>
      </c>
      <c r="E109" s="20">
        <v>2.5</v>
      </c>
      <c r="F109" s="20">
        <v>2.5</v>
      </c>
      <c r="G109" s="20">
        <v>2.5</v>
      </c>
      <c r="H109" s="20">
        <v>2.4</v>
      </c>
      <c r="I109" s="20">
        <v>2.5</v>
      </c>
      <c r="J109" s="20">
        <v>2.4</v>
      </c>
      <c r="K109" s="20">
        <v>2.2999999999999998</v>
      </c>
      <c r="L109" s="20">
        <v>2.2999999999999998</v>
      </c>
      <c r="M109" s="20">
        <v>2.2999999999999998</v>
      </c>
      <c r="N109" s="20">
        <v>2.2999999999999998</v>
      </c>
      <c r="O109" s="20">
        <v>2.4</v>
      </c>
      <c r="P109" s="20">
        <v>2.4</v>
      </c>
      <c r="Q109" s="20">
        <v>2.2999999999999998</v>
      </c>
      <c r="R109" s="20">
        <v>2.2000000000000002</v>
      </c>
      <c r="S109" s="20">
        <v>2.4</v>
      </c>
      <c r="T109" s="20">
        <v>2.4</v>
      </c>
      <c r="U109" s="20">
        <v>2.5</v>
      </c>
      <c r="V109" s="20">
        <v>2.6</v>
      </c>
      <c r="W109" s="20">
        <v>2.8</v>
      </c>
      <c r="X109" s="20">
        <v>2.8</v>
      </c>
      <c r="Y109" s="20">
        <v>2.9</v>
      </c>
      <c r="Z109" s="20">
        <v>3</v>
      </c>
      <c r="AA109" s="20">
        <v>3</v>
      </c>
      <c r="AB109" s="20">
        <v>3.1</v>
      </c>
      <c r="AC109" s="20">
        <v>2.9</v>
      </c>
      <c r="AD109" s="20">
        <v>3</v>
      </c>
      <c r="AE109" s="20">
        <v>3</v>
      </c>
      <c r="AF109" s="20">
        <v>2.9</v>
      </c>
      <c r="AG109" s="20">
        <v>2.7</v>
      </c>
      <c r="AH109" s="20">
        <v>2.8</v>
      </c>
      <c r="AI109" s="20">
        <v>2.9</v>
      </c>
      <c r="AJ109" s="20">
        <v>2.9</v>
      </c>
      <c r="AK109" s="20">
        <v>2.8</v>
      </c>
      <c r="AL109" s="20">
        <v>2.8</v>
      </c>
      <c r="AM109" s="20">
        <v>2.8</v>
      </c>
      <c r="AN109" s="20">
        <v>2.7</v>
      </c>
      <c r="AO109" s="20">
        <v>2.8</v>
      </c>
      <c r="AP109" s="20">
        <v>2.7</v>
      </c>
      <c r="AQ109" s="20">
        <v>2.8</v>
      </c>
      <c r="AR109" s="20">
        <v>2.7</v>
      </c>
      <c r="AS109" s="20" t="s">
        <v>234</v>
      </c>
    </row>
    <row r="110" spans="1:45" x14ac:dyDescent="0.2">
      <c r="A110" s="11" t="s">
        <v>175</v>
      </c>
      <c r="B110" s="11" t="s">
        <v>233</v>
      </c>
      <c r="C110" s="9" t="s">
        <v>171</v>
      </c>
      <c r="D110" s="21">
        <v>4.7</v>
      </c>
      <c r="E110" s="21">
        <v>4.5999999999999996</v>
      </c>
      <c r="F110" s="21">
        <v>4.5999999999999996</v>
      </c>
      <c r="G110" s="21">
        <v>4.5999999999999996</v>
      </c>
      <c r="H110" s="21">
        <v>4.4000000000000004</v>
      </c>
      <c r="I110" s="21">
        <v>4.4000000000000004</v>
      </c>
      <c r="J110" s="21">
        <v>4.3</v>
      </c>
      <c r="K110" s="21">
        <v>4.3</v>
      </c>
      <c r="L110" s="21">
        <v>4.4000000000000004</v>
      </c>
      <c r="M110" s="21">
        <v>4.4000000000000004</v>
      </c>
      <c r="N110" s="21">
        <v>4.5</v>
      </c>
      <c r="O110" s="21">
        <v>4.5</v>
      </c>
      <c r="P110" s="21">
        <v>4.5</v>
      </c>
      <c r="Q110" s="21">
        <v>4.5</v>
      </c>
      <c r="R110" s="21">
        <v>4.3</v>
      </c>
      <c r="S110" s="21">
        <v>4.0999999999999996</v>
      </c>
      <c r="T110" s="21">
        <v>4</v>
      </c>
      <c r="U110" s="21">
        <v>4.0999999999999996</v>
      </c>
      <c r="V110" s="21">
        <v>4.5</v>
      </c>
      <c r="W110" s="21">
        <v>4.5999999999999996</v>
      </c>
      <c r="X110" s="21">
        <v>5.4</v>
      </c>
      <c r="Y110" s="21">
        <v>5.5</v>
      </c>
      <c r="Z110" s="21">
        <v>5.5</v>
      </c>
      <c r="AA110" s="21">
        <v>5.4</v>
      </c>
      <c r="AB110" s="21">
        <v>5.3</v>
      </c>
      <c r="AC110" s="21">
        <v>5</v>
      </c>
      <c r="AD110" s="21">
        <v>4.9000000000000004</v>
      </c>
      <c r="AE110" s="21">
        <v>4.7</v>
      </c>
      <c r="AF110" s="21">
        <v>4.7</v>
      </c>
      <c r="AG110" s="21">
        <v>4.5999999999999996</v>
      </c>
      <c r="AH110" s="21">
        <v>4.5</v>
      </c>
      <c r="AI110" s="21">
        <v>4.4000000000000004</v>
      </c>
      <c r="AJ110" s="21">
        <v>4.2</v>
      </c>
      <c r="AK110" s="21">
        <v>4.0999999999999996</v>
      </c>
      <c r="AL110" s="21">
        <v>4.2</v>
      </c>
      <c r="AM110" s="21">
        <v>4.0999999999999996</v>
      </c>
      <c r="AN110" s="21">
        <v>3.9</v>
      </c>
      <c r="AO110" s="21">
        <v>3.7</v>
      </c>
      <c r="AP110" s="21">
        <v>3.8</v>
      </c>
      <c r="AQ110" s="21">
        <v>3.6</v>
      </c>
      <c r="AR110" s="21">
        <v>3.4</v>
      </c>
      <c r="AS110" s="21" t="s">
        <v>234</v>
      </c>
    </row>
    <row r="111" spans="1:45" x14ac:dyDescent="0.2">
      <c r="A111" s="11" t="s">
        <v>176</v>
      </c>
      <c r="B111" s="11" t="s">
        <v>233</v>
      </c>
      <c r="C111" s="9" t="s">
        <v>171</v>
      </c>
      <c r="D111" s="20">
        <v>14.6</v>
      </c>
      <c r="E111" s="20">
        <v>14.6</v>
      </c>
      <c r="F111" s="20">
        <v>14.5</v>
      </c>
      <c r="G111" s="20">
        <v>14.4</v>
      </c>
      <c r="H111" s="20">
        <v>14.3</v>
      </c>
      <c r="I111" s="20">
        <v>14.2</v>
      </c>
      <c r="J111" s="20">
        <v>14.2</v>
      </c>
      <c r="K111" s="20">
        <v>14.2</v>
      </c>
      <c r="L111" s="20">
        <v>14.1</v>
      </c>
      <c r="M111" s="20">
        <v>14.1</v>
      </c>
      <c r="N111" s="20">
        <v>14.1</v>
      </c>
      <c r="O111" s="20">
        <v>14</v>
      </c>
      <c r="P111" s="20">
        <v>13.9</v>
      </c>
      <c r="Q111" s="20">
        <v>13.9</v>
      </c>
      <c r="R111" s="20">
        <v>13.9</v>
      </c>
      <c r="S111" s="20">
        <v>14</v>
      </c>
      <c r="T111" s="20">
        <v>13.7</v>
      </c>
      <c r="U111" s="20">
        <v>14.6</v>
      </c>
      <c r="V111" s="20">
        <v>15.3</v>
      </c>
      <c r="W111" s="20">
        <v>15.4</v>
      </c>
      <c r="X111" s="20">
        <v>15.8</v>
      </c>
      <c r="Y111" s="20">
        <v>16.100000000000001</v>
      </c>
      <c r="Z111" s="20">
        <v>16.399999999999999</v>
      </c>
      <c r="AA111" s="20">
        <v>16.399999999999999</v>
      </c>
      <c r="AB111" s="20">
        <v>16.3</v>
      </c>
      <c r="AC111" s="20">
        <v>16.2</v>
      </c>
      <c r="AD111" s="20">
        <v>16.2</v>
      </c>
      <c r="AE111" s="20">
        <v>15.9</v>
      </c>
      <c r="AF111" s="20">
        <v>15.7</v>
      </c>
      <c r="AG111" s="20">
        <v>15.5</v>
      </c>
      <c r="AH111" s="20">
        <v>15.5</v>
      </c>
      <c r="AI111" s="20">
        <v>15.4</v>
      </c>
      <c r="AJ111" s="20">
        <v>15.3</v>
      </c>
      <c r="AK111" s="20">
        <v>15</v>
      </c>
      <c r="AL111" s="20">
        <v>14.6</v>
      </c>
      <c r="AM111" s="20">
        <v>14.2</v>
      </c>
      <c r="AN111" s="20">
        <v>13.8</v>
      </c>
      <c r="AO111" s="20">
        <v>13.4</v>
      </c>
      <c r="AP111" s="20">
        <v>13.1</v>
      </c>
      <c r="AQ111" s="20">
        <v>12.8</v>
      </c>
      <c r="AR111" s="20">
        <v>12.6</v>
      </c>
      <c r="AS111" s="20" t="s">
        <v>234</v>
      </c>
    </row>
    <row r="112" spans="1:45" x14ac:dyDescent="0.2">
      <c r="A112" s="11" t="s">
        <v>177</v>
      </c>
      <c r="B112" s="11" t="s">
        <v>233</v>
      </c>
      <c r="C112" s="9" t="s">
        <v>171</v>
      </c>
      <c r="D112" s="21">
        <v>6.6</v>
      </c>
      <c r="E112" s="21">
        <v>6.7</v>
      </c>
      <c r="F112" s="21">
        <v>6.8</v>
      </c>
      <c r="G112" s="21">
        <v>6.4</v>
      </c>
      <c r="H112" s="21">
        <v>7</v>
      </c>
      <c r="I112" s="21">
        <v>7.5</v>
      </c>
      <c r="J112" s="21">
        <v>6.6</v>
      </c>
      <c r="K112" s="21">
        <v>6.7</v>
      </c>
      <c r="L112" s="21">
        <v>6.5</v>
      </c>
      <c r="M112" s="21">
        <v>7.3</v>
      </c>
      <c r="N112" s="21">
        <v>7.3</v>
      </c>
      <c r="O112" s="21">
        <v>6.8</v>
      </c>
      <c r="P112" s="21">
        <v>7</v>
      </c>
      <c r="Q112" s="21">
        <v>7.7</v>
      </c>
      <c r="R112" s="21">
        <v>6.9</v>
      </c>
      <c r="S112" s="21">
        <v>7.4</v>
      </c>
      <c r="T112" s="21">
        <v>7.9</v>
      </c>
      <c r="U112" s="21">
        <v>6.9</v>
      </c>
      <c r="V112" s="21">
        <v>8.1</v>
      </c>
      <c r="W112" s="21">
        <v>8.6</v>
      </c>
      <c r="X112" s="21">
        <v>9.1999999999999993</v>
      </c>
      <c r="Y112" s="21">
        <v>9.4</v>
      </c>
      <c r="Z112" s="21">
        <v>9.1999999999999993</v>
      </c>
      <c r="AA112" s="21">
        <v>9.1</v>
      </c>
      <c r="AB112" s="21">
        <v>8.8000000000000007</v>
      </c>
      <c r="AC112" s="21">
        <v>8.6</v>
      </c>
      <c r="AD112" s="21">
        <v>9.1999999999999993</v>
      </c>
      <c r="AE112" s="21">
        <v>8.9</v>
      </c>
      <c r="AF112" s="21">
        <v>9.1</v>
      </c>
      <c r="AG112" s="21">
        <v>9.5</v>
      </c>
      <c r="AH112" s="21">
        <v>9</v>
      </c>
      <c r="AI112" s="21">
        <v>9.1</v>
      </c>
      <c r="AJ112" s="21">
        <v>9.4</v>
      </c>
      <c r="AK112" s="21">
        <v>8.3000000000000007</v>
      </c>
      <c r="AL112" s="21">
        <v>8.8000000000000007</v>
      </c>
      <c r="AM112" s="21">
        <v>8.6999999999999993</v>
      </c>
      <c r="AN112" s="21">
        <v>8.4</v>
      </c>
      <c r="AO112" s="21">
        <v>8.1999999999999993</v>
      </c>
      <c r="AP112" s="21">
        <v>7.9</v>
      </c>
      <c r="AQ112" s="21">
        <v>8</v>
      </c>
      <c r="AR112" s="21">
        <v>7.3</v>
      </c>
      <c r="AS112" s="21" t="s">
        <v>234</v>
      </c>
    </row>
    <row r="113" spans="1:45" ht="24" x14ac:dyDescent="0.2">
      <c r="A113" s="11" t="s">
        <v>179</v>
      </c>
      <c r="B113" s="11" t="s">
        <v>233</v>
      </c>
      <c r="C113" s="9" t="s">
        <v>171</v>
      </c>
      <c r="D113" s="20">
        <v>4</v>
      </c>
      <c r="E113" s="20">
        <v>4</v>
      </c>
      <c r="F113" s="20">
        <v>3.9</v>
      </c>
      <c r="G113" s="20">
        <v>3.9</v>
      </c>
      <c r="H113" s="20">
        <v>3.8</v>
      </c>
      <c r="I113" s="20">
        <v>3.8</v>
      </c>
      <c r="J113" s="20">
        <v>3.8</v>
      </c>
      <c r="K113" s="20">
        <v>3.9</v>
      </c>
      <c r="L113" s="20">
        <v>3.8</v>
      </c>
      <c r="M113" s="20">
        <v>3.9</v>
      </c>
      <c r="N113" s="20">
        <v>3.8</v>
      </c>
      <c r="O113" s="20">
        <v>3.8</v>
      </c>
      <c r="P113" s="20">
        <v>3.8</v>
      </c>
      <c r="Q113" s="20">
        <v>3.8</v>
      </c>
      <c r="R113" s="20">
        <v>3.9</v>
      </c>
      <c r="S113" s="20">
        <v>4</v>
      </c>
      <c r="T113" s="20">
        <v>4</v>
      </c>
      <c r="U113" s="20">
        <v>4</v>
      </c>
      <c r="V113" s="20">
        <v>4.0999999999999996</v>
      </c>
      <c r="W113" s="20">
        <v>4.0999999999999996</v>
      </c>
      <c r="X113" s="20">
        <v>4.3</v>
      </c>
      <c r="Y113" s="20">
        <v>4.5</v>
      </c>
      <c r="Z113" s="20">
        <v>4.8</v>
      </c>
      <c r="AA113" s="20">
        <v>5</v>
      </c>
      <c r="AB113" s="20">
        <v>5.0999999999999996</v>
      </c>
      <c r="AC113" s="20">
        <v>5.2</v>
      </c>
      <c r="AD113" s="20">
        <v>5.0999999999999996</v>
      </c>
      <c r="AE113" s="20">
        <v>5</v>
      </c>
      <c r="AF113" s="20">
        <v>4.9000000000000004</v>
      </c>
      <c r="AG113" s="20">
        <v>4.8</v>
      </c>
      <c r="AH113" s="20">
        <v>4.8</v>
      </c>
      <c r="AI113" s="20">
        <v>4.7</v>
      </c>
      <c r="AJ113" s="20">
        <v>4.5999999999999996</v>
      </c>
      <c r="AK113" s="20">
        <v>4.5</v>
      </c>
      <c r="AL113" s="20">
        <v>4.3</v>
      </c>
      <c r="AM113" s="20">
        <v>4.2</v>
      </c>
      <c r="AN113" s="20">
        <v>4.0999999999999996</v>
      </c>
      <c r="AO113" s="20">
        <v>4.0999999999999996</v>
      </c>
      <c r="AP113" s="20">
        <v>3.9</v>
      </c>
      <c r="AQ113" s="20" t="s">
        <v>234</v>
      </c>
      <c r="AR113" s="20" t="s">
        <v>234</v>
      </c>
      <c r="AS113" s="20" t="s">
        <v>234</v>
      </c>
    </row>
    <row r="114" spans="1:45" x14ac:dyDescent="0.2">
      <c r="A114" s="11" t="s">
        <v>180</v>
      </c>
      <c r="B114" s="11" t="s">
        <v>233</v>
      </c>
      <c r="C114" s="9" t="s">
        <v>171</v>
      </c>
      <c r="D114" s="21">
        <v>3.8</v>
      </c>
      <c r="E114" s="21">
        <v>3.8</v>
      </c>
      <c r="F114" s="21">
        <v>3.9</v>
      </c>
      <c r="G114" s="21">
        <v>4</v>
      </c>
      <c r="H114" s="21">
        <v>3.8</v>
      </c>
      <c r="I114" s="21">
        <v>3.8</v>
      </c>
      <c r="J114" s="21">
        <v>3.6</v>
      </c>
      <c r="K114" s="21">
        <v>3.6</v>
      </c>
      <c r="L114" s="21">
        <v>3.6</v>
      </c>
      <c r="M114" s="21">
        <v>3.7</v>
      </c>
      <c r="N114" s="21">
        <v>3.7</v>
      </c>
      <c r="O114" s="21">
        <v>3.5</v>
      </c>
      <c r="P114" s="21">
        <v>3.6</v>
      </c>
      <c r="Q114" s="21">
        <v>3.6</v>
      </c>
      <c r="R114" s="21">
        <v>3.6</v>
      </c>
      <c r="S114" s="21">
        <v>3.5</v>
      </c>
      <c r="T114" s="21">
        <v>3.5</v>
      </c>
      <c r="U114" s="21">
        <v>4.4000000000000004</v>
      </c>
      <c r="V114" s="21">
        <v>14.7</v>
      </c>
      <c r="W114" s="21">
        <v>13.2</v>
      </c>
      <c r="X114" s="21">
        <v>11</v>
      </c>
      <c r="Y114" s="21">
        <v>10.199999999999999</v>
      </c>
      <c r="Z114" s="21">
        <v>8.4</v>
      </c>
      <c r="AA114" s="21">
        <v>7.9</v>
      </c>
      <c r="AB114" s="21">
        <v>6.9</v>
      </c>
      <c r="AC114" s="21">
        <v>6.7</v>
      </c>
      <c r="AD114" s="21">
        <v>6.7</v>
      </c>
      <c r="AE114" s="21">
        <v>6.4</v>
      </c>
      <c r="AF114" s="21">
        <v>6.2</v>
      </c>
      <c r="AG114" s="21">
        <v>6</v>
      </c>
      <c r="AH114" s="21">
        <v>6</v>
      </c>
      <c r="AI114" s="21">
        <v>5.8</v>
      </c>
      <c r="AJ114" s="21">
        <v>5.9</v>
      </c>
      <c r="AK114" s="21">
        <v>5.4</v>
      </c>
      <c r="AL114" s="21">
        <v>5.2</v>
      </c>
      <c r="AM114" s="21">
        <v>4.7</v>
      </c>
      <c r="AN114" s="21">
        <v>4.5999999999999996</v>
      </c>
      <c r="AO114" s="21">
        <v>4.2</v>
      </c>
      <c r="AP114" s="21">
        <v>3.9</v>
      </c>
      <c r="AQ114" s="21">
        <v>4</v>
      </c>
      <c r="AR114" s="21">
        <v>3.8</v>
      </c>
      <c r="AS114" s="21">
        <v>3.6</v>
      </c>
    </row>
    <row r="115" spans="1:45" ht="24" x14ac:dyDescent="0.2">
      <c r="A115" s="11" t="s">
        <v>181</v>
      </c>
      <c r="B115" s="11" t="s">
        <v>233</v>
      </c>
      <c r="C115" s="9" t="s">
        <v>171</v>
      </c>
      <c r="D115" s="20">
        <v>8.1</v>
      </c>
      <c r="E115" s="20">
        <v>8</v>
      </c>
      <c r="F115" s="20">
        <v>7.9</v>
      </c>
      <c r="G115" s="20">
        <v>7.9</v>
      </c>
      <c r="H115" s="20">
        <v>7.9</v>
      </c>
      <c r="I115" s="20">
        <v>7.7</v>
      </c>
      <c r="J115" s="20">
        <v>7.7</v>
      </c>
      <c r="K115" s="20">
        <v>7.7</v>
      </c>
      <c r="L115" s="20">
        <v>7.6</v>
      </c>
      <c r="M115" s="20">
        <v>7.5</v>
      </c>
      <c r="N115" s="20">
        <v>7.4</v>
      </c>
      <c r="O115" s="20">
        <v>7.5</v>
      </c>
      <c r="P115" s="20">
        <v>7.5</v>
      </c>
      <c r="Q115" s="20">
        <v>7.5</v>
      </c>
      <c r="R115" s="20">
        <v>7.5</v>
      </c>
      <c r="S115" s="20">
        <v>7.5</v>
      </c>
      <c r="T115" s="20">
        <v>7.4</v>
      </c>
      <c r="U115" s="20">
        <v>7.2</v>
      </c>
      <c r="V115" s="20">
        <v>7.4</v>
      </c>
      <c r="W115" s="20">
        <v>7.6</v>
      </c>
      <c r="X115" s="20">
        <v>8.1</v>
      </c>
      <c r="Y115" s="20">
        <v>8.4</v>
      </c>
      <c r="Z115" s="20">
        <v>8.6</v>
      </c>
      <c r="AA115" s="20">
        <v>8.6</v>
      </c>
      <c r="AB115" s="20">
        <v>8.4</v>
      </c>
      <c r="AC115" s="20">
        <v>8.1999999999999993</v>
      </c>
      <c r="AD115" s="20">
        <v>8.1999999999999993</v>
      </c>
      <c r="AE115" s="20">
        <v>8.3000000000000007</v>
      </c>
      <c r="AF115" s="20">
        <v>8.1999999999999993</v>
      </c>
      <c r="AG115" s="20">
        <v>8.1999999999999993</v>
      </c>
      <c r="AH115" s="20">
        <v>8.1999999999999993</v>
      </c>
      <c r="AI115" s="20">
        <v>8.1</v>
      </c>
      <c r="AJ115" s="20">
        <v>7.9</v>
      </c>
      <c r="AK115" s="20">
        <v>7.6</v>
      </c>
      <c r="AL115" s="20">
        <v>7.5</v>
      </c>
      <c r="AM115" s="20">
        <v>7.3</v>
      </c>
      <c r="AN115" s="20">
        <v>7.2</v>
      </c>
      <c r="AO115" s="20">
        <v>7.1</v>
      </c>
      <c r="AP115" s="20">
        <v>7</v>
      </c>
      <c r="AQ115" s="20">
        <v>6.9</v>
      </c>
      <c r="AR115" s="20">
        <v>6.8</v>
      </c>
      <c r="AS115" s="20" t="s">
        <v>234</v>
      </c>
    </row>
    <row r="116" spans="1:45" x14ac:dyDescent="0.2">
      <c r="A116" s="14" t="s">
        <v>235</v>
      </c>
    </row>
    <row r="117" spans="1:45" x14ac:dyDescent="0.2">
      <c r="A117" s="15" t="s">
        <v>184</v>
      </c>
    </row>
    <row r="118" spans="1:45" x14ac:dyDescent="0.2">
      <c r="A118" s="16" t="s">
        <v>236</v>
      </c>
      <c r="B118" s="15" t="s">
        <v>237</v>
      </c>
    </row>
  </sheetData>
  <mergeCells count="7">
    <mergeCell ref="A103:C103"/>
    <mergeCell ref="A100:C100"/>
    <mergeCell ref="D100:AS100"/>
    <mergeCell ref="A101:C101"/>
    <mergeCell ref="D101:AS101"/>
    <mergeCell ref="A102:C102"/>
    <mergeCell ref="D102:AS102"/>
  </mergeCells>
  <hyperlinks>
    <hyperlink ref="A101" r:id="rId1" display="http://stats.oecd.org/OECDStat_Metadata/ShowMetadata.ashx?Dataset=KEI&amp;Coords=[MEASURE]&amp;ShowOnWeb=true&amp;Lang=en" xr:uid="{0939399D-CD0F-4049-A9BB-EC091C92C5A5}"/>
    <hyperlink ref="C105" r:id="rId2" display="http://stats.oecd.org/OECDStat_Metadata/ShowMetadata.ashx?Dataset=KEI&amp;Coords=[SUBJECT].[LRHUTTTT],[MEASURE].[ST],[LOCATION].[CAN]&amp;ShowOnWeb=true&amp;Lang=en" xr:uid="{13F98DA0-8D58-7846-BAE7-F16E79C6EBED}"/>
    <hyperlink ref="C106" r:id="rId3" display="http://stats.oecd.org/OECDStat_Metadata/ShowMetadata.ashx?Dataset=KEI&amp;Coords=[SUBJECT].[LRHUTTTT],[MEASURE].[ST],[LOCATION].[FRA]&amp;ShowOnWeb=true&amp;Lang=en" xr:uid="{222AA723-47BD-724E-94A0-95DDA65C7956}"/>
    <hyperlink ref="A107" r:id="rId4" display="http://stats.oecd.org/OECDStat_Metadata/ShowMetadata.ashx?Dataset=KEI&amp;Coords=[LOCATION].[DEU]&amp;ShowOnWeb=true&amp;Lang=en" xr:uid="{F1B34F77-D4FF-0B48-B5F0-899976244183}"/>
    <hyperlink ref="C107" r:id="rId5" display="http://stats.oecd.org/OECDStat_Metadata/ShowMetadata.ashx?Dataset=KEI&amp;Coords=[SUBJECT].[LRHUTTTT],[MEASURE].[ST],[LOCATION].[DEU]&amp;ShowOnWeb=true&amp;Lang=en" xr:uid="{63401079-BCBF-B142-B03A-C63DA385CDE1}"/>
    <hyperlink ref="C108" r:id="rId6" display="http://stats.oecd.org/OECDStat_Metadata/ShowMetadata.ashx?Dataset=KEI&amp;Coords=[SUBJECT].[LRHUTTTT],[MEASURE].[ST],[LOCATION].[ITA]&amp;ShowOnWeb=true&amp;Lang=en" xr:uid="{5FC5BEB6-66C8-A941-BB15-580D5F105CF1}"/>
    <hyperlink ref="C109" r:id="rId7" display="http://stats.oecd.org/OECDStat_Metadata/ShowMetadata.ashx?Dataset=KEI&amp;Coords=[SUBJECT].[LRHUTTTT],[MEASURE].[ST],[LOCATION].[JPN]&amp;ShowOnWeb=true&amp;Lang=en" xr:uid="{2F202D51-3F5E-F743-A1A3-6ABA46AB1FFF}"/>
    <hyperlink ref="C110" r:id="rId8" display="http://stats.oecd.org/OECDStat_Metadata/ShowMetadata.ashx?Dataset=KEI&amp;Coords=[SUBJECT].[LRHUTTTT],[MEASURE].[ST],[LOCATION].[NLD]&amp;ShowOnWeb=true&amp;Lang=en" xr:uid="{2886373E-9E5A-DC4D-B7F3-BB45BA483FAC}"/>
    <hyperlink ref="C111" r:id="rId9" display="http://stats.oecd.org/OECDStat_Metadata/ShowMetadata.ashx?Dataset=KEI&amp;Coords=[SUBJECT].[LRHUTTTT],[MEASURE].[ST],[LOCATION].[ESP]&amp;ShowOnWeb=true&amp;Lang=en" xr:uid="{543763F4-671E-7541-B29A-639E3BCD8AB3}"/>
    <hyperlink ref="C112" r:id="rId10" display="http://stats.oecd.org/OECDStat_Metadata/ShowMetadata.ashx?Dataset=KEI&amp;Coords=[SUBJECT].[LRHUTTTT],[MEASURE].[ST],[LOCATION].[SWE]&amp;ShowOnWeb=true&amp;Lang=en" xr:uid="{7E962227-5B70-6541-8BCE-49037BEE3124}"/>
    <hyperlink ref="C113" r:id="rId11" display="http://stats.oecd.org/OECDStat_Metadata/ShowMetadata.ashx?Dataset=KEI&amp;Coords=[SUBJECT].[LRHUTTTT],[MEASURE].[ST],[LOCATION].[GBR]&amp;ShowOnWeb=true&amp;Lang=en" xr:uid="{7D49BBE1-0D0F-F241-B544-3074A8D87820}"/>
    <hyperlink ref="C114" r:id="rId12" display="http://stats.oecd.org/OECDStat_Metadata/ShowMetadata.ashx?Dataset=KEI&amp;Coords=[SUBJECT].[LRHUTTTT],[MEASURE].[ST],[LOCATION].[USA]&amp;ShowOnWeb=true&amp;Lang=en" xr:uid="{E4012B7A-8A29-E64D-BD52-AF27EFDF30A6}"/>
    <hyperlink ref="C115" r:id="rId13" display="http://stats.oecd.org/OECDStat_Metadata/ShowMetadata.ashx?Dataset=KEI&amp;Coords=[SUBJECT].[LRHUTTTT],[MEASURE].[ST],[LOCATION].[EA19]&amp;ShowOnWeb=true&amp;Lang=en" xr:uid="{682D5F14-A749-904B-9156-60003F041502}"/>
    <hyperlink ref="A116" r:id="rId14" display="https://stats-2.oecd.org/index.aspx?DatasetCode=KEI" xr:uid="{147A54B6-E73B-EC46-AAAB-7A89D06CBC85}"/>
  </hyperlinks>
  <pageMargins left="0.7" right="0.7" top="0.75" bottom="0.75" header="0.3" footer="0.3"/>
  <drawing r:id="rId15"/>
  <legacyDrawing r:id="rId16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17720-DAC5-413B-A11F-33B0CC20585A}">
  <dimension ref="A1:AY103"/>
  <sheetViews>
    <sheetView topLeftCell="A18" zoomScale="75" workbookViewId="0">
      <selection activeCell="E46" sqref="E46:E66"/>
    </sheetView>
  </sheetViews>
  <sheetFormatPr baseColWidth="10" defaultColWidth="11.5" defaultRowHeight="13" x14ac:dyDescent="0.15"/>
  <cols>
    <col min="1" max="14" width="11.5" style="71"/>
    <col min="15" max="19" width="11.5" style="2"/>
    <col min="20" max="20" width="18.6640625" style="2" customWidth="1"/>
    <col min="21" max="16384" width="11.5" style="2"/>
  </cols>
  <sheetData>
    <row r="1" spans="1:39" x14ac:dyDescent="0.15">
      <c r="A1" s="71" t="s">
        <v>32</v>
      </c>
      <c r="B1" s="71" t="s">
        <v>68</v>
      </c>
    </row>
    <row r="2" spans="1:39" ht="15" x14ac:dyDescent="0.2">
      <c r="O2" s="5"/>
      <c r="P2" s="5"/>
      <c r="Q2"/>
      <c r="R2"/>
      <c r="S2"/>
      <c r="T2"/>
      <c r="U2"/>
      <c r="V2"/>
      <c r="W2"/>
      <c r="X2"/>
      <c r="Y2"/>
      <c r="Z2"/>
      <c r="AA2"/>
      <c r="AB2"/>
      <c r="AC2"/>
    </row>
    <row r="3" spans="1:39" ht="15" x14ac:dyDescent="0.2">
      <c r="O3" s="6"/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1:39" x14ac:dyDescent="0.15">
      <c r="O4" s="117" t="s">
        <v>148</v>
      </c>
      <c r="P4" s="119"/>
      <c r="Q4" s="120" t="s">
        <v>239</v>
      </c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2"/>
    </row>
    <row r="5" spans="1:39" x14ac:dyDescent="0.15">
      <c r="A5" s="131" t="s">
        <v>250</v>
      </c>
      <c r="B5" s="132"/>
      <c r="C5" s="132"/>
      <c r="D5" s="133"/>
      <c r="F5" s="131" t="s">
        <v>249</v>
      </c>
      <c r="G5" s="132"/>
      <c r="H5" s="132"/>
      <c r="I5" s="133"/>
      <c r="K5" s="99"/>
      <c r="L5" s="99"/>
      <c r="M5" s="99"/>
      <c r="N5" s="99"/>
      <c r="O5" s="117" t="s">
        <v>150</v>
      </c>
      <c r="P5" s="119"/>
      <c r="Q5" s="120" t="s">
        <v>240</v>
      </c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2"/>
    </row>
    <row r="6" spans="1:39" ht="14" thickBot="1" x14ac:dyDescent="0.2">
      <c r="A6" s="100"/>
      <c r="B6" s="101" t="s">
        <v>158</v>
      </c>
      <c r="C6" s="101" t="s">
        <v>160</v>
      </c>
      <c r="D6" s="102" t="s">
        <v>166</v>
      </c>
      <c r="F6" s="103" t="s">
        <v>167</v>
      </c>
      <c r="G6" s="78" t="s">
        <v>158</v>
      </c>
      <c r="H6" s="78" t="s">
        <v>160</v>
      </c>
      <c r="I6" s="104" t="s">
        <v>166</v>
      </c>
      <c r="K6" s="134" t="s">
        <v>250</v>
      </c>
      <c r="L6" s="134"/>
      <c r="M6" s="134"/>
      <c r="N6" s="134"/>
      <c r="O6" s="117" t="s">
        <v>152</v>
      </c>
      <c r="P6" s="119"/>
      <c r="Q6" s="120" t="s">
        <v>153</v>
      </c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2"/>
    </row>
    <row r="7" spans="1:39" ht="14" thickTop="1" x14ac:dyDescent="0.15">
      <c r="A7" s="87" t="s">
        <v>8</v>
      </c>
      <c r="B7" s="88">
        <v>0</v>
      </c>
      <c r="C7" s="89">
        <v>-0.12485799481326708</v>
      </c>
      <c r="D7" s="90">
        <v>1.3393336504655332E-2</v>
      </c>
      <c r="F7" s="87" t="s">
        <v>8</v>
      </c>
      <c r="G7" s="88">
        <v>0</v>
      </c>
      <c r="H7" s="88">
        <v>-9.4000100000000089</v>
      </c>
      <c r="I7" s="91">
        <v>0.66665999999999315</v>
      </c>
      <c r="L7" s="71" t="s">
        <v>158</v>
      </c>
      <c r="M7" s="71" t="s">
        <v>160</v>
      </c>
      <c r="N7" s="71" t="s">
        <v>166</v>
      </c>
      <c r="O7" s="117" t="s">
        <v>168</v>
      </c>
      <c r="P7" s="119"/>
      <c r="Q7" s="120" t="s">
        <v>233</v>
      </c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2"/>
    </row>
    <row r="8" spans="1:39" x14ac:dyDescent="0.15">
      <c r="A8" s="87" t="s">
        <v>9</v>
      </c>
      <c r="B8" s="88">
        <v>0</v>
      </c>
      <c r="C8" s="89">
        <v>-1.9078541642194274E-2</v>
      </c>
      <c r="D8" s="90">
        <v>2.6881352240692727E-2</v>
      </c>
      <c r="F8" s="87" t="s">
        <v>9</v>
      </c>
      <c r="G8" s="88">
        <v>0</v>
      </c>
      <c r="H8" s="88">
        <v>-0.7313000000000045</v>
      </c>
      <c r="I8" s="91">
        <v>1.5645299999999907</v>
      </c>
      <c r="K8" s="71" t="s">
        <v>8</v>
      </c>
      <c r="L8" s="71">
        <v>0</v>
      </c>
      <c r="M8" s="97">
        <v>-0.12485799481326708</v>
      </c>
      <c r="N8" s="97">
        <v>1.3393336504655332E-2</v>
      </c>
      <c r="O8" s="114" t="s">
        <v>194</v>
      </c>
      <c r="P8" s="116"/>
      <c r="Q8" s="7" t="s">
        <v>155</v>
      </c>
      <c r="R8" s="7" t="s">
        <v>156</v>
      </c>
      <c r="S8" s="7" t="s">
        <v>157</v>
      </c>
      <c r="T8" s="7" t="s">
        <v>158</v>
      </c>
      <c r="U8" s="7" t="s">
        <v>159</v>
      </c>
      <c r="V8" s="7" t="s">
        <v>160</v>
      </c>
      <c r="W8" s="7" t="s">
        <v>161</v>
      </c>
      <c r="X8" s="7" t="s">
        <v>162</v>
      </c>
      <c r="Y8" s="7" t="s">
        <v>163</v>
      </c>
      <c r="Z8" s="7" t="s">
        <v>164</v>
      </c>
      <c r="AA8" s="7" t="s">
        <v>165</v>
      </c>
      <c r="AB8" s="7" t="s">
        <v>166</v>
      </c>
      <c r="AC8" s="7" t="s">
        <v>241</v>
      </c>
      <c r="AF8" s="7" t="s">
        <v>158</v>
      </c>
      <c r="AG8" s="7" t="s">
        <v>160</v>
      </c>
      <c r="AH8" s="7" t="s">
        <v>166</v>
      </c>
    </row>
    <row r="9" spans="1:39" ht="14" x14ac:dyDescent="0.2">
      <c r="A9" s="87" t="s">
        <v>10</v>
      </c>
      <c r="B9" s="88">
        <v>0</v>
      </c>
      <c r="C9" s="89">
        <v>-1.5648830930603996E-2</v>
      </c>
      <c r="D9" s="90">
        <v>-2.4283891551617309E-2</v>
      </c>
      <c r="F9" s="87" t="s">
        <v>10</v>
      </c>
      <c r="G9" s="88">
        <v>0</v>
      </c>
      <c r="H9" s="88">
        <v>-1.4568299999999965</v>
      </c>
      <c r="I9" s="91">
        <v>0.93080999999999392</v>
      </c>
      <c r="K9" s="71" t="s">
        <v>9</v>
      </c>
      <c r="L9" s="71">
        <v>0</v>
      </c>
      <c r="M9" s="97">
        <v>-1.9078541642194274E-2</v>
      </c>
      <c r="N9" s="97">
        <v>2.6881352240692727E-2</v>
      </c>
      <c r="O9" s="8" t="s">
        <v>167</v>
      </c>
      <c r="P9" s="9" t="s">
        <v>171</v>
      </c>
      <c r="Q9" s="9" t="s">
        <v>169</v>
      </c>
      <c r="R9" s="9" t="s">
        <v>169</v>
      </c>
      <c r="S9" s="9" t="s">
        <v>169</v>
      </c>
      <c r="T9" s="9" t="s">
        <v>169</v>
      </c>
      <c r="U9" s="9" t="s">
        <v>169</v>
      </c>
      <c r="V9" s="9" t="s">
        <v>169</v>
      </c>
      <c r="W9" s="9" t="s">
        <v>169</v>
      </c>
      <c r="X9" s="9" t="s">
        <v>169</v>
      </c>
      <c r="Y9" s="9" t="s">
        <v>169</v>
      </c>
      <c r="Z9" s="9" t="s">
        <v>169</v>
      </c>
      <c r="AA9" s="9" t="s">
        <v>169</v>
      </c>
      <c r="AB9" s="9" t="s">
        <v>169</v>
      </c>
      <c r="AC9" s="9" t="s">
        <v>169</v>
      </c>
      <c r="AE9" s="8" t="s">
        <v>167</v>
      </c>
      <c r="AF9" s="9" t="s">
        <v>169</v>
      </c>
      <c r="AG9" s="9" t="s">
        <v>169</v>
      </c>
      <c r="AH9" s="9" t="s">
        <v>169</v>
      </c>
      <c r="AJ9" s="8" t="s">
        <v>167</v>
      </c>
      <c r="AK9" s="7" t="s">
        <v>158</v>
      </c>
      <c r="AL9" s="7" t="s">
        <v>160</v>
      </c>
      <c r="AM9" s="7" t="s">
        <v>166</v>
      </c>
    </row>
    <row r="10" spans="1:39" ht="14" x14ac:dyDescent="0.2">
      <c r="A10" s="87" t="s">
        <v>11</v>
      </c>
      <c r="B10" s="88">
        <v>0</v>
      </c>
      <c r="C10" s="89">
        <v>-2.3754154108732488E-2</v>
      </c>
      <c r="D10" s="90">
        <v>-2.6246812736114913E-2</v>
      </c>
      <c r="F10" s="87" t="s">
        <v>11</v>
      </c>
      <c r="G10" s="88">
        <v>0</v>
      </c>
      <c r="H10" s="88">
        <v>-2.556200000000004</v>
      </c>
      <c r="I10" s="91">
        <v>0.86883999999999872</v>
      </c>
      <c r="K10" s="71" t="s">
        <v>10</v>
      </c>
      <c r="L10" s="71">
        <v>0</v>
      </c>
      <c r="M10" s="97">
        <v>-1.5648830930603996E-2</v>
      </c>
      <c r="N10" s="97">
        <v>-2.4283891551617309E-2</v>
      </c>
      <c r="O10" s="11" t="s">
        <v>8</v>
      </c>
      <c r="P10" s="9" t="s">
        <v>171</v>
      </c>
      <c r="Q10" s="20">
        <v>73.933329999999998</v>
      </c>
      <c r="R10" s="20">
        <v>74.266670000000005</v>
      </c>
      <c r="S10" s="20">
        <v>74.233329999999995</v>
      </c>
      <c r="T10" s="20">
        <v>74.066670000000002</v>
      </c>
      <c r="U10" s="20">
        <v>73.066670000000002</v>
      </c>
      <c r="V10" s="20">
        <v>64.666659999999993</v>
      </c>
      <c r="W10" s="20">
        <v>70.233329999999995</v>
      </c>
      <c r="X10" s="20">
        <v>71.933329999999998</v>
      </c>
      <c r="Y10" s="20">
        <v>72.099999999999994</v>
      </c>
      <c r="Z10" s="20">
        <v>72.466669999999993</v>
      </c>
      <c r="AA10" s="20">
        <v>73.766670000000005</v>
      </c>
      <c r="AB10" s="20">
        <v>74.733329999999995</v>
      </c>
      <c r="AC10" s="20">
        <v>75.066670000000002</v>
      </c>
      <c r="AE10" s="2" t="s">
        <v>8</v>
      </c>
      <c r="AF10" s="20">
        <v>74.066670000000002</v>
      </c>
      <c r="AG10" s="20">
        <v>64.666659999999993</v>
      </c>
      <c r="AH10" s="20">
        <v>74.733329999999995</v>
      </c>
      <c r="AJ10" s="2" t="s">
        <v>8</v>
      </c>
      <c r="AK10" s="23">
        <f>AF10-$AF10</f>
        <v>0</v>
      </c>
      <c r="AL10" s="23">
        <f t="shared" ref="AL10:AM10" si="0">AG10-$AF10</f>
        <v>-9.4000100000000089</v>
      </c>
      <c r="AM10" s="23">
        <f t="shared" si="0"/>
        <v>0.66665999999999315</v>
      </c>
    </row>
    <row r="11" spans="1:39" ht="14" x14ac:dyDescent="0.2">
      <c r="A11" s="87" t="s">
        <v>12</v>
      </c>
      <c r="B11" s="88">
        <v>0</v>
      </c>
      <c r="C11" s="89">
        <v>-1.6414194654432446E-2</v>
      </c>
      <c r="D11" s="90">
        <v>-1.3390425363203326E-2</v>
      </c>
      <c r="F11" s="87" t="s">
        <v>12</v>
      </c>
      <c r="G11" s="88">
        <v>0</v>
      </c>
      <c r="H11" s="88">
        <v>-0.84268000000000143</v>
      </c>
      <c r="I11" s="91">
        <v>-8.8920000000001664E-2</v>
      </c>
      <c r="K11" s="71" t="s">
        <v>11</v>
      </c>
      <c r="L11" s="71">
        <v>0</v>
      </c>
      <c r="M11" s="97">
        <v>-2.3754154108732488E-2</v>
      </c>
      <c r="N11" s="97">
        <v>-2.6246812736114913E-2</v>
      </c>
      <c r="O11" s="11" t="s">
        <v>9</v>
      </c>
      <c r="P11" s="9" t="s">
        <v>171</v>
      </c>
      <c r="Q11" s="21">
        <v>66.087469999999996</v>
      </c>
      <c r="R11" s="21">
        <v>66.438239999999993</v>
      </c>
      <c r="S11" s="21">
        <v>65.977710000000002</v>
      </c>
      <c r="T11" s="21">
        <v>66.304370000000006</v>
      </c>
      <c r="U11" s="21">
        <v>66.447890000000001</v>
      </c>
      <c r="V11" s="21">
        <v>65.573070000000001</v>
      </c>
      <c r="W11" s="21">
        <v>65.655360000000002</v>
      </c>
      <c r="X11" s="21">
        <v>66.076369999999997</v>
      </c>
      <c r="Y11" s="21">
        <v>66.444950000000006</v>
      </c>
      <c r="Z11" s="21">
        <v>67.075900000000004</v>
      </c>
      <c r="AA11" s="21">
        <v>67.595089999999999</v>
      </c>
      <c r="AB11" s="21">
        <v>67.868899999999996</v>
      </c>
      <c r="AC11" s="21" t="s">
        <v>234</v>
      </c>
      <c r="AE11" s="2" t="s">
        <v>9</v>
      </c>
      <c r="AF11" s="21">
        <v>66.304370000000006</v>
      </c>
      <c r="AG11" s="21">
        <v>65.573070000000001</v>
      </c>
      <c r="AH11" s="21">
        <v>67.868899999999996</v>
      </c>
      <c r="AJ11" s="2" t="s">
        <v>9</v>
      </c>
      <c r="AK11" s="23">
        <f t="shared" ref="AK11:AK19" si="1">AF11-$AF11</f>
        <v>0</v>
      </c>
      <c r="AL11" s="23">
        <f t="shared" ref="AL11:AL19" si="2">AG11-$AF11</f>
        <v>-0.7313000000000045</v>
      </c>
      <c r="AM11" s="23">
        <f t="shared" ref="AM11:AM19" si="3">AH11-$AF11</f>
        <v>1.5645299999999907</v>
      </c>
    </row>
    <row r="12" spans="1:39" ht="14" x14ac:dyDescent="0.2">
      <c r="A12" s="87" t="s">
        <v>13</v>
      </c>
      <c r="B12" s="88">
        <v>0</v>
      </c>
      <c r="C12" s="89">
        <v>-1.2902682377911744E-2</v>
      </c>
      <c r="D12" s="90">
        <v>3.9909343532260784E-2</v>
      </c>
      <c r="F12" s="87" t="s">
        <v>13</v>
      </c>
      <c r="G12" s="88">
        <v>0</v>
      </c>
      <c r="H12" s="88">
        <v>-0.81847000000000492</v>
      </c>
      <c r="I12" s="91">
        <v>1.0542499999999961</v>
      </c>
      <c r="K12" s="71" t="s">
        <v>12</v>
      </c>
      <c r="L12" s="71">
        <v>0</v>
      </c>
      <c r="M12" s="97">
        <v>-1.6414194654432446E-2</v>
      </c>
      <c r="N12" s="97">
        <v>-1.3390425363203326E-2</v>
      </c>
      <c r="O12" s="10" t="s">
        <v>172</v>
      </c>
      <c r="P12" s="9" t="s">
        <v>171</v>
      </c>
      <c r="Q12" s="20">
        <v>75.617260000000002</v>
      </c>
      <c r="R12" s="20">
        <v>75.710009999999997</v>
      </c>
      <c r="S12" s="20">
        <v>75.653620000000004</v>
      </c>
      <c r="T12" s="20">
        <v>75.730119999999999</v>
      </c>
      <c r="U12" s="20">
        <v>74.822270000000003</v>
      </c>
      <c r="V12" s="20">
        <v>74.273290000000003</v>
      </c>
      <c r="W12" s="20">
        <v>74.139070000000004</v>
      </c>
      <c r="X12" s="20">
        <v>74.832530000000006</v>
      </c>
      <c r="Y12" s="20">
        <v>74.794399999999996</v>
      </c>
      <c r="Z12" s="20">
        <v>75.443010000000001</v>
      </c>
      <c r="AA12" s="20">
        <v>76.344269999999995</v>
      </c>
      <c r="AB12" s="20">
        <v>76.660929999999993</v>
      </c>
      <c r="AC12" s="20" t="s">
        <v>234</v>
      </c>
      <c r="AE12" s="2" t="s">
        <v>10</v>
      </c>
      <c r="AF12" s="20">
        <v>75.730119999999999</v>
      </c>
      <c r="AG12" s="20">
        <v>74.273290000000003</v>
      </c>
      <c r="AH12" s="20">
        <v>76.660929999999993</v>
      </c>
      <c r="AJ12" s="2" t="s">
        <v>10</v>
      </c>
      <c r="AK12" s="23">
        <f t="shared" si="1"/>
        <v>0</v>
      </c>
      <c r="AL12" s="23">
        <f t="shared" si="2"/>
        <v>-1.4568299999999965</v>
      </c>
      <c r="AM12" s="23">
        <f t="shared" si="3"/>
        <v>0.93080999999999392</v>
      </c>
    </row>
    <row r="13" spans="1:39" ht="14" x14ac:dyDescent="0.2">
      <c r="A13" s="87" t="s">
        <v>14</v>
      </c>
      <c r="B13" s="88">
        <v>0</v>
      </c>
      <c r="C13" s="89">
        <v>-5.2950344415462709E-2</v>
      </c>
      <c r="D13" s="90">
        <v>1.7237648794297251E-2</v>
      </c>
      <c r="F13" s="87" t="s">
        <v>14</v>
      </c>
      <c r="G13" s="88">
        <v>0</v>
      </c>
      <c r="H13" s="88">
        <v>-3.9763500000000036</v>
      </c>
      <c r="I13" s="91">
        <v>0.54150999999999527</v>
      </c>
      <c r="K13" s="71" t="s">
        <v>13</v>
      </c>
      <c r="L13" s="71">
        <v>0</v>
      </c>
      <c r="M13" s="97">
        <v>-1.2902682377911744E-2</v>
      </c>
      <c r="N13" s="97">
        <v>3.9909343532260784E-2</v>
      </c>
      <c r="O13" s="11" t="s">
        <v>173</v>
      </c>
      <c r="P13" s="9" t="s">
        <v>171</v>
      </c>
      <c r="Q13" s="21">
        <v>58.003570000000003</v>
      </c>
      <c r="R13" s="21">
        <v>58.644539999999999</v>
      </c>
      <c r="S13" s="21">
        <v>58.494669999999999</v>
      </c>
      <c r="T13" s="21">
        <v>58.467820000000003</v>
      </c>
      <c r="U13" s="21">
        <v>58.04307</v>
      </c>
      <c r="V13" s="21">
        <v>55.911619999999999</v>
      </c>
      <c r="W13" s="21">
        <v>56.412970000000001</v>
      </c>
      <c r="X13" s="21">
        <v>56.70964</v>
      </c>
      <c r="Y13" s="21">
        <v>56.622900000000001</v>
      </c>
      <c r="Z13" s="21">
        <v>58.059109999999997</v>
      </c>
      <c r="AA13" s="21">
        <v>58.902099999999997</v>
      </c>
      <c r="AB13" s="21">
        <v>59.336660000000002</v>
      </c>
      <c r="AC13" s="21" t="s">
        <v>234</v>
      </c>
      <c r="AE13" s="2" t="s">
        <v>11</v>
      </c>
      <c r="AF13" s="21">
        <v>58.467820000000003</v>
      </c>
      <c r="AG13" s="21">
        <v>55.911619999999999</v>
      </c>
      <c r="AH13" s="21">
        <v>59.336660000000002</v>
      </c>
      <c r="AJ13" s="2" t="s">
        <v>11</v>
      </c>
      <c r="AK13" s="23">
        <f t="shared" si="1"/>
        <v>0</v>
      </c>
      <c r="AL13" s="23">
        <f t="shared" si="2"/>
        <v>-2.556200000000004</v>
      </c>
      <c r="AM13" s="23">
        <f t="shared" si="3"/>
        <v>0.86883999999999872</v>
      </c>
    </row>
    <row r="14" spans="1:39" ht="14" x14ac:dyDescent="0.2">
      <c r="A14" s="87" t="s">
        <v>15</v>
      </c>
      <c r="B14" s="88">
        <v>0</v>
      </c>
      <c r="C14" s="89">
        <v>-2.1501033595146379E-2</v>
      </c>
      <c r="D14" s="90">
        <v>1.0958339242533503E-3</v>
      </c>
      <c r="F14" s="87" t="s">
        <v>15</v>
      </c>
      <c r="G14" s="88">
        <v>0</v>
      </c>
      <c r="H14" s="88">
        <v>-1.7691300000000041</v>
      </c>
      <c r="I14" s="91">
        <v>-9.3180000000003815E-2</v>
      </c>
      <c r="K14" s="71" t="s">
        <v>14</v>
      </c>
      <c r="L14" s="71">
        <v>0</v>
      </c>
      <c r="M14" s="97">
        <v>-5.2950344415462709E-2</v>
      </c>
      <c r="N14" s="97">
        <v>1.7237648794297251E-2</v>
      </c>
      <c r="O14" s="11" t="s">
        <v>174</v>
      </c>
      <c r="P14" s="9" t="s">
        <v>171</v>
      </c>
      <c r="Q14" s="20">
        <v>77.504599999999996</v>
      </c>
      <c r="R14" s="20">
        <v>77.759249999999994</v>
      </c>
      <c r="S14" s="20">
        <v>77.948679999999996</v>
      </c>
      <c r="T14" s="20">
        <v>78.04468</v>
      </c>
      <c r="U14" s="20">
        <v>77.946389999999994</v>
      </c>
      <c r="V14" s="20">
        <v>77.201999999999998</v>
      </c>
      <c r="W14" s="20">
        <v>77.20975</v>
      </c>
      <c r="X14" s="20">
        <v>77.446240000000003</v>
      </c>
      <c r="Y14" s="20">
        <v>77.707499999999996</v>
      </c>
      <c r="Z14" s="20">
        <v>77.827659999999995</v>
      </c>
      <c r="AA14" s="20">
        <v>78.025279999999995</v>
      </c>
      <c r="AB14" s="20">
        <v>77.955759999999998</v>
      </c>
      <c r="AC14" s="20" t="s">
        <v>234</v>
      </c>
      <c r="AE14" s="2" t="s">
        <v>12</v>
      </c>
      <c r="AF14" s="20">
        <v>78.04468</v>
      </c>
      <c r="AG14" s="20">
        <v>77.201999999999998</v>
      </c>
      <c r="AH14" s="20">
        <v>77.955759999999998</v>
      </c>
      <c r="AJ14" s="2" t="s">
        <v>12</v>
      </c>
      <c r="AK14" s="23">
        <f t="shared" si="1"/>
        <v>0</v>
      </c>
      <c r="AL14" s="23">
        <f t="shared" si="2"/>
        <v>-0.84268000000000143</v>
      </c>
      <c r="AM14" s="23">
        <f t="shared" si="3"/>
        <v>-8.8920000000001664E-2</v>
      </c>
    </row>
    <row r="15" spans="1:39" ht="14" x14ac:dyDescent="0.2">
      <c r="A15" s="87" t="s">
        <v>16</v>
      </c>
      <c r="B15" s="88">
        <v>0</v>
      </c>
      <c r="C15" s="89">
        <v>-9.9596149758600788E-3</v>
      </c>
      <c r="D15" s="90">
        <v>-1.3740223892041098E-2</v>
      </c>
      <c r="F15" s="87" t="s">
        <v>16</v>
      </c>
      <c r="G15" s="88">
        <v>0</v>
      </c>
      <c r="H15" s="88">
        <v>-0.72446999999999662</v>
      </c>
      <c r="I15" s="91">
        <v>-0.95606999999999687</v>
      </c>
      <c r="K15" s="71" t="s">
        <v>15</v>
      </c>
      <c r="L15" s="71">
        <v>0</v>
      </c>
      <c r="M15" s="97">
        <v>-2.1501033595146379E-2</v>
      </c>
      <c r="N15" s="97">
        <v>1.0958339242533503E-3</v>
      </c>
      <c r="O15" s="11" t="s">
        <v>175</v>
      </c>
      <c r="P15" s="9" t="s">
        <v>171</v>
      </c>
      <c r="Q15" s="21">
        <v>79.427070000000001</v>
      </c>
      <c r="R15" s="21">
        <v>79.715900000000005</v>
      </c>
      <c r="S15" s="21">
        <v>79.805859999999996</v>
      </c>
      <c r="T15" s="21">
        <v>79.771550000000005</v>
      </c>
      <c r="U15" s="21">
        <v>80.078180000000003</v>
      </c>
      <c r="V15" s="21">
        <v>78.95308</v>
      </c>
      <c r="W15" s="21">
        <v>78.897189999999995</v>
      </c>
      <c r="X15" s="21">
        <v>79.241870000000006</v>
      </c>
      <c r="Y15" s="21">
        <v>79.412260000000003</v>
      </c>
      <c r="Z15" s="21">
        <v>79.855729999999994</v>
      </c>
      <c r="AA15" s="21">
        <v>80.446889999999996</v>
      </c>
      <c r="AB15" s="21">
        <v>80.825800000000001</v>
      </c>
      <c r="AC15" s="21" t="s">
        <v>234</v>
      </c>
      <c r="AE15" s="2" t="s">
        <v>13</v>
      </c>
      <c r="AF15" s="21">
        <v>79.771550000000005</v>
      </c>
      <c r="AG15" s="21">
        <v>78.95308</v>
      </c>
      <c r="AH15" s="21">
        <v>80.825800000000001</v>
      </c>
      <c r="AJ15" s="2" t="s">
        <v>13</v>
      </c>
      <c r="AK15" s="23">
        <f t="shared" si="1"/>
        <v>0</v>
      </c>
      <c r="AL15" s="23">
        <f t="shared" si="2"/>
        <v>-0.81847000000000492</v>
      </c>
      <c r="AM15" s="23">
        <f t="shared" si="3"/>
        <v>1.0542499999999961</v>
      </c>
    </row>
    <row r="16" spans="1:39" ht="14" x14ac:dyDescent="0.2">
      <c r="A16" s="87" t="s">
        <v>17</v>
      </c>
      <c r="B16" s="88">
        <v>0</v>
      </c>
      <c r="C16" s="89">
        <v>-0.13227053688565957</v>
      </c>
      <c r="D16" s="90">
        <v>-2.4469137543404053E-2</v>
      </c>
      <c r="F16" s="92" t="s">
        <v>17</v>
      </c>
      <c r="G16" s="93">
        <v>0</v>
      </c>
      <c r="H16" s="93">
        <v>-9.2437100000000072</v>
      </c>
      <c r="I16" s="94">
        <v>-1.1759300000000081</v>
      </c>
      <c r="K16" s="71" t="s">
        <v>16</v>
      </c>
      <c r="L16" s="71">
        <v>0</v>
      </c>
      <c r="M16" s="97">
        <v>-9.9596149758600788E-3</v>
      </c>
      <c r="N16" s="97">
        <v>-1.3740223892041098E-2</v>
      </c>
      <c r="O16" s="11" t="s">
        <v>176</v>
      </c>
      <c r="P16" s="9" t="s">
        <v>171</v>
      </c>
      <c r="Q16" s="20">
        <v>62.969679999999997</v>
      </c>
      <c r="R16" s="20">
        <v>63.614440000000002</v>
      </c>
      <c r="S16" s="20">
        <v>63.299630000000001</v>
      </c>
      <c r="T16" s="20">
        <v>63.347470000000001</v>
      </c>
      <c r="U16" s="20">
        <v>62.63214</v>
      </c>
      <c r="V16" s="20">
        <v>59.371119999999998</v>
      </c>
      <c r="W16" s="20">
        <v>60.691229999999997</v>
      </c>
      <c r="X16" s="20">
        <v>61.083599999999997</v>
      </c>
      <c r="Y16" s="20">
        <v>61.136809999999997</v>
      </c>
      <c r="Z16" s="20">
        <v>62.574930000000002</v>
      </c>
      <c r="AA16" s="20">
        <v>63.392699999999998</v>
      </c>
      <c r="AB16" s="20">
        <v>63.888979999999997</v>
      </c>
      <c r="AC16" s="20" t="s">
        <v>234</v>
      </c>
      <c r="AE16" s="2" t="s">
        <v>14</v>
      </c>
      <c r="AF16" s="20">
        <v>63.347470000000001</v>
      </c>
      <c r="AG16" s="20">
        <v>59.371119999999998</v>
      </c>
      <c r="AH16" s="20">
        <v>63.888979999999997</v>
      </c>
      <c r="AJ16" s="2" t="s">
        <v>14</v>
      </c>
      <c r="AK16" s="23">
        <f t="shared" si="1"/>
        <v>0</v>
      </c>
      <c r="AL16" s="23">
        <f t="shared" si="2"/>
        <v>-3.9763500000000036</v>
      </c>
      <c r="AM16" s="23">
        <f t="shared" si="3"/>
        <v>0.54150999999999527</v>
      </c>
    </row>
    <row r="17" spans="1:39" ht="14" x14ac:dyDescent="0.2">
      <c r="A17" s="92" t="s">
        <v>20</v>
      </c>
      <c r="B17" s="93">
        <v>0</v>
      </c>
      <c r="C17" s="95">
        <v>-2.7934418149834595E-2</v>
      </c>
      <c r="D17" s="96">
        <v>-1.616811604365178E-3</v>
      </c>
      <c r="K17" s="71" t="s">
        <v>17</v>
      </c>
      <c r="L17" s="71">
        <v>0</v>
      </c>
      <c r="M17" s="97">
        <v>-0.13227053688565957</v>
      </c>
      <c r="N17" s="97">
        <v>-2.4469137543404053E-2</v>
      </c>
      <c r="O17" s="11" t="s">
        <v>177</v>
      </c>
      <c r="P17" s="9" t="s">
        <v>171</v>
      </c>
      <c r="Q17" s="21">
        <v>76.417379999999994</v>
      </c>
      <c r="R17" s="21">
        <v>76.459879999999998</v>
      </c>
      <c r="S17" s="21">
        <v>76.237250000000003</v>
      </c>
      <c r="T17" s="21">
        <v>76.033000000000001</v>
      </c>
      <c r="U17" s="21">
        <v>75.512119999999996</v>
      </c>
      <c r="V17" s="21">
        <v>74.263869999999997</v>
      </c>
      <c r="W17" s="21">
        <v>74.143410000000003</v>
      </c>
      <c r="X17" s="21">
        <v>74.40746</v>
      </c>
      <c r="Y17" s="21">
        <v>74.412199999999999</v>
      </c>
      <c r="Z17" s="21">
        <v>75.43777</v>
      </c>
      <c r="AA17" s="21">
        <v>75.73339</v>
      </c>
      <c r="AB17" s="21">
        <v>75.939819999999997</v>
      </c>
      <c r="AC17" s="21" t="s">
        <v>234</v>
      </c>
      <c r="AE17" s="2" t="s">
        <v>15</v>
      </c>
      <c r="AF17" s="21">
        <v>76.033000000000001</v>
      </c>
      <c r="AG17" s="21">
        <v>74.263869999999997</v>
      </c>
      <c r="AH17" s="21">
        <v>75.939819999999997</v>
      </c>
      <c r="AJ17" s="2" t="s">
        <v>15</v>
      </c>
      <c r="AK17" s="23">
        <f t="shared" si="1"/>
        <v>0</v>
      </c>
      <c r="AL17" s="23">
        <f t="shared" si="2"/>
        <v>-1.7691300000000041</v>
      </c>
      <c r="AM17" s="23">
        <f t="shared" si="3"/>
        <v>-9.3180000000003815E-2</v>
      </c>
    </row>
    <row r="18" spans="1:39" ht="14" x14ac:dyDescent="0.2">
      <c r="A18" s="131" t="s">
        <v>56</v>
      </c>
      <c r="B18" s="132"/>
      <c r="C18" s="132"/>
      <c r="D18" s="133"/>
      <c r="G18" s="71" t="s">
        <v>266</v>
      </c>
      <c r="K18" s="71" t="s">
        <v>20</v>
      </c>
      <c r="L18" s="71">
        <v>0</v>
      </c>
      <c r="M18" s="97">
        <v>-2.7934418149834595E-2</v>
      </c>
      <c r="N18" s="97">
        <v>-1.616811604365178E-3</v>
      </c>
      <c r="O18" s="11" t="s">
        <v>178</v>
      </c>
      <c r="P18" s="9" t="s">
        <v>171</v>
      </c>
      <c r="Q18" s="20">
        <v>80.260379999999998</v>
      </c>
      <c r="R18" s="20">
        <v>80.465320000000006</v>
      </c>
      <c r="S18" s="20">
        <v>80.495810000000006</v>
      </c>
      <c r="T18" s="20">
        <v>80.717910000000003</v>
      </c>
      <c r="U18" s="20">
        <v>80.510869999999997</v>
      </c>
      <c r="V18" s="20">
        <v>79.108909999999995</v>
      </c>
      <c r="W18" s="20">
        <v>79.846100000000007</v>
      </c>
      <c r="X18" s="20">
        <v>80.270679999999999</v>
      </c>
      <c r="Y18" s="20">
        <v>79.141180000000006</v>
      </c>
      <c r="Z18" s="20">
        <v>78.599969999999999</v>
      </c>
      <c r="AA18" s="20">
        <v>79.598050000000001</v>
      </c>
      <c r="AB18" s="20" t="s">
        <v>234</v>
      </c>
      <c r="AC18" s="20" t="s">
        <v>234</v>
      </c>
      <c r="AE18" s="2" t="s">
        <v>16</v>
      </c>
      <c r="AF18" s="21">
        <v>76.472009999999997</v>
      </c>
      <c r="AG18" s="21">
        <v>75.747540000000001</v>
      </c>
      <c r="AH18" s="21">
        <v>75.515940000000001</v>
      </c>
      <c r="AJ18" s="2" t="s">
        <v>16</v>
      </c>
      <c r="AK18" s="23">
        <f t="shared" si="1"/>
        <v>0</v>
      </c>
      <c r="AL18" s="23">
        <f t="shared" si="2"/>
        <v>-0.72446999999999662</v>
      </c>
      <c r="AM18" s="23">
        <f t="shared" si="3"/>
        <v>-0.95606999999999687</v>
      </c>
    </row>
    <row r="19" spans="1:39" ht="24" x14ac:dyDescent="0.2">
      <c r="B19" s="71" t="s">
        <v>0</v>
      </c>
      <c r="C19" s="71" t="s">
        <v>2</v>
      </c>
      <c r="D19" s="71" t="s">
        <v>7</v>
      </c>
      <c r="F19" s="71" t="s">
        <v>56</v>
      </c>
      <c r="G19" s="71" t="s">
        <v>158</v>
      </c>
      <c r="H19" s="71" t="s">
        <v>160</v>
      </c>
      <c r="I19" s="71" t="s">
        <v>166</v>
      </c>
      <c r="O19" s="11" t="s">
        <v>179</v>
      </c>
      <c r="P19" s="9" t="s">
        <v>171</v>
      </c>
      <c r="Q19" s="21">
        <v>76.057429999999997</v>
      </c>
      <c r="R19" s="21">
        <v>76.102900000000005</v>
      </c>
      <c r="S19" s="21">
        <v>76.046629999999993</v>
      </c>
      <c r="T19" s="21">
        <v>76.472009999999997</v>
      </c>
      <c r="U19" s="21">
        <v>76.312039999999996</v>
      </c>
      <c r="V19" s="21">
        <v>75.747540000000001</v>
      </c>
      <c r="W19" s="21">
        <v>75.032039999999995</v>
      </c>
      <c r="X19" s="21">
        <v>74.652019999999993</v>
      </c>
      <c r="Y19" s="21">
        <v>74.724130000000002</v>
      </c>
      <c r="Z19" s="21">
        <v>75.072670000000002</v>
      </c>
      <c r="AA19" s="21">
        <v>75.428060000000002</v>
      </c>
      <c r="AB19" s="21">
        <v>75.515940000000001</v>
      </c>
      <c r="AC19" s="21" t="s">
        <v>234</v>
      </c>
      <c r="AE19" s="2" t="s">
        <v>17</v>
      </c>
      <c r="AF19" s="20">
        <v>71.684560000000005</v>
      </c>
      <c r="AG19" s="20">
        <v>62.440849999999998</v>
      </c>
      <c r="AH19" s="20">
        <v>70.508629999999997</v>
      </c>
      <c r="AJ19" s="2" t="s">
        <v>17</v>
      </c>
      <c r="AK19" s="23">
        <f t="shared" si="1"/>
        <v>0</v>
      </c>
      <c r="AL19" s="23">
        <f t="shared" si="2"/>
        <v>-9.2437100000000072</v>
      </c>
      <c r="AM19" s="23">
        <f t="shared" si="3"/>
        <v>-1.1759300000000081</v>
      </c>
    </row>
    <row r="20" spans="1:39" ht="14" x14ac:dyDescent="0.2">
      <c r="A20" s="71" t="s">
        <v>8</v>
      </c>
      <c r="B20" s="71">
        <v>0</v>
      </c>
      <c r="C20" s="71">
        <v>-14.356447878992228</v>
      </c>
      <c r="D20" s="71">
        <v>0.94804788228840664</v>
      </c>
      <c r="F20" s="71" t="s">
        <v>9</v>
      </c>
      <c r="G20" s="97">
        <v>0</v>
      </c>
      <c r="H20" s="97">
        <v>-2.098386655939264E-2</v>
      </c>
      <c r="I20" s="97">
        <v>1.7053481720438388E-2</v>
      </c>
      <c r="O20" s="11" t="s">
        <v>180</v>
      </c>
      <c r="P20" s="9" t="s">
        <v>171</v>
      </c>
      <c r="Q20" s="20">
        <v>71.055170000000004</v>
      </c>
      <c r="R20" s="20">
        <v>71.185010000000005</v>
      </c>
      <c r="S20" s="20">
        <v>71.466269999999994</v>
      </c>
      <c r="T20" s="20">
        <v>71.684560000000005</v>
      </c>
      <c r="U20" s="20">
        <v>71.3887</v>
      </c>
      <c r="V20" s="20">
        <v>62.440849999999998</v>
      </c>
      <c r="W20" s="20">
        <v>66.377780000000001</v>
      </c>
      <c r="X20" s="20">
        <v>67.839770000000001</v>
      </c>
      <c r="Y20" s="20">
        <v>68.418409999999994</v>
      </c>
      <c r="Z20" s="20">
        <v>68.930409999999995</v>
      </c>
      <c r="AA20" s="20">
        <v>69.752170000000007</v>
      </c>
      <c r="AB20" s="20">
        <v>70.508629999999997</v>
      </c>
      <c r="AC20" s="20">
        <v>71.015000000000001</v>
      </c>
      <c r="AE20" s="11"/>
      <c r="AF20" s="21"/>
      <c r="AG20" s="21"/>
      <c r="AH20" s="21"/>
    </row>
    <row r="21" spans="1:39" ht="24" x14ac:dyDescent="0.2">
      <c r="A21" s="71" t="s">
        <v>9</v>
      </c>
      <c r="B21" s="71">
        <v>0</v>
      </c>
      <c r="C21" s="71">
        <v>-3.0850185323884745</v>
      </c>
      <c r="D21" s="71">
        <v>0.70327053446256116</v>
      </c>
      <c r="F21" s="71" t="s">
        <v>10</v>
      </c>
      <c r="G21" s="97">
        <v>0</v>
      </c>
      <c r="H21" s="97">
        <v>-1.7983347855552327E-2</v>
      </c>
      <c r="I21" s="97">
        <v>1.4764255978313486E-3</v>
      </c>
      <c r="O21" s="11" t="s">
        <v>181</v>
      </c>
      <c r="P21" s="9" t="s">
        <v>171</v>
      </c>
      <c r="Q21" s="21">
        <v>67.590919999999997</v>
      </c>
      <c r="R21" s="21">
        <v>68.018640000000005</v>
      </c>
      <c r="S21" s="21">
        <v>67.689760000000007</v>
      </c>
      <c r="T21" s="21">
        <v>67.841769999999997</v>
      </c>
      <c r="U21" s="21">
        <v>67.567890000000006</v>
      </c>
      <c r="V21" s="21">
        <v>65.794740000000004</v>
      </c>
      <c r="W21" s="21">
        <v>66.12527</v>
      </c>
      <c r="X21" s="21">
        <v>66.557389999999998</v>
      </c>
      <c r="Y21" s="21">
        <v>66.749179999999996</v>
      </c>
      <c r="Z21" s="21">
        <v>67.974379999999996</v>
      </c>
      <c r="AA21" s="21">
        <v>68.471410000000006</v>
      </c>
      <c r="AB21" s="21" t="s">
        <v>234</v>
      </c>
      <c r="AC21" s="21" t="s">
        <v>234</v>
      </c>
    </row>
    <row r="22" spans="1:39" ht="15" x14ac:dyDescent="0.2">
      <c r="A22" s="71" t="s">
        <v>10</v>
      </c>
      <c r="B22" s="71">
        <v>0</v>
      </c>
      <c r="C22" s="71">
        <v>-1.097804391217565</v>
      </c>
      <c r="D22" s="71">
        <v>-0.35538678740080343</v>
      </c>
      <c r="F22" s="71" t="s">
        <v>11</v>
      </c>
      <c r="G22" s="97">
        <v>0</v>
      </c>
      <c r="H22" s="97">
        <v>-2.9044509699889046E-2</v>
      </c>
      <c r="I22" s="97">
        <v>9.9861842900144555E-3</v>
      </c>
      <c r="O22" s="14" t="s">
        <v>242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39" ht="15" x14ac:dyDescent="0.2">
      <c r="A23" s="71" t="s">
        <v>11</v>
      </c>
      <c r="B23" s="71">
        <v>0</v>
      </c>
      <c r="C23" s="71">
        <v>-2.921395655036207</v>
      </c>
      <c r="D23" s="71">
        <v>0.97590520078999532</v>
      </c>
      <c r="F23" s="71" t="s">
        <v>13</v>
      </c>
      <c r="G23" s="97">
        <v>0</v>
      </c>
      <c r="H23" s="97">
        <v>-3.239329268292683E-2</v>
      </c>
      <c r="I23" s="97">
        <v>1.9817073170731708E-2</v>
      </c>
      <c r="O23" s="15" t="s">
        <v>184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39" ht="15" x14ac:dyDescent="0.2">
      <c r="A24" s="71" t="s">
        <v>12</v>
      </c>
      <c r="B24" s="71">
        <v>0</v>
      </c>
      <c r="C24" s="71">
        <v>-1.5770252324037131</v>
      </c>
      <c r="D24" s="71">
        <v>-0.84108012394870002</v>
      </c>
      <c r="F24" s="71" t="s">
        <v>14</v>
      </c>
      <c r="G24" s="97">
        <v>0</v>
      </c>
      <c r="H24" s="97">
        <v>-9.1461362412493266E-2</v>
      </c>
      <c r="I24" s="97">
        <v>-1.1628298330640777E-2</v>
      </c>
      <c r="O24" s="16" t="s">
        <v>236</v>
      </c>
      <c r="P24" s="15" t="s">
        <v>237</v>
      </c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39" ht="15" x14ac:dyDescent="0.2">
      <c r="A25" s="71" t="s">
        <v>13</v>
      </c>
      <c r="B25" s="71">
        <v>0</v>
      </c>
      <c r="C25" s="71">
        <v>-3.2377310388782661</v>
      </c>
      <c r="D25" s="71">
        <v>1.4021669853409833</v>
      </c>
      <c r="F25" s="71" t="s">
        <v>15</v>
      </c>
      <c r="G25" s="97">
        <v>0</v>
      </c>
      <c r="H25" s="97">
        <v>-1.7297671301001103E-2</v>
      </c>
      <c r="I25" s="97">
        <v>1.5351683279639266E-3</v>
      </c>
      <c r="O25" s="16" t="s">
        <v>243</v>
      </c>
      <c r="P25" s="15" t="s">
        <v>244</v>
      </c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39" ht="15" x14ac:dyDescent="0.2">
      <c r="A26" s="71" t="s">
        <v>14</v>
      </c>
      <c r="B26" s="71">
        <v>0</v>
      </c>
      <c r="C26" s="71">
        <v>-9.3846006953220211</v>
      </c>
      <c r="D26" s="71">
        <v>-2.1241582278836546</v>
      </c>
      <c r="F26" s="71" t="s">
        <v>16</v>
      </c>
      <c r="G26" s="97">
        <v>0</v>
      </c>
      <c r="H26" s="97">
        <v>1.4787564019332034E-3</v>
      </c>
      <c r="I26" s="97">
        <v>1.6194185962634351E-2</v>
      </c>
      <c r="R26" s="5" t="e">
        <f ca="1">DotStatQuery(S26)</f>
        <v>#NAME?</v>
      </c>
      <c r="S26" s="5" t="s">
        <v>245</v>
      </c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9" ht="21" customHeight="1" x14ac:dyDescent="0.2">
      <c r="A27" s="71" t="s">
        <v>15</v>
      </c>
      <c r="B27" s="71">
        <v>0</v>
      </c>
      <c r="C27" s="71">
        <v>-2.6156464783573767</v>
      </c>
      <c r="D27" s="71">
        <v>-1.3530691832029902</v>
      </c>
      <c r="F27" s="71" t="s">
        <v>17</v>
      </c>
      <c r="G27" s="97">
        <v>0</v>
      </c>
      <c r="H27" s="97">
        <v>-0.1344650474566321</v>
      </c>
      <c r="I27" s="97">
        <v>-2.6315913201816459E-2</v>
      </c>
      <c r="R27" s="6" t="s">
        <v>238</v>
      </c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9" x14ac:dyDescent="0.15">
      <c r="A28" s="71" t="s">
        <v>16</v>
      </c>
      <c r="B28" s="71">
        <v>0</v>
      </c>
      <c r="C28" s="71">
        <v>0.1151866383499538</v>
      </c>
      <c r="D28" s="71">
        <v>1.3534430006119322</v>
      </c>
      <c r="F28" s="71" t="s">
        <v>8</v>
      </c>
      <c r="G28" s="97">
        <v>0</v>
      </c>
      <c r="H28" s="97">
        <v>-0.18062950653771412</v>
      </c>
      <c r="I28" s="97">
        <v>5.3911703485630742E-2</v>
      </c>
      <c r="R28" s="117" t="s">
        <v>148</v>
      </c>
      <c r="S28" s="119"/>
      <c r="T28" s="120" t="s">
        <v>246</v>
      </c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2"/>
    </row>
    <row r="29" spans="1:39" x14ac:dyDescent="0.15">
      <c r="A29" s="71" t="s">
        <v>17</v>
      </c>
      <c r="B29" s="71">
        <v>0</v>
      </c>
      <c r="C29" s="71">
        <v>-11.855175110802094</v>
      </c>
      <c r="D29" s="71">
        <v>-2.8925871208829221</v>
      </c>
      <c r="F29" s="71" t="s">
        <v>12</v>
      </c>
      <c r="G29" s="97">
        <v>0</v>
      </c>
      <c r="H29" s="97">
        <v>-1.475846687592932E-2</v>
      </c>
      <c r="I29" s="97">
        <v>-8.0401453824549517E-3</v>
      </c>
      <c r="R29" s="117" t="s">
        <v>150</v>
      </c>
      <c r="S29" s="119"/>
      <c r="T29" s="120" t="s">
        <v>240</v>
      </c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2"/>
    </row>
    <row r="30" spans="1:39" x14ac:dyDescent="0.15">
      <c r="R30" s="117" t="s">
        <v>152</v>
      </c>
      <c r="S30" s="119"/>
      <c r="T30" s="120" t="s">
        <v>153</v>
      </c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2"/>
    </row>
    <row r="31" spans="1:39" x14ac:dyDescent="0.15">
      <c r="R31" s="117" t="s">
        <v>168</v>
      </c>
      <c r="S31" s="119"/>
      <c r="T31" s="120" t="s">
        <v>247</v>
      </c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2"/>
    </row>
    <row r="32" spans="1:39" x14ac:dyDescent="0.15">
      <c r="A32" s="71" t="s">
        <v>111</v>
      </c>
      <c r="B32" s="71" t="s">
        <v>0</v>
      </c>
      <c r="C32" s="71" t="s">
        <v>2</v>
      </c>
      <c r="D32" s="71" t="s">
        <v>7</v>
      </c>
      <c r="R32" s="114" t="s">
        <v>194</v>
      </c>
      <c r="S32" s="116"/>
      <c r="T32" s="7" t="s">
        <v>155</v>
      </c>
      <c r="U32" s="7" t="s">
        <v>156</v>
      </c>
      <c r="V32" s="7" t="s">
        <v>157</v>
      </c>
      <c r="W32" s="7" t="s">
        <v>158</v>
      </c>
      <c r="X32" s="7" t="s">
        <v>159</v>
      </c>
      <c r="Y32" s="7" t="s">
        <v>160</v>
      </c>
      <c r="Z32" s="7" t="s">
        <v>161</v>
      </c>
      <c r="AA32" s="7" t="s">
        <v>162</v>
      </c>
      <c r="AB32" s="7" t="s">
        <v>163</v>
      </c>
      <c r="AC32" s="7" t="s">
        <v>164</v>
      </c>
      <c r="AD32" s="7" t="s">
        <v>165</v>
      </c>
      <c r="AE32" s="7" t="s">
        <v>166</v>
      </c>
      <c r="AF32" s="7" t="s">
        <v>241</v>
      </c>
      <c r="AI32" s="24" t="s">
        <v>194</v>
      </c>
      <c r="AJ32" s="25"/>
      <c r="AK32" s="7" t="s">
        <v>158</v>
      </c>
      <c r="AL32" s="7" t="s">
        <v>160</v>
      </c>
      <c r="AM32" s="7" t="s">
        <v>166</v>
      </c>
    </row>
    <row r="33" spans="1:43" ht="14" x14ac:dyDescent="0.2">
      <c r="A33" s="71" t="s">
        <v>9</v>
      </c>
      <c r="B33" s="71">
        <v>0</v>
      </c>
      <c r="C33" s="71">
        <v>-1.2775231081385812</v>
      </c>
      <c r="D33" s="71">
        <v>-1.7810175095814316</v>
      </c>
      <c r="R33" s="8" t="s">
        <v>167</v>
      </c>
      <c r="S33" s="9" t="s">
        <v>171</v>
      </c>
      <c r="T33" s="9" t="s">
        <v>169</v>
      </c>
      <c r="U33" s="9" t="s">
        <v>169</v>
      </c>
      <c r="V33" s="9" t="s">
        <v>169</v>
      </c>
      <c r="W33" s="9" t="s">
        <v>169</v>
      </c>
      <c r="X33" s="9" t="s">
        <v>169</v>
      </c>
      <c r="Y33" s="9" t="s">
        <v>169</v>
      </c>
      <c r="Z33" s="9" t="s">
        <v>169</v>
      </c>
      <c r="AA33" s="9" t="s">
        <v>169</v>
      </c>
      <c r="AB33" s="9" t="s">
        <v>169</v>
      </c>
      <c r="AC33" s="9" t="s">
        <v>169</v>
      </c>
      <c r="AD33" s="9" t="s">
        <v>169</v>
      </c>
      <c r="AE33" s="9" t="s">
        <v>169</v>
      </c>
      <c r="AF33" s="9" t="s">
        <v>169</v>
      </c>
      <c r="AI33" s="8" t="s">
        <v>167</v>
      </c>
      <c r="AJ33" s="9"/>
      <c r="AK33" s="9" t="s">
        <v>169</v>
      </c>
      <c r="AL33" s="9" t="s">
        <v>169</v>
      </c>
      <c r="AM33" s="9" t="s">
        <v>169</v>
      </c>
      <c r="AO33" s="7" t="s">
        <v>158</v>
      </c>
      <c r="AP33" s="7" t="s">
        <v>160</v>
      </c>
      <c r="AQ33" s="7" t="s">
        <v>166</v>
      </c>
    </row>
    <row r="34" spans="1:43" ht="14" x14ac:dyDescent="0.2">
      <c r="A34" s="71" t="s">
        <v>10</v>
      </c>
      <c r="B34" s="71">
        <v>0</v>
      </c>
      <c r="C34" s="71">
        <v>-1.6166580444904355</v>
      </c>
      <c r="D34" s="71">
        <v>-3.4661148473874874</v>
      </c>
      <c r="R34" s="11" t="s">
        <v>8</v>
      </c>
      <c r="S34" s="9" t="s">
        <v>171</v>
      </c>
      <c r="T34" s="12">
        <v>18853.43</v>
      </c>
      <c r="U34" s="12">
        <v>18990.400000000001</v>
      </c>
      <c r="V34" s="12">
        <v>19021.5</v>
      </c>
      <c r="W34" s="12">
        <v>19048.599999999999</v>
      </c>
      <c r="X34" s="12">
        <v>18797.169999999998</v>
      </c>
      <c r="Y34" s="12">
        <v>16670.23</v>
      </c>
      <c r="Z34" s="12">
        <v>18057.73</v>
      </c>
      <c r="AA34" s="12">
        <v>18492.47</v>
      </c>
      <c r="AB34" s="12">
        <v>18559.37</v>
      </c>
      <c r="AC34" s="12">
        <v>18673.27</v>
      </c>
      <c r="AD34" s="12">
        <v>18982.87</v>
      </c>
      <c r="AE34" s="12">
        <v>19271.87</v>
      </c>
      <c r="AF34" s="12">
        <v>19424.669999999998</v>
      </c>
      <c r="AH34" s="2" t="s">
        <v>8</v>
      </c>
      <c r="AI34" s="11" t="s">
        <v>8</v>
      </c>
      <c r="AJ34" s="9"/>
      <c r="AK34" s="12">
        <v>19048.599999999999</v>
      </c>
      <c r="AL34" s="12">
        <v>16670.23</v>
      </c>
      <c r="AM34" s="12">
        <v>19271.87</v>
      </c>
      <c r="AN34" s="2" t="s">
        <v>8</v>
      </c>
      <c r="AO34" s="26">
        <f>AK34-$AK34</f>
        <v>0</v>
      </c>
      <c r="AP34" s="28">
        <f>(AL34-$AK34)/AK34</f>
        <v>-0.12485799481326708</v>
      </c>
      <c r="AQ34" s="28">
        <f>(AM34-$AK34)/AL34</f>
        <v>1.3393336504655332E-2</v>
      </c>
    </row>
    <row r="35" spans="1:43" ht="14" x14ac:dyDescent="0.2">
      <c r="A35" s="71" t="s">
        <v>11</v>
      </c>
      <c r="B35" s="71">
        <v>0</v>
      </c>
      <c r="C35" s="71">
        <v>-0.38308344115482384</v>
      </c>
      <c r="D35" s="71">
        <v>-0.24862369028591047</v>
      </c>
      <c r="R35" s="11" t="s">
        <v>9</v>
      </c>
      <c r="S35" s="9" t="s">
        <v>171</v>
      </c>
      <c r="T35" s="13">
        <v>27059.23</v>
      </c>
      <c r="U35" s="13">
        <v>27192.25</v>
      </c>
      <c r="V35" s="13">
        <v>27035.62</v>
      </c>
      <c r="W35" s="13">
        <v>27241.599999999999</v>
      </c>
      <c r="X35" s="13">
        <v>27258.18</v>
      </c>
      <c r="Y35" s="13">
        <v>26721.87</v>
      </c>
      <c r="Z35" s="13">
        <v>26907.26</v>
      </c>
      <c r="AA35" s="13">
        <v>27093.9</v>
      </c>
      <c r="AB35" s="13">
        <v>27353.21</v>
      </c>
      <c r="AC35" s="13">
        <v>27689.51</v>
      </c>
      <c r="AD35" s="13">
        <v>27907.759999999998</v>
      </c>
      <c r="AE35" s="13">
        <v>27959.919999999998</v>
      </c>
      <c r="AF35" s="13" t="s">
        <v>234</v>
      </c>
      <c r="AG35" s="28">
        <f>(AE35/Y35)-1</f>
        <v>4.6330964112915707E-2</v>
      </c>
      <c r="AH35" s="2" t="s">
        <v>9</v>
      </c>
      <c r="AI35" s="11" t="s">
        <v>9</v>
      </c>
      <c r="AJ35" s="9"/>
      <c r="AK35" s="13">
        <v>27241.599999999999</v>
      </c>
      <c r="AL35" s="13">
        <v>26721.87</v>
      </c>
      <c r="AM35" s="13">
        <v>27959.919999999998</v>
      </c>
      <c r="AN35" s="2" t="s">
        <v>9</v>
      </c>
      <c r="AO35" s="26">
        <f t="shared" ref="AO35:AO44" si="4">AK35-$AK35</f>
        <v>0</v>
      </c>
      <c r="AP35" s="28">
        <f t="shared" ref="AP35:AP44" si="5">(AL35-$AK35)/AK35</f>
        <v>-1.9078541642194274E-2</v>
      </c>
      <c r="AQ35" s="28">
        <f t="shared" ref="AQ35:AQ44" si="6">(AM35-$AK35)/AL35</f>
        <v>2.6881352240692727E-2</v>
      </c>
    </row>
    <row r="36" spans="1:43" ht="14" x14ac:dyDescent="0.2">
      <c r="A36" s="71" t="s">
        <v>13</v>
      </c>
      <c r="B36" s="71">
        <v>0</v>
      </c>
      <c r="C36" s="71">
        <v>-0.74812967581047474</v>
      </c>
      <c r="D36" s="71">
        <v>-1.2468827930174626</v>
      </c>
      <c r="G36" s="71" t="s">
        <v>6</v>
      </c>
      <c r="R36" s="10" t="s">
        <v>172</v>
      </c>
      <c r="S36" s="9" t="s">
        <v>171</v>
      </c>
      <c r="T36" s="12">
        <v>42281.58</v>
      </c>
      <c r="U36" s="12">
        <v>42382.7</v>
      </c>
      <c r="V36" s="12">
        <v>42364.35</v>
      </c>
      <c r="W36" s="12">
        <v>42565.48</v>
      </c>
      <c r="X36" s="12">
        <v>42266.47</v>
      </c>
      <c r="Y36" s="12">
        <v>41899.379999999997</v>
      </c>
      <c r="Z36" s="12">
        <v>41650</v>
      </c>
      <c r="AA36" s="12">
        <v>41621.550000000003</v>
      </c>
      <c r="AB36" s="12">
        <v>41342.07</v>
      </c>
      <c r="AC36" s="12">
        <v>41526.949999999997</v>
      </c>
      <c r="AD36" s="12">
        <v>41582.879999999997</v>
      </c>
      <c r="AE36" s="12">
        <v>41548</v>
      </c>
      <c r="AF36" s="12" t="s">
        <v>234</v>
      </c>
      <c r="AH36" s="2" t="s">
        <v>10</v>
      </c>
      <c r="AI36" s="10" t="s">
        <v>172</v>
      </c>
      <c r="AJ36" s="9"/>
      <c r="AK36" s="12">
        <v>42565.48</v>
      </c>
      <c r="AL36" s="12">
        <v>41899.379999999997</v>
      </c>
      <c r="AM36" s="12">
        <v>41548</v>
      </c>
      <c r="AN36" s="2" t="s">
        <v>10</v>
      </c>
      <c r="AO36" s="26">
        <f t="shared" si="4"/>
        <v>0</v>
      </c>
      <c r="AP36" s="28">
        <f t="shared" si="5"/>
        <v>-1.5648830930603996E-2</v>
      </c>
      <c r="AQ36" s="28">
        <f t="shared" si="6"/>
        <v>-2.4283891551617309E-2</v>
      </c>
    </row>
    <row r="37" spans="1:43" ht="14" x14ac:dyDescent="0.2">
      <c r="A37" s="71" t="s">
        <v>14</v>
      </c>
      <c r="B37" s="71">
        <v>0</v>
      </c>
      <c r="C37" s="71">
        <v>-6.9399692658503938</v>
      </c>
      <c r="D37" s="71">
        <v>-8.4618053834333011</v>
      </c>
      <c r="R37" s="11" t="s">
        <v>173</v>
      </c>
      <c r="S37" s="9" t="s">
        <v>171</v>
      </c>
      <c r="T37" s="13">
        <v>23315.11</v>
      </c>
      <c r="U37" s="13">
        <v>23491.53</v>
      </c>
      <c r="V37" s="13">
        <v>23359.32</v>
      </c>
      <c r="W37" s="13">
        <v>23272.14</v>
      </c>
      <c r="X37" s="13">
        <v>23416.73</v>
      </c>
      <c r="Y37" s="13">
        <v>22719.33</v>
      </c>
      <c r="Z37" s="13">
        <v>22707.93</v>
      </c>
      <c r="AA37" s="13">
        <v>22768.6</v>
      </c>
      <c r="AB37" s="13">
        <v>22259.88</v>
      </c>
      <c r="AC37" s="13">
        <v>22588.85</v>
      </c>
      <c r="AD37" s="13">
        <v>22691.23</v>
      </c>
      <c r="AE37" s="13">
        <v>22675.83</v>
      </c>
      <c r="AF37" s="13" t="s">
        <v>234</v>
      </c>
      <c r="AH37" s="2" t="s">
        <v>11</v>
      </c>
      <c r="AI37" s="11" t="s">
        <v>173</v>
      </c>
      <c r="AJ37" s="9"/>
      <c r="AK37" s="13">
        <v>23272.14</v>
      </c>
      <c r="AL37" s="13">
        <v>22719.33</v>
      </c>
      <c r="AM37" s="13">
        <v>22675.83</v>
      </c>
      <c r="AN37" s="2" t="s">
        <v>11</v>
      </c>
      <c r="AO37" s="26">
        <f t="shared" si="4"/>
        <v>0</v>
      </c>
      <c r="AP37" s="28">
        <f t="shared" si="5"/>
        <v>-2.3754154108732488E-2</v>
      </c>
      <c r="AQ37" s="28">
        <f t="shared" si="6"/>
        <v>-2.6246812736114913E-2</v>
      </c>
    </row>
    <row r="38" spans="1:43" ht="14" x14ac:dyDescent="0.2">
      <c r="A38" s="71" t="s">
        <v>15</v>
      </c>
      <c r="B38" s="71">
        <v>0</v>
      </c>
      <c r="C38" s="71">
        <v>-2.7860522165761523</v>
      </c>
      <c r="D38" s="71">
        <v>-1.7697564394603233</v>
      </c>
      <c r="R38" s="11" t="s">
        <v>174</v>
      </c>
      <c r="S38" s="9" t="s">
        <v>171</v>
      </c>
      <c r="T38" s="12">
        <v>67216.66</v>
      </c>
      <c r="U38" s="12">
        <v>67383.34</v>
      </c>
      <c r="V38" s="12">
        <v>67553.34</v>
      </c>
      <c r="W38" s="12">
        <v>67826.66</v>
      </c>
      <c r="X38" s="12">
        <v>67610</v>
      </c>
      <c r="Y38" s="12">
        <v>66713.34</v>
      </c>
      <c r="Z38" s="12">
        <v>66856.66</v>
      </c>
      <c r="AA38" s="12">
        <v>67230</v>
      </c>
      <c r="AB38" s="12">
        <v>67256.66</v>
      </c>
      <c r="AC38" s="12">
        <v>67103.34</v>
      </c>
      <c r="AD38" s="12">
        <v>67200</v>
      </c>
      <c r="AE38" s="12">
        <v>66933.34</v>
      </c>
      <c r="AF38" s="12" t="s">
        <v>234</v>
      </c>
      <c r="AH38" s="2" t="s">
        <v>12</v>
      </c>
      <c r="AI38" s="11" t="s">
        <v>174</v>
      </c>
      <c r="AJ38" s="9"/>
      <c r="AK38" s="12">
        <v>67826.66</v>
      </c>
      <c r="AL38" s="12">
        <v>66713.34</v>
      </c>
      <c r="AM38" s="12">
        <v>66933.34</v>
      </c>
      <c r="AN38" s="2" t="s">
        <v>12</v>
      </c>
      <c r="AO38" s="26">
        <f t="shared" si="4"/>
        <v>0</v>
      </c>
      <c r="AP38" s="28">
        <f t="shared" si="5"/>
        <v>-1.6414194654432446E-2</v>
      </c>
      <c r="AQ38" s="28">
        <f t="shared" si="6"/>
        <v>-1.3390425363203326E-2</v>
      </c>
    </row>
    <row r="39" spans="1:43" ht="14" x14ac:dyDescent="0.2">
      <c r="A39" s="71" t="s">
        <v>16</v>
      </c>
      <c r="B39" s="71">
        <v>0</v>
      </c>
      <c r="C39" s="71">
        <v>-1.7332805698456752</v>
      </c>
      <c r="D39" s="71">
        <v>-4.4875346260387801</v>
      </c>
      <c r="G39" s="71" t="s">
        <v>6</v>
      </c>
      <c r="R39" s="11" t="s">
        <v>175</v>
      </c>
      <c r="S39" s="9" t="s">
        <v>171</v>
      </c>
      <c r="T39" s="13">
        <v>8920.5580000000009</v>
      </c>
      <c r="U39" s="13">
        <v>8974.8709999999992</v>
      </c>
      <c r="V39" s="13">
        <v>8997.5390000000007</v>
      </c>
      <c r="W39" s="13">
        <v>9034.6329999999998</v>
      </c>
      <c r="X39" s="13">
        <v>9068.84</v>
      </c>
      <c r="Y39" s="13">
        <v>8918.0619999999999</v>
      </c>
      <c r="Z39" s="13">
        <v>8939.0290000000005</v>
      </c>
      <c r="AA39" s="13">
        <v>8997.8690000000006</v>
      </c>
      <c r="AB39" s="13">
        <v>9179.9419999999991</v>
      </c>
      <c r="AC39" s="13">
        <v>9249.2160000000003</v>
      </c>
      <c r="AD39" s="13">
        <v>9308.9950000000008</v>
      </c>
      <c r="AE39" s="13">
        <v>9390.5470000000005</v>
      </c>
      <c r="AF39" s="13" t="s">
        <v>234</v>
      </c>
      <c r="AH39" s="2" t="s">
        <v>13</v>
      </c>
      <c r="AI39" s="11" t="s">
        <v>175</v>
      </c>
      <c r="AJ39" s="9"/>
      <c r="AK39" s="13">
        <v>9034.6329999999998</v>
      </c>
      <c r="AL39" s="13">
        <v>8918.0619999999999</v>
      </c>
      <c r="AM39" s="13">
        <v>9390.5470000000005</v>
      </c>
      <c r="AN39" s="2" t="s">
        <v>13</v>
      </c>
      <c r="AO39" s="26">
        <f t="shared" si="4"/>
        <v>0</v>
      </c>
      <c r="AP39" s="28">
        <f t="shared" si="5"/>
        <v>-1.2902682377911744E-2</v>
      </c>
      <c r="AQ39" s="28">
        <f t="shared" si="6"/>
        <v>3.9909343532260784E-2</v>
      </c>
    </row>
    <row r="40" spans="1:43" ht="14" x14ac:dyDescent="0.2">
      <c r="A40" s="71" t="s">
        <v>20</v>
      </c>
      <c r="B40" s="71">
        <v>0</v>
      </c>
      <c r="C40" s="71">
        <v>-1.8635490370648</v>
      </c>
      <c r="D40" s="71">
        <v>-2.3588397919497766</v>
      </c>
      <c r="R40" s="11" t="s">
        <v>176</v>
      </c>
      <c r="S40" s="9" t="s">
        <v>171</v>
      </c>
      <c r="T40" s="12">
        <v>19645.02</v>
      </c>
      <c r="U40" s="12">
        <v>19889.63</v>
      </c>
      <c r="V40" s="12">
        <v>19768.669999999998</v>
      </c>
      <c r="W40" s="12">
        <v>19813.28</v>
      </c>
      <c r="X40" s="12">
        <v>19734.61</v>
      </c>
      <c r="Y40" s="12">
        <v>18764.16</v>
      </c>
      <c r="Z40" s="12">
        <v>19086.2</v>
      </c>
      <c r="AA40" s="12">
        <v>19224.13</v>
      </c>
      <c r="AB40" s="12">
        <v>19320.62</v>
      </c>
      <c r="AC40" s="12">
        <v>19741.2</v>
      </c>
      <c r="AD40" s="12">
        <v>19895.75</v>
      </c>
      <c r="AE40" s="12">
        <v>20136.73</v>
      </c>
      <c r="AF40" s="12" t="s">
        <v>234</v>
      </c>
      <c r="AH40" s="2" t="s">
        <v>14</v>
      </c>
      <c r="AI40" s="11" t="s">
        <v>176</v>
      </c>
      <c r="AJ40" s="9"/>
      <c r="AK40" s="12">
        <v>19813.28</v>
      </c>
      <c r="AL40" s="12">
        <v>18764.16</v>
      </c>
      <c r="AM40" s="12">
        <v>20136.73</v>
      </c>
      <c r="AN40" s="2" t="s">
        <v>14</v>
      </c>
      <c r="AO40" s="26">
        <f t="shared" si="4"/>
        <v>0</v>
      </c>
      <c r="AP40" s="28">
        <f t="shared" si="5"/>
        <v>-5.2950344415462709E-2</v>
      </c>
      <c r="AQ40" s="28">
        <f t="shared" si="6"/>
        <v>1.7237648794297251E-2</v>
      </c>
    </row>
    <row r="41" spans="1:43" ht="14" x14ac:dyDescent="0.2">
      <c r="A41" s="71" t="s">
        <v>55</v>
      </c>
      <c r="B41" s="71">
        <v>0</v>
      </c>
      <c r="C41" s="71">
        <v>-2.3191024275733838</v>
      </c>
      <c r="D41" s="71">
        <v>-2.5723112226226306</v>
      </c>
      <c r="R41" s="11" t="s">
        <v>177</v>
      </c>
      <c r="S41" s="9" t="s">
        <v>171</v>
      </c>
      <c r="T41" s="13">
        <v>5115.7830000000004</v>
      </c>
      <c r="U41" s="13">
        <v>5131.3180000000002</v>
      </c>
      <c r="V41" s="13">
        <v>5133.951</v>
      </c>
      <c r="W41" s="13">
        <v>5145.1480000000001</v>
      </c>
      <c r="X41" s="13">
        <v>5108.9719999999998</v>
      </c>
      <c r="Y41" s="13">
        <v>5034.5219999999999</v>
      </c>
      <c r="Z41" s="13">
        <v>5039.2709999999997</v>
      </c>
      <c r="AA41" s="13">
        <v>5074.4359999999997</v>
      </c>
      <c r="AB41" s="13">
        <v>5053.07</v>
      </c>
      <c r="AC41" s="13">
        <v>5126.3779999999997</v>
      </c>
      <c r="AD41" s="13">
        <v>5151.5860000000002</v>
      </c>
      <c r="AE41" s="13">
        <v>5150.665</v>
      </c>
      <c r="AF41" s="13" t="s">
        <v>234</v>
      </c>
      <c r="AH41" s="2" t="s">
        <v>15</v>
      </c>
      <c r="AI41" s="11" t="s">
        <v>177</v>
      </c>
      <c r="AJ41" s="9"/>
      <c r="AK41" s="13">
        <v>5145.1480000000001</v>
      </c>
      <c r="AL41" s="13">
        <v>5034.5219999999999</v>
      </c>
      <c r="AM41" s="13">
        <v>5150.665</v>
      </c>
      <c r="AN41" s="2" t="s">
        <v>15</v>
      </c>
      <c r="AO41" s="26">
        <f t="shared" si="4"/>
        <v>0</v>
      </c>
      <c r="AP41" s="28">
        <f t="shared" si="5"/>
        <v>-2.1501033595146379E-2</v>
      </c>
      <c r="AQ41" s="28">
        <f t="shared" si="6"/>
        <v>1.0958339242533503E-3</v>
      </c>
    </row>
    <row r="42" spans="1:43" ht="24" x14ac:dyDescent="0.2">
      <c r="R42" s="11" t="s">
        <v>178</v>
      </c>
      <c r="S42" s="9" t="s">
        <v>171</v>
      </c>
      <c r="T42" s="12">
        <v>4686.5360000000001</v>
      </c>
      <c r="U42" s="12">
        <v>4709.8059999999996</v>
      </c>
      <c r="V42" s="12">
        <v>4700.3389999999999</v>
      </c>
      <c r="W42" s="12">
        <v>4726.42</v>
      </c>
      <c r="X42" s="12">
        <v>4714.9430000000002</v>
      </c>
      <c r="Y42" s="12">
        <v>4625.5910000000003</v>
      </c>
      <c r="Z42" s="12">
        <v>4701.5690000000004</v>
      </c>
      <c r="AA42" s="12">
        <v>4742.2969999999996</v>
      </c>
      <c r="AB42" s="12">
        <v>4658.0659999999998</v>
      </c>
      <c r="AC42" s="12">
        <v>4649.3639999999996</v>
      </c>
      <c r="AD42" s="12">
        <v>4695.8019999999997</v>
      </c>
      <c r="AE42" s="12" t="s">
        <v>234</v>
      </c>
      <c r="AF42" s="12" t="s">
        <v>234</v>
      </c>
      <c r="AH42" s="2" t="s">
        <v>16</v>
      </c>
      <c r="AI42" s="11" t="s">
        <v>179</v>
      </c>
      <c r="AJ42" s="9"/>
      <c r="AK42" s="13">
        <v>32933</v>
      </c>
      <c r="AL42" s="13">
        <v>32605</v>
      </c>
      <c r="AM42" s="13">
        <v>32485</v>
      </c>
      <c r="AN42" s="2" t="s">
        <v>16</v>
      </c>
      <c r="AO42" s="26">
        <f t="shared" si="4"/>
        <v>0</v>
      </c>
      <c r="AP42" s="28">
        <f t="shared" si="5"/>
        <v>-9.9596149758600788E-3</v>
      </c>
      <c r="AQ42" s="28">
        <f t="shared" si="6"/>
        <v>-1.3740223892041098E-2</v>
      </c>
    </row>
    <row r="43" spans="1:43" ht="24" x14ac:dyDescent="0.2">
      <c r="R43" s="11" t="s">
        <v>179</v>
      </c>
      <c r="S43" s="9" t="s">
        <v>171</v>
      </c>
      <c r="T43" s="13">
        <v>32697</v>
      </c>
      <c r="U43" s="13">
        <v>32811</v>
      </c>
      <c r="V43" s="13">
        <v>32753</v>
      </c>
      <c r="W43" s="13">
        <v>32933</v>
      </c>
      <c r="X43" s="13">
        <v>33012</v>
      </c>
      <c r="Y43" s="13">
        <v>32605</v>
      </c>
      <c r="Z43" s="13">
        <v>32351</v>
      </c>
      <c r="AA43" s="13">
        <v>32148</v>
      </c>
      <c r="AB43" s="13">
        <v>32181</v>
      </c>
      <c r="AC43" s="13">
        <v>32277</v>
      </c>
      <c r="AD43" s="13">
        <v>32524</v>
      </c>
      <c r="AE43" s="13">
        <v>32485</v>
      </c>
      <c r="AF43" s="13" t="s">
        <v>234</v>
      </c>
      <c r="AH43" s="2" t="s">
        <v>17</v>
      </c>
      <c r="AI43" s="11" t="s">
        <v>180</v>
      </c>
      <c r="AJ43" s="9"/>
      <c r="AK43" s="12">
        <v>158544</v>
      </c>
      <c r="AL43" s="12">
        <v>137573.29999999999</v>
      </c>
      <c r="AM43" s="12">
        <v>155177.70000000001</v>
      </c>
      <c r="AN43" s="2" t="s">
        <v>17</v>
      </c>
      <c r="AO43" s="26">
        <f t="shared" si="4"/>
        <v>0</v>
      </c>
      <c r="AP43" s="28">
        <f t="shared" si="5"/>
        <v>-0.13227053688565957</v>
      </c>
      <c r="AQ43" s="28">
        <f t="shared" si="6"/>
        <v>-2.4469137543404053E-2</v>
      </c>
    </row>
    <row r="44" spans="1:43" ht="24" x14ac:dyDescent="0.2">
      <c r="A44" s="71" t="s">
        <v>112</v>
      </c>
      <c r="B44" s="71" t="s">
        <v>0</v>
      </c>
      <c r="C44" s="71" t="s">
        <v>2</v>
      </c>
      <c r="D44" s="71" t="s">
        <v>7</v>
      </c>
      <c r="R44" s="11" t="s">
        <v>180</v>
      </c>
      <c r="S44" s="9" t="s">
        <v>171</v>
      </c>
      <c r="T44" s="12">
        <v>156825</v>
      </c>
      <c r="U44" s="12">
        <v>156911.70000000001</v>
      </c>
      <c r="V44" s="12">
        <v>157839</v>
      </c>
      <c r="W44" s="12">
        <v>158544</v>
      </c>
      <c r="X44" s="12">
        <v>157706</v>
      </c>
      <c r="Y44" s="12">
        <v>137573.29999999999</v>
      </c>
      <c r="Z44" s="12">
        <v>146157.29999999999</v>
      </c>
      <c r="AA44" s="12">
        <v>149787.70000000001</v>
      </c>
      <c r="AB44" s="12">
        <v>150437</v>
      </c>
      <c r="AC44" s="12">
        <v>151473.70000000001</v>
      </c>
      <c r="AD44" s="12">
        <v>153225.70000000001</v>
      </c>
      <c r="AE44" s="12">
        <v>155177.70000000001</v>
      </c>
      <c r="AF44" s="12">
        <v>157784.70000000001</v>
      </c>
      <c r="AI44" s="11" t="s">
        <v>181</v>
      </c>
      <c r="AJ44" s="9"/>
      <c r="AK44" s="13">
        <v>152578.79999999999</v>
      </c>
      <c r="AL44" s="13">
        <v>148316.6</v>
      </c>
      <c r="AM44" s="13">
        <v>152339</v>
      </c>
      <c r="AN44" s="2" t="s">
        <v>20</v>
      </c>
      <c r="AO44" s="26">
        <f t="shared" si="4"/>
        <v>0</v>
      </c>
      <c r="AP44" s="28">
        <f t="shared" si="5"/>
        <v>-2.7934418149834595E-2</v>
      </c>
      <c r="AQ44" s="28">
        <f t="shared" si="6"/>
        <v>-1.616811604365178E-3</v>
      </c>
    </row>
    <row r="45" spans="1:43" ht="24" x14ac:dyDescent="0.2">
      <c r="A45" s="71" t="s">
        <v>9</v>
      </c>
      <c r="B45" s="71">
        <v>0</v>
      </c>
      <c r="C45" s="71">
        <v>-0.62868802735344786</v>
      </c>
      <c r="D45" s="71">
        <v>3.766613356863175</v>
      </c>
      <c r="R45" s="11" t="s">
        <v>181</v>
      </c>
      <c r="S45" s="9" t="s">
        <v>171</v>
      </c>
      <c r="T45" s="13">
        <v>151566.29999999999</v>
      </c>
      <c r="U45" s="13">
        <v>152144.20000000001</v>
      </c>
      <c r="V45" s="13">
        <v>151815.1</v>
      </c>
      <c r="W45" s="13">
        <v>152578.79999999999</v>
      </c>
      <c r="X45" s="13">
        <v>152313.20000000001</v>
      </c>
      <c r="Y45" s="13">
        <v>148316.6</v>
      </c>
      <c r="Z45" s="13">
        <v>149056.9</v>
      </c>
      <c r="AA45" s="13">
        <v>150027.4</v>
      </c>
      <c r="AB45" s="13">
        <v>148742</v>
      </c>
      <c r="AC45" s="13">
        <v>150991.6</v>
      </c>
      <c r="AD45" s="13">
        <v>152339</v>
      </c>
      <c r="AE45" s="13" t="s">
        <v>234</v>
      </c>
      <c r="AF45" s="13" t="s">
        <v>234</v>
      </c>
    </row>
    <row r="46" spans="1:43" ht="15" x14ac:dyDescent="0.2">
      <c r="A46" s="71" t="s">
        <v>10</v>
      </c>
      <c r="B46" s="71">
        <v>0</v>
      </c>
      <c r="C46" s="71">
        <v>0.39093041438623288</v>
      </c>
      <c r="D46" s="71">
        <v>2.1501172791243164</v>
      </c>
      <c r="R46" s="14" t="s">
        <v>248</v>
      </c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43" ht="15" x14ac:dyDescent="0.2">
      <c r="A47" s="71" t="s">
        <v>11</v>
      </c>
      <c r="B47" s="71">
        <v>0</v>
      </c>
      <c r="C47" s="71">
        <v>-0.93020272004105209</v>
      </c>
      <c r="D47" s="71">
        <v>6.1393379522709779</v>
      </c>
      <c r="R47" s="15" t="s">
        <v>184</v>
      </c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43" ht="15" x14ac:dyDescent="0.2">
      <c r="A48" s="71" t="s">
        <v>13</v>
      </c>
      <c r="B48" s="71">
        <v>0</v>
      </c>
      <c r="C48" s="71">
        <v>0.19493177387914784</v>
      </c>
      <c r="D48" s="71">
        <v>2.5341130604288509</v>
      </c>
      <c r="E48" s="71" t="s">
        <v>6</v>
      </c>
      <c r="R48" s="16" t="s">
        <v>236</v>
      </c>
      <c r="S48" s="15" t="s">
        <v>237</v>
      </c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41" ht="15" x14ac:dyDescent="0.2">
      <c r="A49" s="71" t="s">
        <v>14</v>
      </c>
      <c r="B49" s="71">
        <v>0</v>
      </c>
      <c r="C49" s="71">
        <v>-6.006144393241172</v>
      </c>
      <c r="D49" s="71">
        <v>3.4562211981566833</v>
      </c>
      <c r="R49" s="16" t="s">
        <v>243</v>
      </c>
      <c r="S49" s="15" t="s">
        <v>244</v>
      </c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41" x14ac:dyDescent="0.15">
      <c r="A50" s="71" t="s">
        <v>15</v>
      </c>
      <c r="B50" s="71">
        <v>0</v>
      </c>
      <c r="C50" s="71">
        <v>-2.014983208473268</v>
      </c>
      <c r="D50" s="71">
        <v>1.3949883750968723</v>
      </c>
    </row>
    <row r="51" spans="1:41" x14ac:dyDescent="0.15">
      <c r="A51" s="71" t="s">
        <v>16</v>
      </c>
      <c r="B51" s="71">
        <v>0</v>
      </c>
      <c r="C51" s="71">
        <v>-3.3588435374149697</v>
      </c>
      <c r="D51" s="71">
        <v>-5.4719387755101963</v>
      </c>
      <c r="E51" s="71" t="s">
        <v>6</v>
      </c>
    </row>
    <row r="52" spans="1:41" x14ac:dyDescent="0.15">
      <c r="A52" s="71" t="s">
        <v>20</v>
      </c>
      <c r="B52" s="71">
        <v>0</v>
      </c>
      <c r="C52" s="71">
        <v>-1.5855708972334099</v>
      </c>
      <c r="D52" s="71">
        <v>3.1691037856014646</v>
      </c>
    </row>
    <row r="53" spans="1:41" ht="15" x14ac:dyDescent="0.2">
      <c r="A53" s="71" t="s">
        <v>55</v>
      </c>
      <c r="B53" s="71">
        <v>0</v>
      </c>
      <c r="C53" s="71">
        <v>-1.2802675981291713</v>
      </c>
      <c r="D53" s="71">
        <v>3.2295305192114228</v>
      </c>
      <c r="R53" s="5" t="e">
        <f ca="1">DotStatQuery(S53)</f>
        <v>#NAME?</v>
      </c>
      <c r="S53" s="5" t="s">
        <v>251</v>
      </c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41" ht="66" x14ac:dyDescent="0.2">
      <c r="R54" s="6" t="s">
        <v>238</v>
      </c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41" x14ac:dyDescent="0.15">
      <c r="R55" s="117" t="s">
        <v>148</v>
      </c>
      <c r="S55" s="119"/>
      <c r="T55" s="120" t="s">
        <v>252</v>
      </c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2"/>
    </row>
    <row r="56" spans="1:41" x14ac:dyDescent="0.15">
      <c r="R56" s="117" t="s">
        <v>150</v>
      </c>
      <c r="S56" s="119"/>
      <c r="T56" s="120" t="s">
        <v>240</v>
      </c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2"/>
    </row>
    <row r="57" spans="1:41" x14ac:dyDescent="0.15">
      <c r="A57" s="71" t="s">
        <v>113</v>
      </c>
      <c r="B57" s="71" t="s">
        <v>0</v>
      </c>
      <c r="C57" s="71" t="s">
        <v>2</v>
      </c>
      <c r="D57" s="71" t="s">
        <v>7</v>
      </c>
      <c r="R57" s="117" t="s">
        <v>152</v>
      </c>
      <c r="S57" s="119"/>
      <c r="T57" s="120" t="s">
        <v>153</v>
      </c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2"/>
    </row>
    <row r="58" spans="1:41" x14ac:dyDescent="0.15">
      <c r="A58" s="71" t="s">
        <v>9</v>
      </c>
      <c r="B58" s="71">
        <v>0</v>
      </c>
      <c r="C58" s="71">
        <v>-3.2347560711282171</v>
      </c>
      <c r="D58" s="71">
        <v>0.65631475364355651</v>
      </c>
      <c r="R58" s="117" t="s">
        <v>168</v>
      </c>
      <c r="S58" s="119"/>
      <c r="T58" s="120" t="s">
        <v>247</v>
      </c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2"/>
    </row>
    <row r="59" spans="1:41" x14ac:dyDescent="0.15">
      <c r="A59" s="71" t="s">
        <v>10</v>
      </c>
      <c r="B59" s="71">
        <v>0</v>
      </c>
      <c r="C59" s="71">
        <v>-1.4000472589791997</v>
      </c>
      <c r="D59" s="71">
        <v>-0.35739603024575217</v>
      </c>
      <c r="R59" s="114" t="s">
        <v>194</v>
      </c>
      <c r="S59" s="116"/>
      <c r="T59" s="7" t="s">
        <v>155</v>
      </c>
      <c r="U59" s="7" t="s">
        <v>156</v>
      </c>
      <c r="V59" s="7" t="s">
        <v>157</v>
      </c>
      <c r="W59" s="7" t="s">
        <v>158</v>
      </c>
      <c r="X59" s="7" t="s">
        <v>159</v>
      </c>
      <c r="Y59" s="7" t="s">
        <v>160</v>
      </c>
      <c r="Z59" s="7" t="s">
        <v>161</v>
      </c>
      <c r="AA59" s="7" t="s">
        <v>162</v>
      </c>
      <c r="AB59" s="7" t="s">
        <v>163</v>
      </c>
      <c r="AC59" s="7" t="s">
        <v>164</v>
      </c>
      <c r="AD59" s="7" t="s">
        <v>165</v>
      </c>
      <c r="AE59" s="7" t="s">
        <v>166</v>
      </c>
      <c r="AF59" s="7" t="s">
        <v>241</v>
      </c>
      <c r="AM59" s="138" t="s">
        <v>266</v>
      </c>
      <c r="AN59" s="138"/>
      <c r="AO59" s="138"/>
    </row>
    <row r="60" spans="1:41" ht="14" x14ac:dyDescent="0.2">
      <c r="A60" s="71" t="s">
        <v>11</v>
      </c>
      <c r="B60" s="71">
        <v>0</v>
      </c>
      <c r="C60" s="71">
        <v>-3.4791369682419031</v>
      </c>
      <c r="D60" s="71">
        <v>-1.3263807757853812</v>
      </c>
      <c r="R60" s="8" t="s">
        <v>167</v>
      </c>
      <c r="S60" s="9" t="s">
        <v>171</v>
      </c>
      <c r="T60" s="9" t="s">
        <v>169</v>
      </c>
      <c r="U60" s="9" t="s">
        <v>169</v>
      </c>
      <c r="V60" s="9" t="s">
        <v>169</v>
      </c>
      <c r="W60" s="9" t="s">
        <v>169</v>
      </c>
      <c r="X60" s="9" t="s">
        <v>169</v>
      </c>
      <c r="Y60" s="9" t="s">
        <v>169</v>
      </c>
      <c r="Z60" s="9" t="s">
        <v>169</v>
      </c>
      <c r="AA60" s="9" t="s">
        <v>169</v>
      </c>
      <c r="AB60" s="9" t="s">
        <v>169</v>
      </c>
      <c r="AC60" s="9" t="s">
        <v>169</v>
      </c>
      <c r="AD60" s="9" t="s">
        <v>169</v>
      </c>
      <c r="AE60" s="9" t="s">
        <v>169</v>
      </c>
      <c r="AF60" s="9" t="s">
        <v>169</v>
      </c>
      <c r="AH60" s="8"/>
      <c r="AI60" s="7" t="s">
        <v>158</v>
      </c>
      <c r="AJ60" s="7" t="s">
        <v>160</v>
      </c>
      <c r="AK60" s="7" t="s">
        <v>166</v>
      </c>
      <c r="AM60" s="7" t="s">
        <v>158</v>
      </c>
      <c r="AN60" s="7" t="s">
        <v>160</v>
      </c>
      <c r="AO60" s="7" t="s">
        <v>166</v>
      </c>
    </row>
    <row r="61" spans="1:41" ht="14" x14ac:dyDescent="0.2">
      <c r="A61" s="71" t="s">
        <v>13</v>
      </c>
      <c r="B61" s="71">
        <v>0</v>
      </c>
      <c r="C61" s="71">
        <v>-2.7232031832877368</v>
      </c>
      <c r="D61" s="71">
        <v>0.26112907237005345</v>
      </c>
      <c r="E61" s="71" t="s">
        <v>6</v>
      </c>
      <c r="R61" s="11" t="s">
        <v>8</v>
      </c>
      <c r="S61" s="9" t="s">
        <v>171</v>
      </c>
      <c r="T61" s="12">
        <v>16021.87</v>
      </c>
      <c r="U61" s="12">
        <v>16141.73</v>
      </c>
      <c r="V61" s="12">
        <v>16129.9</v>
      </c>
      <c r="W61" s="12">
        <v>16166.2</v>
      </c>
      <c r="X61" s="12">
        <v>15926.97</v>
      </c>
      <c r="Y61" s="12">
        <v>13880.47</v>
      </c>
      <c r="Z61" s="12">
        <v>15337.43</v>
      </c>
      <c r="AA61" s="12">
        <v>15785.83</v>
      </c>
      <c r="AB61" s="12">
        <v>15865.13</v>
      </c>
      <c r="AC61" s="12">
        <v>15966.53</v>
      </c>
      <c r="AD61" s="12">
        <v>16336.17</v>
      </c>
      <c r="AE61" s="12">
        <v>16644.43</v>
      </c>
      <c r="AF61" s="12">
        <v>16774.63</v>
      </c>
      <c r="AH61" s="11" t="s">
        <v>8</v>
      </c>
      <c r="AI61" s="12">
        <v>16166.2</v>
      </c>
      <c r="AJ61" s="12">
        <v>13880.47</v>
      </c>
      <c r="AK61" s="12">
        <v>16644.43</v>
      </c>
      <c r="AM61" s="26">
        <f>AI61-$AI61</f>
        <v>0</v>
      </c>
      <c r="AN61" s="28">
        <f>(AJ61-$AI61)/AI61</f>
        <v>-0.14138944216946475</v>
      </c>
      <c r="AO61" s="28">
        <f>(AK61-$AI61)/AI61</f>
        <v>2.958209102943175E-2</v>
      </c>
    </row>
    <row r="62" spans="1:41" ht="14" x14ac:dyDescent="0.2">
      <c r="A62" s="71" t="s">
        <v>14</v>
      </c>
      <c r="B62" s="71">
        <v>0</v>
      </c>
      <c r="C62" s="71">
        <v>-8.6553132084329434</v>
      </c>
      <c r="D62" s="71">
        <v>-1.1754967910111276</v>
      </c>
      <c r="R62" s="11" t="s">
        <v>9</v>
      </c>
      <c r="S62" s="9" t="s">
        <v>171</v>
      </c>
      <c r="T62" s="13">
        <v>23821.33</v>
      </c>
      <c r="U62" s="13">
        <v>23907.43</v>
      </c>
      <c r="V62" s="13">
        <v>23748.62</v>
      </c>
      <c r="W62" s="13">
        <v>23858.43</v>
      </c>
      <c r="X62" s="13">
        <v>23855.02</v>
      </c>
      <c r="Y62" s="13">
        <v>23347.46</v>
      </c>
      <c r="Z62" s="13">
        <v>23556.78</v>
      </c>
      <c r="AA62" s="13">
        <v>23768.54</v>
      </c>
      <c r="AB62" s="13">
        <v>23922.3</v>
      </c>
      <c r="AC62" s="13">
        <v>24200.9</v>
      </c>
      <c r="AD62" s="13">
        <v>24323.84</v>
      </c>
      <c r="AE62" s="13">
        <v>24307.46</v>
      </c>
      <c r="AF62" s="13" t="s">
        <v>234</v>
      </c>
      <c r="AH62" s="11" t="s">
        <v>9</v>
      </c>
      <c r="AI62" s="13">
        <v>23858.43</v>
      </c>
      <c r="AJ62" s="13">
        <v>23347.46</v>
      </c>
      <c r="AK62" s="13">
        <v>24307.46</v>
      </c>
      <c r="AM62" s="26">
        <f t="shared" ref="AM62:AM71" si="7">AI62-$AI62</f>
        <v>0</v>
      </c>
      <c r="AN62" s="28">
        <f t="shared" ref="AN62:AN71" si="8">(AJ62-$AI62)/AI62</f>
        <v>-2.1416748713138339E-2</v>
      </c>
      <c r="AO62" s="28">
        <f>(AK62-$AI62)/AI62</f>
        <v>1.882060135557951E-2</v>
      </c>
    </row>
    <row r="63" spans="1:41" ht="14" x14ac:dyDescent="0.2">
      <c r="A63" s="71" t="s">
        <v>15</v>
      </c>
      <c r="B63" s="71">
        <v>0</v>
      </c>
      <c r="C63" s="71">
        <v>-2.3644679947012008</v>
      </c>
      <c r="D63" s="71">
        <v>-0.20245444774926113</v>
      </c>
      <c r="R63" s="10" t="s">
        <v>172</v>
      </c>
      <c r="S63" s="9" t="s">
        <v>171</v>
      </c>
      <c r="T63" s="12">
        <v>38255.43</v>
      </c>
      <c r="U63" s="12">
        <v>37934.949999999997</v>
      </c>
      <c r="V63" s="12">
        <v>38219.4</v>
      </c>
      <c r="W63" s="12">
        <v>38521.43</v>
      </c>
      <c r="X63" s="12" t="s">
        <v>234</v>
      </c>
      <c r="Y63" s="12" t="s">
        <v>234</v>
      </c>
      <c r="Z63" s="12" t="s">
        <v>234</v>
      </c>
      <c r="AA63" s="12" t="s">
        <v>234</v>
      </c>
      <c r="AB63" s="12" t="s">
        <v>234</v>
      </c>
      <c r="AC63" s="12" t="s">
        <v>234</v>
      </c>
      <c r="AD63" s="12" t="s">
        <v>234</v>
      </c>
      <c r="AE63" s="12" t="s">
        <v>234</v>
      </c>
      <c r="AF63" s="12" t="s">
        <v>234</v>
      </c>
      <c r="AH63" s="10" t="s">
        <v>172</v>
      </c>
      <c r="AI63" s="12">
        <v>38521.43</v>
      </c>
      <c r="AJ63" s="12" t="s">
        <v>234</v>
      </c>
      <c r="AK63" s="12" t="s">
        <v>234</v>
      </c>
      <c r="AM63" s="26">
        <f t="shared" si="7"/>
        <v>0</v>
      </c>
      <c r="AN63" s="28"/>
      <c r="AO63" s="28"/>
    </row>
    <row r="64" spans="1:41" ht="14" x14ac:dyDescent="0.2">
      <c r="A64" s="71" t="s">
        <v>16</v>
      </c>
      <c r="B64" s="71">
        <v>0</v>
      </c>
      <c r="C64" s="71">
        <v>-0.68047923346124151</v>
      </c>
      <c r="D64" s="71">
        <v>-1.3429835437744373</v>
      </c>
      <c r="E64" s="71" t="s">
        <v>6</v>
      </c>
      <c r="R64" s="11" t="s">
        <v>173</v>
      </c>
      <c r="S64" s="9" t="s">
        <v>171</v>
      </c>
      <c r="T64" s="13">
        <v>17981.330000000002</v>
      </c>
      <c r="U64" s="13">
        <v>18134.169999999998</v>
      </c>
      <c r="V64" s="13">
        <v>18050.39</v>
      </c>
      <c r="W64" s="13">
        <v>18004.310000000001</v>
      </c>
      <c r="X64" s="13">
        <v>18119</v>
      </c>
      <c r="Y64" s="13">
        <v>17589.580000000002</v>
      </c>
      <c r="Z64" s="13">
        <v>17603.419999999998</v>
      </c>
      <c r="AA64" s="13">
        <v>17652.599999999999</v>
      </c>
      <c r="AB64" s="13">
        <v>17364.810000000001</v>
      </c>
      <c r="AC64" s="13">
        <v>17649.830000000002</v>
      </c>
      <c r="AD64" s="13">
        <v>17742</v>
      </c>
      <c r="AE64" s="13">
        <v>17741.759999999998</v>
      </c>
      <c r="AF64" s="13" t="s">
        <v>234</v>
      </c>
      <c r="AH64" s="11" t="s">
        <v>173</v>
      </c>
      <c r="AI64" s="13">
        <v>18004.310000000001</v>
      </c>
      <c r="AJ64" s="13">
        <v>17589.580000000002</v>
      </c>
      <c r="AK64" s="13">
        <v>17741.759999999998</v>
      </c>
      <c r="AM64" s="26">
        <f t="shared" si="7"/>
        <v>0</v>
      </c>
      <c r="AN64" s="28">
        <f t="shared" si="8"/>
        <v>-2.303503994321357E-2</v>
      </c>
      <c r="AO64" s="28">
        <f t="shared" ref="AO64:AO70" si="9">(AK64-$AI64)/AI64</f>
        <v>-1.4582619383914346E-2</v>
      </c>
    </row>
    <row r="65" spans="1:41" ht="14" x14ac:dyDescent="0.2">
      <c r="A65" s="71" t="s">
        <v>20</v>
      </c>
      <c r="B65" s="71">
        <v>0</v>
      </c>
      <c r="C65" s="71">
        <v>-3.4542032591784704</v>
      </c>
      <c r="D65" s="71">
        <v>-5.0075031388203683E-2</v>
      </c>
      <c r="R65" s="11" t="s">
        <v>174</v>
      </c>
      <c r="S65" s="9" t="s">
        <v>171</v>
      </c>
      <c r="T65" s="12">
        <v>59933.33</v>
      </c>
      <c r="U65" s="12">
        <v>60233.33</v>
      </c>
      <c r="V65" s="12">
        <v>60440</v>
      </c>
      <c r="W65" s="12">
        <v>60530</v>
      </c>
      <c r="X65" s="12">
        <v>60603.33</v>
      </c>
      <c r="Y65" s="12">
        <v>59636.67</v>
      </c>
      <c r="Z65" s="12">
        <v>59753.33</v>
      </c>
      <c r="AA65" s="12">
        <v>60213.33</v>
      </c>
      <c r="AB65" s="12">
        <v>60286.67</v>
      </c>
      <c r="AC65" s="12">
        <v>60140</v>
      </c>
      <c r="AD65" s="12">
        <v>60183.33</v>
      </c>
      <c r="AE65" s="12">
        <v>60043.33</v>
      </c>
      <c r="AF65" s="12" t="s">
        <v>234</v>
      </c>
      <c r="AH65" s="11" t="s">
        <v>174</v>
      </c>
      <c r="AI65" s="12">
        <v>60530</v>
      </c>
      <c r="AJ65" s="12">
        <v>59636.67</v>
      </c>
      <c r="AK65" s="12">
        <v>60043.33</v>
      </c>
      <c r="AM65" s="26">
        <f t="shared" si="7"/>
        <v>0</v>
      </c>
      <c r="AN65" s="28">
        <f t="shared" si="8"/>
        <v>-1.475846687592932E-2</v>
      </c>
      <c r="AO65" s="28">
        <f t="shared" si="9"/>
        <v>-8.0401453824549517E-3</v>
      </c>
    </row>
    <row r="66" spans="1:41" ht="14" x14ac:dyDescent="0.2">
      <c r="A66" s="71" t="s">
        <v>55</v>
      </c>
      <c r="B66" s="71">
        <v>0</v>
      </c>
      <c r="C66" s="71">
        <v>-3.1300988782304699</v>
      </c>
      <c r="D66" s="71">
        <v>0.58877551153712204</v>
      </c>
      <c r="R66" s="11" t="s">
        <v>175</v>
      </c>
      <c r="S66" s="9" t="s">
        <v>171</v>
      </c>
      <c r="T66" s="13">
        <v>7412.2430000000004</v>
      </c>
      <c r="U66" s="13">
        <v>7468.4830000000002</v>
      </c>
      <c r="V66" s="13">
        <v>7500.058</v>
      </c>
      <c r="W66" s="13">
        <v>7520.4170000000004</v>
      </c>
      <c r="X66" s="13">
        <v>7499.9120000000003</v>
      </c>
      <c r="Y66" s="13">
        <v>7369.5119999999997</v>
      </c>
      <c r="Z66" s="13">
        <v>7368.0429999999997</v>
      </c>
      <c r="AA66" s="13">
        <v>7447.5320000000002</v>
      </c>
      <c r="AB66" s="13">
        <v>7692.27</v>
      </c>
      <c r="AC66" s="13">
        <v>7795.2030000000004</v>
      </c>
      <c r="AD66" s="13">
        <v>7843.5919999999996</v>
      </c>
      <c r="AE66" s="13">
        <v>7909.7359999999999</v>
      </c>
      <c r="AF66" s="13" t="s">
        <v>234</v>
      </c>
      <c r="AH66" s="11" t="s">
        <v>175</v>
      </c>
      <c r="AI66" s="13">
        <v>7520.4170000000004</v>
      </c>
      <c r="AJ66" s="13">
        <v>7369.5119999999997</v>
      </c>
      <c r="AK66" s="13">
        <v>7909.7359999999999</v>
      </c>
      <c r="AM66" s="26">
        <f t="shared" si="7"/>
        <v>0</v>
      </c>
      <c r="AN66" s="28">
        <f t="shared" si="8"/>
        <v>-2.0066041550621548E-2</v>
      </c>
      <c r="AO66" s="28">
        <f t="shared" si="9"/>
        <v>5.1768272956140532E-2</v>
      </c>
    </row>
    <row r="67" spans="1:41" ht="14" x14ac:dyDescent="0.2">
      <c r="R67" s="11" t="s">
        <v>176</v>
      </c>
      <c r="S67" s="9" t="s">
        <v>171</v>
      </c>
      <c r="T67" s="12">
        <v>16530.96</v>
      </c>
      <c r="U67" s="12">
        <v>16842.689999999999</v>
      </c>
      <c r="V67" s="12">
        <v>16677.66</v>
      </c>
      <c r="W67" s="12">
        <v>16616.89</v>
      </c>
      <c r="X67" s="12">
        <v>16515.32</v>
      </c>
      <c r="Y67" s="12">
        <v>15834.4</v>
      </c>
      <c r="Z67" s="12">
        <v>16014.67</v>
      </c>
      <c r="AA67" s="12">
        <v>16062.61</v>
      </c>
      <c r="AB67" s="12">
        <v>16168.63</v>
      </c>
      <c r="AC67" s="12">
        <v>16642.16</v>
      </c>
      <c r="AD67" s="12">
        <v>16757.52</v>
      </c>
      <c r="AE67" s="12">
        <v>16927.599999999999</v>
      </c>
      <c r="AF67" s="12" t="s">
        <v>234</v>
      </c>
      <c r="AH67" s="11" t="s">
        <v>176</v>
      </c>
      <c r="AI67" s="12">
        <v>16616.89</v>
      </c>
      <c r="AJ67" s="12">
        <v>15834.4</v>
      </c>
      <c r="AK67" s="12">
        <v>16927.599999999999</v>
      </c>
      <c r="AM67" s="26">
        <f t="shared" si="7"/>
        <v>0</v>
      </c>
      <c r="AN67" s="28">
        <f t="shared" si="8"/>
        <v>-4.7090039110808328E-2</v>
      </c>
      <c r="AO67" s="28">
        <f t="shared" si="9"/>
        <v>1.8698444775165458E-2</v>
      </c>
    </row>
    <row r="68" spans="1:41" ht="14" x14ac:dyDescent="0.2">
      <c r="R68" s="11" t="s">
        <v>177</v>
      </c>
      <c r="S68" s="9" t="s">
        <v>171</v>
      </c>
      <c r="T68" s="13">
        <v>4620.1400000000003</v>
      </c>
      <c r="U68" s="13">
        <v>4620.5559999999996</v>
      </c>
      <c r="V68" s="13">
        <v>4622.6790000000001</v>
      </c>
      <c r="W68" s="13">
        <v>4641.0249999999996</v>
      </c>
      <c r="X68" s="13">
        <v>4616.2049999999999</v>
      </c>
      <c r="Y68" s="13">
        <v>4524.18</v>
      </c>
      <c r="Z68" s="13">
        <v>4523.3459999999995</v>
      </c>
      <c r="AA68" s="13">
        <v>4583.1689999999999</v>
      </c>
      <c r="AB68" s="13">
        <v>4501.9939999999997</v>
      </c>
      <c r="AC68" s="13">
        <v>4571.93</v>
      </c>
      <c r="AD68" s="13">
        <v>4577.6120000000001</v>
      </c>
      <c r="AE68" s="13">
        <v>4582.4629999999997</v>
      </c>
      <c r="AF68" s="13" t="s">
        <v>234</v>
      </c>
      <c r="AH68" s="11" t="s">
        <v>177</v>
      </c>
      <c r="AI68" s="13">
        <v>4641.0249999999996</v>
      </c>
      <c r="AJ68" s="13">
        <v>4524.18</v>
      </c>
      <c r="AK68" s="13">
        <v>4582.4629999999997</v>
      </c>
      <c r="AM68" s="26">
        <f t="shared" si="7"/>
        <v>0</v>
      </c>
      <c r="AN68" s="28">
        <f t="shared" si="8"/>
        <v>-2.5176550438749921E-2</v>
      </c>
      <c r="AO68" s="28">
        <f t="shared" si="9"/>
        <v>-1.2618333234576392E-2</v>
      </c>
    </row>
    <row r="69" spans="1:41" ht="24" x14ac:dyDescent="0.2">
      <c r="A69" s="70" t="s">
        <v>110</v>
      </c>
      <c r="B69" s="71" t="s">
        <v>59</v>
      </c>
      <c r="C69" s="71" t="s">
        <v>60</v>
      </c>
      <c r="D69" s="71" t="s">
        <v>61</v>
      </c>
      <c r="G69" s="71" t="s">
        <v>62</v>
      </c>
      <c r="H69" s="71" t="s">
        <v>63</v>
      </c>
      <c r="I69" s="71" t="s">
        <v>64</v>
      </c>
      <c r="J69" s="71" t="s">
        <v>65</v>
      </c>
      <c r="K69" s="71" t="s">
        <v>66</v>
      </c>
      <c r="R69" s="11" t="s">
        <v>178</v>
      </c>
      <c r="S69" s="9" t="s">
        <v>171</v>
      </c>
      <c r="T69" s="12">
        <v>3984.4</v>
      </c>
      <c r="U69" s="12">
        <v>4026.6</v>
      </c>
      <c r="V69" s="12">
        <v>4022.2</v>
      </c>
      <c r="W69" s="12">
        <v>4054</v>
      </c>
      <c r="X69" s="12">
        <v>4039.6</v>
      </c>
      <c r="Y69" s="12">
        <v>3960</v>
      </c>
      <c r="Z69" s="12">
        <v>3991.4</v>
      </c>
      <c r="AA69" s="12">
        <v>4069.2</v>
      </c>
      <c r="AB69" s="12">
        <v>3938.3</v>
      </c>
      <c r="AC69" s="12">
        <v>3909.1</v>
      </c>
      <c r="AD69" s="12">
        <v>3945.4</v>
      </c>
      <c r="AE69" s="12" t="s">
        <v>234</v>
      </c>
      <c r="AF69" s="12" t="s">
        <v>234</v>
      </c>
      <c r="AH69" s="11" t="s">
        <v>179</v>
      </c>
      <c r="AI69" s="13">
        <v>27726</v>
      </c>
      <c r="AJ69" s="13">
        <v>27767</v>
      </c>
      <c r="AK69" s="13">
        <v>28175</v>
      </c>
      <c r="AM69" s="26">
        <f t="shared" si="7"/>
        <v>0</v>
      </c>
      <c r="AN69" s="28">
        <f t="shared" si="8"/>
        <v>1.4787564019332034E-3</v>
      </c>
      <c r="AO69" s="28">
        <f t="shared" si="9"/>
        <v>1.6194185962634351E-2</v>
      </c>
    </row>
    <row r="70" spans="1:41" ht="24" x14ac:dyDescent="0.2">
      <c r="A70" s="71" t="s">
        <v>9</v>
      </c>
      <c r="B70" s="71">
        <v>0.65631475364355651</v>
      </c>
      <c r="C70" s="98">
        <v>0.42007248904323546</v>
      </c>
      <c r="D70" s="71">
        <v>3.6955806557736679</v>
      </c>
      <c r="G70" s="71">
        <v>-0.94936708860760177</v>
      </c>
      <c r="H70" s="71">
        <v>7.7081192189112357E-2</v>
      </c>
      <c r="I70" s="71">
        <v>0.20496825220006087</v>
      </c>
      <c r="J70" s="71">
        <v>1.0382025150485674</v>
      </c>
      <c r="K70" s="71">
        <v>5.9800664451827856E-2</v>
      </c>
      <c r="R70" s="11" t="s">
        <v>179</v>
      </c>
      <c r="S70" s="9" t="s">
        <v>171</v>
      </c>
      <c r="T70" s="13">
        <v>27593</v>
      </c>
      <c r="U70" s="13">
        <v>27669</v>
      </c>
      <c r="V70" s="13">
        <v>27620</v>
      </c>
      <c r="W70" s="13">
        <v>27726</v>
      </c>
      <c r="X70" s="13">
        <v>27858</v>
      </c>
      <c r="Y70" s="13">
        <v>27767</v>
      </c>
      <c r="Z70" s="13">
        <v>27749</v>
      </c>
      <c r="AA70" s="13">
        <v>27704</v>
      </c>
      <c r="AB70" s="13">
        <v>27781</v>
      </c>
      <c r="AC70" s="13">
        <v>27879</v>
      </c>
      <c r="AD70" s="13">
        <v>28111</v>
      </c>
      <c r="AE70" s="13">
        <v>28175</v>
      </c>
      <c r="AF70" s="13" t="s">
        <v>234</v>
      </c>
      <c r="AH70" s="11" t="s">
        <v>180</v>
      </c>
      <c r="AI70" s="12">
        <v>148883.29999999999</v>
      </c>
      <c r="AJ70" s="12">
        <v>128863.7</v>
      </c>
      <c r="AK70" s="12">
        <v>144965.29999999999</v>
      </c>
      <c r="AM70" s="26">
        <f t="shared" si="7"/>
        <v>0</v>
      </c>
      <c r="AN70" s="28">
        <f t="shared" si="8"/>
        <v>-0.1344650474566321</v>
      </c>
      <c r="AO70" s="28">
        <f t="shared" si="9"/>
        <v>-2.6315913201816459E-2</v>
      </c>
    </row>
    <row r="71" spans="1:41" ht="24" x14ac:dyDescent="0.2">
      <c r="A71" s="71" t="s">
        <v>10</v>
      </c>
      <c r="B71" s="71">
        <v>-0.35739603024575217</v>
      </c>
      <c r="C71" s="98">
        <v>-3.6356528537920241</v>
      </c>
      <c r="D71" s="71">
        <v>3.1541218637992898</v>
      </c>
      <c r="G71" s="71">
        <v>-0.73327222731438724</v>
      </c>
      <c r="H71" s="71">
        <v>1.8789144050104341</v>
      </c>
      <c r="I71" s="71">
        <v>-1.2686687008190205</v>
      </c>
      <c r="J71" s="71">
        <v>3.2144739153346222</v>
      </c>
      <c r="K71" s="71">
        <v>-2.6592252133946204</v>
      </c>
      <c r="R71" s="11" t="s">
        <v>180</v>
      </c>
      <c r="S71" s="9" t="s">
        <v>171</v>
      </c>
      <c r="T71" s="12">
        <v>147244.29999999999</v>
      </c>
      <c r="U71" s="12">
        <v>147485.29999999999</v>
      </c>
      <c r="V71" s="12">
        <v>148042</v>
      </c>
      <c r="W71" s="12">
        <v>148883.29999999999</v>
      </c>
      <c r="X71" s="12">
        <v>148195.70000000001</v>
      </c>
      <c r="Y71" s="12">
        <v>128863.7</v>
      </c>
      <c r="Z71" s="12">
        <v>136545.29999999999</v>
      </c>
      <c r="AA71" s="12">
        <v>140190.70000000001</v>
      </c>
      <c r="AB71" s="12">
        <v>140780.70000000001</v>
      </c>
      <c r="AC71" s="12">
        <v>141548.70000000001</v>
      </c>
      <c r="AD71" s="12">
        <v>142774.29999999999</v>
      </c>
      <c r="AE71" s="12">
        <v>144965.29999999999</v>
      </c>
      <c r="AF71" s="12">
        <v>147936</v>
      </c>
      <c r="AH71" s="11" t="s">
        <v>181</v>
      </c>
      <c r="AI71" s="13">
        <v>129565.2</v>
      </c>
      <c r="AJ71" s="13">
        <v>126881.9</v>
      </c>
      <c r="AK71" s="13" t="s">
        <v>234</v>
      </c>
      <c r="AM71" s="26">
        <f t="shared" si="7"/>
        <v>0</v>
      </c>
      <c r="AN71" s="28">
        <f t="shared" si="8"/>
        <v>-2.0710036336917651E-2</v>
      </c>
      <c r="AO71" s="28"/>
    </row>
    <row r="72" spans="1:41" ht="24" x14ac:dyDescent="0.2">
      <c r="A72" s="71" t="s">
        <v>11</v>
      </c>
      <c r="B72" s="71">
        <v>-1.3263807757853812</v>
      </c>
      <c r="C72" s="98">
        <v>-4.3224528672724318</v>
      </c>
      <c r="D72" s="71">
        <v>5.0817849769731538</v>
      </c>
      <c r="G72" s="71">
        <v>-2.7427490542244612</v>
      </c>
      <c r="H72" s="71">
        <v>4.8511576626240327</v>
      </c>
      <c r="I72" s="71">
        <v>2.4321355719441442</v>
      </c>
      <c r="J72" s="71">
        <v>-0.67275248918421937</v>
      </c>
      <c r="K72" s="71">
        <v>-1.1616200727948609</v>
      </c>
      <c r="R72" s="11" t="s">
        <v>181</v>
      </c>
      <c r="S72" s="9" t="s">
        <v>171</v>
      </c>
      <c r="T72" s="13">
        <v>129122.4</v>
      </c>
      <c r="U72" s="13">
        <v>130158.39999999999</v>
      </c>
      <c r="V72" s="13">
        <v>129745</v>
      </c>
      <c r="W72" s="13">
        <v>129565.2</v>
      </c>
      <c r="X72" s="13">
        <v>129266.2</v>
      </c>
      <c r="Y72" s="13">
        <v>126881.9</v>
      </c>
      <c r="Z72" s="13">
        <v>127219.2</v>
      </c>
      <c r="AA72" s="13">
        <v>127372.4</v>
      </c>
      <c r="AB72" s="13">
        <v>127586.4</v>
      </c>
      <c r="AC72" s="13">
        <v>129448.8</v>
      </c>
      <c r="AD72" s="13">
        <v>130127.5</v>
      </c>
      <c r="AE72" s="13" t="s">
        <v>234</v>
      </c>
      <c r="AF72" s="13" t="s">
        <v>234</v>
      </c>
    </row>
    <row r="73" spans="1:41" ht="15" x14ac:dyDescent="0.2">
      <c r="A73" s="71" t="s">
        <v>13</v>
      </c>
      <c r="B73" s="71">
        <v>0.26112907237005345</v>
      </c>
      <c r="C73" s="71">
        <v>-2.1365731043150333</v>
      </c>
      <c r="D73" s="71">
        <v>7.5</v>
      </c>
      <c r="G73" s="71">
        <v>4.8076923076923066</v>
      </c>
      <c r="H73" s="71">
        <v>3.9473684210526301</v>
      </c>
      <c r="I73" s="71">
        <v>-1.9768563162970167</v>
      </c>
      <c r="J73" s="71">
        <v>4.1079812206572797</v>
      </c>
      <c r="K73" s="71">
        <v>-6.8883610451306367</v>
      </c>
      <c r="L73" s="71" t="s">
        <v>6</v>
      </c>
      <c r="R73" s="14" t="s">
        <v>253</v>
      </c>
      <c r="S73"/>
      <c r="T73"/>
      <c r="U73"/>
      <c r="V73"/>
      <c r="W73"/>
      <c r="X73"/>
      <c r="Y73"/>
      <c r="Z73"/>
      <c r="AA73"/>
      <c r="AB73"/>
      <c r="AC73"/>
      <c r="AD73"/>
      <c r="AE73"/>
      <c r="AF73"/>
    </row>
    <row r="74" spans="1:41" ht="15" x14ac:dyDescent="0.2">
      <c r="A74" s="71" t="s">
        <v>14</v>
      </c>
      <c r="B74" s="71">
        <v>-1.1754967910111276</v>
      </c>
      <c r="C74" s="98">
        <v>-7.9613580086015787</v>
      </c>
      <c r="D74" s="71">
        <v>14.304536043666474</v>
      </c>
      <c r="G74" s="71">
        <v>2.556265629341496</v>
      </c>
      <c r="H74" s="71">
        <v>1.7101710171017146</v>
      </c>
      <c r="I74" s="71">
        <v>1.9534043434077262</v>
      </c>
      <c r="J74" s="71">
        <v>5.5774597971027049</v>
      </c>
      <c r="K74" s="71">
        <v>-5.3409605799728155</v>
      </c>
      <c r="R74" s="15" t="s">
        <v>184</v>
      </c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1:41" ht="15" x14ac:dyDescent="0.2">
      <c r="A75" s="71" t="s">
        <v>15</v>
      </c>
      <c r="B75" s="71">
        <v>-0.20245444774926113</v>
      </c>
      <c r="C75" s="98">
        <v>-3.3014260597772989</v>
      </c>
      <c r="D75" s="71">
        <v>5.9962228517469214</v>
      </c>
      <c r="G75" s="71">
        <v>3.7848605577689227</v>
      </c>
      <c r="H75" s="71">
        <v>12.588235294117652</v>
      </c>
      <c r="I75" s="71">
        <v>-2.2877396487836421</v>
      </c>
      <c r="J75" s="71">
        <v>0.63964644996219988</v>
      </c>
      <c r="K75" s="71">
        <v>0.70981210855950394</v>
      </c>
      <c r="R75" s="16" t="s">
        <v>236</v>
      </c>
      <c r="S75" s="15" t="s">
        <v>237</v>
      </c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1:41" x14ac:dyDescent="0.15">
      <c r="A76" s="71" t="s">
        <v>16</v>
      </c>
      <c r="B76" s="71">
        <v>-1.3429835437744373</v>
      </c>
      <c r="C76" s="71">
        <v>-2.5402388219047651</v>
      </c>
      <c r="D76" s="71">
        <v>-4.7045405944828644</v>
      </c>
      <c r="G76" s="71">
        <v>-0.99193473625660999</v>
      </c>
      <c r="H76" s="71">
        <v>5.2844812400916084</v>
      </c>
      <c r="I76" s="71">
        <v>-1.7980736216274806</v>
      </c>
      <c r="J76" s="71">
        <v>2.278203993311692</v>
      </c>
      <c r="K76" s="71">
        <v>-9.6713907491045035</v>
      </c>
      <c r="L76" s="71" t="s">
        <v>6</v>
      </c>
    </row>
    <row r="77" spans="1:41" x14ac:dyDescent="0.15">
      <c r="A77" s="71" t="s">
        <v>20</v>
      </c>
      <c r="B77" s="71">
        <v>-5.0075031388203683E-2</v>
      </c>
      <c r="C77" s="71">
        <v>-3.2120604011049636</v>
      </c>
      <c r="D77" s="71">
        <v>6.2755480249920623</v>
      </c>
      <c r="G77" s="71">
        <v>0.1465700002617325</v>
      </c>
      <c r="H77" s="71">
        <v>2.5653554849743472</v>
      </c>
      <c r="I77" s="71">
        <v>0.5673953325874237</v>
      </c>
      <c r="J77" s="71">
        <v>2.5413128927813489</v>
      </c>
      <c r="K77" s="71">
        <v>-2.1749592773581981</v>
      </c>
    </row>
    <row r="78" spans="1:41" x14ac:dyDescent="0.15">
      <c r="A78" s="71" t="s">
        <v>55</v>
      </c>
      <c r="B78" s="71">
        <v>0.58877551153712204</v>
      </c>
      <c r="C78" s="71">
        <v>-2.356857446080511</v>
      </c>
      <c r="D78" s="71">
        <v>7.8700842468204115</v>
      </c>
      <c r="G78" s="71">
        <v>0.53697164706127865</v>
      </c>
      <c r="H78" s="71">
        <v>1.9073444250390708</v>
      </c>
      <c r="I78" s="71">
        <v>0.99070621415457083</v>
      </c>
      <c r="J78" s="71">
        <v>2.7022419923048204</v>
      </c>
      <c r="K78" s="71">
        <v>-0.18943162553028969</v>
      </c>
    </row>
    <row r="79" spans="1:41" ht="15" x14ac:dyDescent="0.2">
      <c r="R79" s="29" t="e">
        <f ca="1">DotStatQuery(S79)</f>
        <v>#NAME?</v>
      </c>
      <c r="S79" s="29" t="s">
        <v>254</v>
      </c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</row>
    <row r="80" spans="1:41" ht="53" x14ac:dyDescent="0.2">
      <c r="R80" s="31" t="s">
        <v>147</v>
      </c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</row>
    <row r="81" spans="1:51" x14ac:dyDescent="0.15">
      <c r="A81" s="71" t="s">
        <v>67</v>
      </c>
      <c r="B81" s="71" t="s">
        <v>0</v>
      </c>
      <c r="C81" s="71" t="s">
        <v>2</v>
      </c>
      <c r="D81" s="71" t="s">
        <v>7</v>
      </c>
      <c r="R81" s="139" t="s">
        <v>150</v>
      </c>
      <c r="S81" s="140"/>
      <c r="T81" s="140"/>
      <c r="U81" s="141"/>
      <c r="V81" s="142" t="s">
        <v>255</v>
      </c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4"/>
    </row>
    <row r="82" spans="1:51" x14ac:dyDescent="0.15">
      <c r="A82" s="71" t="s">
        <v>8</v>
      </c>
      <c r="B82" s="71">
        <f>100*[2]H_Prév!H7/[2]H_Prév!$H7-100</f>
        <v>0</v>
      </c>
      <c r="C82" s="71">
        <f>100*[2]H_Prév!J7/[2]H_Prév!$H7-100</f>
        <v>-3.2734398301120677</v>
      </c>
      <c r="D82" s="71">
        <f>100*[2]H_Prév!O7/[2]H_Prév!$H7-100</f>
        <v>1.1684555463984054</v>
      </c>
      <c r="R82" s="139" t="s">
        <v>152</v>
      </c>
      <c r="S82" s="140"/>
      <c r="T82" s="140"/>
      <c r="U82" s="141"/>
      <c r="V82" s="142" t="s">
        <v>153</v>
      </c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4"/>
    </row>
    <row r="83" spans="1:51" x14ac:dyDescent="0.15">
      <c r="A83" s="71" t="s">
        <v>9</v>
      </c>
      <c r="B83" s="71">
        <f>100*[2]H_Prév!H8/[2]H_Prév!$H8-100</f>
        <v>0</v>
      </c>
      <c r="C83" s="71">
        <f>100*[2]H_Prév!J8/[2]H_Prév!$H8-100</f>
        <v>-16.713237279662863</v>
      </c>
      <c r="D83" s="71">
        <f>100*[2]H_Prév!O8/[2]H_Prév!$H8-100</f>
        <v>-0.87474887346438379</v>
      </c>
      <c r="R83" s="145" t="s">
        <v>154</v>
      </c>
      <c r="S83" s="146"/>
      <c r="T83" s="146"/>
      <c r="U83" s="147"/>
      <c r="V83" s="32" t="s">
        <v>256</v>
      </c>
      <c r="W83" s="32" t="s">
        <v>257</v>
      </c>
      <c r="X83" s="32" t="s">
        <v>258</v>
      </c>
      <c r="Y83" s="32" t="s">
        <v>259</v>
      </c>
      <c r="Z83" s="32" t="s">
        <v>260</v>
      </c>
      <c r="AA83" s="32" t="s">
        <v>261</v>
      </c>
      <c r="AB83" s="32" t="s">
        <v>262</v>
      </c>
      <c r="AC83" s="32" t="s">
        <v>155</v>
      </c>
      <c r="AD83" s="32" t="s">
        <v>156</v>
      </c>
      <c r="AE83" s="32" t="s">
        <v>157</v>
      </c>
      <c r="AF83" s="32" t="s">
        <v>158</v>
      </c>
      <c r="AG83" s="32" t="s">
        <v>159</v>
      </c>
      <c r="AH83" s="32" t="s">
        <v>160</v>
      </c>
      <c r="AI83" s="32" t="s">
        <v>161</v>
      </c>
      <c r="AJ83" s="32" t="s">
        <v>162</v>
      </c>
      <c r="AK83" s="32" t="s">
        <v>163</v>
      </c>
      <c r="AL83" s="32" t="s">
        <v>164</v>
      </c>
      <c r="AM83" s="32" t="s">
        <v>165</v>
      </c>
      <c r="AN83" s="32" t="s">
        <v>166</v>
      </c>
      <c r="AW83" s="138" t="s">
        <v>266</v>
      </c>
      <c r="AX83" s="138"/>
      <c r="AY83" s="138"/>
    </row>
    <row r="84" spans="1:51" ht="14" x14ac:dyDescent="0.2">
      <c r="A84" s="71" t="s">
        <v>10</v>
      </c>
      <c r="B84" s="71">
        <f>100*[2]H_Prév!H9/[2]H_Prév!$H9-100</f>
        <v>0</v>
      </c>
      <c r="C84" s="71">
        <f>100*[2]H_Prév!J9/[2]H_Prév!$H9-100</f>
        <v>-8.858689977388309</v>
      </c>
      <c r="D84" s="71">
        <f>100*[2]H_Prév!O9/[2]H_Prév!$H9-100</f>
        <v>-0.52955003544300894</v>
      </c>
      <c r="R84" s="33" t="s">
        <v>148</v>
      </c>
      <c r="S84" s="33" t="s">
        <v>167</v>
      </c>
      <c r="T84" s="33" t="s">
        <v>168</v>
      </c>
      <c r="U84" s="34" t="s">
        <v>169</v>
      </c>
      <c r="V84" s="34" t="s">
        <v>169</v>
      </c>
      <c r="W84" s="34" t="s">
        <v>169</v>
      </c>
      <c r="X84" s="34" t="s">
        <v>169</v>
      </c>
      <c r="Y84" s="34" t="s">
        <v>169</v>
      </c>
      <c r="Z84" s="34" t="s">
        <v>169</v>
      </c>
      <c r="AA84" s="34" t="s">
        <v>169</v>
      </c>
      <c r="AB84" s="34" t="s">
        <v>169</v>
      </c>
      <c r="AC84" s="34" t="s">
        <v>169</v>
      </c>
      <c r="AD84" s="34" t="s">
        <v>169</v>
      </c>
      <c r="AE84" s="34" t="s">
        <v>169</v>
      </c>
      <c r="AF84" s="34" t="s">
        <v>169</v>
      </c>
      <c r="AG84" s="34" t="s">
        <v>169</v>
      </c>
      <c r="AH84" s="34" t="s">
        <v>169</v>
      </c>
      <c r="AI84" s="34" t="s">
        <v>169</v>
      </c>
      <c r="AJ84" s="34" t="s">
        <v>169</v>
      </c>
      <c r="AK84" s="34" t="s">
        <v>169</v>
      </c>
      <c r="AL84" s="34" t="s">
        <v>169</v>
      </c>
      <c r="AM84" s="34" t="s">
        <v>169</v>
      </c>
      <c r="AN84" s="34" t="s">
        <v>169</v>
      </c>
      <c r="AR84" s="32" t="s">
        <v>158</v>
      </c>
      <c r="AS84" s="32" t="s">
        <v>160</v>
      </c>
      <c r="AT84" s="32" t="s">
        <v>166</v>
      </c>
      <c r="AU84" s="42"/>
      <c r="AW84" s="7" t="s">
        <v>158</v>
      </c>
      <c r="AX84" s="7" t="s">
        <v>160</v>
      </c>
      <c r="AY84" s="7" t="s">
        <v>166</v>
      </c>
    </row>
    <row r="85" spans="1:51" ht="14" x14ac:dyDescent="0.2">
      <c r="A85" s="71" t="s">
        <v>11</v>
      </c>
      <c r="B85" s="71">
        <f>100*[2]H_Prév!H10/[2]H_Prév!$H10-100</f>
        <v>0</v>
      </c>
      <c r="C85" s="71">
        <f>100*[2]H_Prév!J10/[2]H_Prév!$H10-100</f>
        <v>-18.331188871651705</v>
      </c>
      <c r="D85" s="71">
        <f>100*[2]H_Prév!O10/[2]H_Prév!$H10-100</f>
        <v>-3.3044565611389771</v>
      </c>
      <c r="R85" s="135" t="s">
        <v>263</v>
      </c>
      <c r="S85" s="35" t="s">
        <v>8</v>
      </c>
      <c r="T85" s="36" t="s">
        <v>247</v>
      </c>
      <c r="U85" s="34" t="s">
        <v>171</v>
      </c>
      <c r="V85" s="37">
        <v>16597.400000000001</v>
      </c>
      <c r="W85" s="37">
        <v>16664.599999999999</v>
      </c>
      <c r="X85" s="37">
        <v>16735.3</v>
      </c>
      <c r="Y85" s="37">
        <v>16776.900000000001</v>
      </c>
      <c r="Z85" s="37">
        <v>16863.7</v>
      </c>
      <c r="AA85" s="37">
        <v>16903</v>
      </c>
      <c r="AB85" s="37">
        <v>16981.900000000001</v>
      </c>
      <c r="AC85" s="37">
        <v>17104.599999999999</v>
      </c>
      <c r="AD85" s="37">
        <v>17241.2</v>
      </c>
      <c r="AE85" s="37">
        <v>17246.5</v>
      </c>
      <c r="AF85" s="37">
        <v>17391.400000000001</v>
      </c>
      <c r="AG85" s="37">
        <v>17188.900000000001</v>
      </c>
      <c r="AH85" s="37">
        <v>14250</v>
      </c>
      <c r="AI85" s="37">
        <v>16609.8</v>
      </c>
      <c r="AJ85" s="37">
        <v>17123.099999999999</v>
      </c>
      <c r="AK85" s="37">
        <v>17391.7</v>
      </c>
      <c r="AL85" s="37">
        <v>17447.099999999999</v>
      </c>
      <c r="AM85" s="37">
        <v>17936.599999999999</v>
      </c>
      <c r="AN85" s="37">
        <v>18329</v>
      </c>
      <c r="AP85" s="135" t="s">
        <v>263</v>
      </c>
      <c r="AQ85" s="35" t="s">
        <v>8</v>
      </c>
      <c r="AR85" s="37">
        <v>17391.400000000001</v>
      </c>
      <c r="AS85" s="37">
        <v>14250</v>
      </c>
      <c r="AT85" s="37">
        <v>18329</v>
      </c>
      <c r="AU85" s="35" t="s">
        <v>8</v>
      </c>
      <c r="AV85" s="2" t="s">
        <v>9</v>
      </c>
      <c r="AW85" s="27">
        <f t="shared" ref="AW85:AW90" si="10">AR86-$AR86</f>
        <v>0</v>
      </c>
      <c r="AX85" s="27">
        <f t="shared" ref="AX85:AY90" si="11">(AS86-$AR86)/$AR86</f>
        <v>-2.098386655939264E-2</v>
      </c>
      <c r="AY85" s="27">
        <f t="shared" si="11"/>
        <v>1.7053481720438388E-2</v>
      </c>
    </row>
    <row r="86" spans="1:51" ht="14" x14ac:dyDescent="0.2">
      <c r="A86" s="71" t="s">
        <v>12</v>
      </c>
      <c r="B86" s="71">
        <f>100*[2]H_Prév!H11/[2]H_Prév!$H11-100</f>
        <v>0</v>
      </c>
      <c r="C86" s="71">
        <f>100*[2]H_Prév!J11/[2]H_Prév!$H11-100</f>
        <v>-1.4968467066166227</v>
      </c>
      <c r="D86" s="71">
        <f>100*[2]H_Prév!O11/[2]H_Prév!$H11-100</f>
        <v>-2.0214406280788211</v>
      </c>
      <c r="R86" s="136"/>
      <c r="S86" s="35" t="s">
        <v>9</v>
      </c>
      <c r="T86" s="36" t="s">
        <v>247</v>
      </c>
      <c r="U86" s="34" t="s">
        <v>171</v>
      </c>
      <c r="V86" s="38">
        <v>25419.7</v>
      </c>
      <c r="W86" s="38">
        <v>25610.6</v>
      </c>
      <c r="X86" s="38">
        <v>25511.7</v>
      </c>
      <c r="Y86" s="38">
        <v>25467.5</v>
      </c>
      <c r="Z86" s="38">
        <v>25692.7</v>
      </c>
      <c r="AA86" s="38">
        <v>25832.3</v>
      </c>
      <c r="AB86" s="38">
        <v>25696.3</v>
      </c>
      <c r="AC86" s="38">
        <v>25678.3</v>
      </c>
      <c r="AD86" s="38">
        <v>25950.7</v>
      </c>
      <c r="AE86" s="38">
        <v>26111.200000000001</v>
      </c>
      <c r="AF86" s="38">
        <v>25977.1</v>
      </c>
      <c r="AG86" s="38">
        <v>25810.6</v>
      </c>
      <c r="AH86" s="38">
        <v>25432</v>
      </c>
      <c r="AI86" s="38">
        <v>25697.7</v>
      </c>
      <c r="AJ86" s="38">
        <v>25699.5</v>
      </c>
      <c r="AK86" s="38">
        <v>25672.9</v>
      </c>
      <c r="AL86" s="38">
        <v>26112.9</v>
      </c>
      <c r="AM86" s="38">
        <v>26443.7</v>
      </c>
      <c r="AN86" s="38">
        <v>26420.1</v>
      </c>
      <c r="AP86" s="136"/>
      <c r="AQ86" s="35" t="s">
        <v>9</v>
      </c>
      <c r="AR86" s="38">
        <v>25977.1</v>
      </c>
      <c r="AS86" s="38">
        <v>25432</v>
      </c>
      <c r="AT86" s="38">
        <v>26420.1</v>
      </c>
      <c r="AU86" s="35" t="s">
        <v>9</v>
      </c>
      <c r="AV86" s="2" t="s">
        <v>10</v>
      </c>
      <c r="AW86" s="27">
        <f t="shared" si="10"/>
        <v>0</v>
      </c>
      <c r="AX86" s="27">
        <f t="shared" si="11"/>
        <v>-1.7983347855552327E-2</v>
      </c>
      <c r="AY86" s="27">
        <f t="shared" si="11"/>
        <v>1.4764255978313486E-3</v>
      </c>
    </row>
    <row r="87" spans="1:51" ht="14" x14ac:dyDescent="0.2">
      <c r="A87" s="71" t="s">
        <v>13</v>
      </c>
      <c r="B87" s="71">
        <f>100*[2]H_Prév!H12/[2]H_Prév!$H12-100</f>
        <v>0</v>
      </c>
      <c r="C87" s="71">
        <f>100*[2]H_Prév!J12/[2]H_Prév!$H12-100</f>
        <v>-4.3573487546705536</v>
      </c>
      <c r="D87" s="71">
        <f>100*[2]H_Prév!O12/[2]H_Prév!$H12-100</f>
        <v>-0.56179573983008879</v>
      </c>
      <c r="R87" s="136"/>
      <c r="S87" s="35" t="s">
        <v>172</v>
      </c>
      <c r="T87" s="36" t="s">
        <v>247</v>
      </c>
      <c r="U87" s="34" t="s">
        <v>171</v>
      </c>
      <c r="V87" s="37">
        <v>39753</v>
      </c>
      <c r="W87" s="37">
        <v>39976</v>
      </c>
      <c r="X87" s="37">
        <v>40316</v>
      </c>
      <c r="Y87" s="37">
        <v>40082</v>
      </c>
      <c r="Z87" s="37">
        <v>40406</v>
      </c>
      <c r="AA87" s="37">
        <v>40585</v>
      </c>
      <c r="AB87" s="37">
        <v>40910</v>
      </c>
      <c r="AC87" s="37">
        <v>40644</v>
      </c>
      <c r="AD87" s="37">
        <v>40915</v>
      </c>
      <c r="AE87" s="37">
        <v>41022</v>
      </c>
      <c r="AF87" s="37">
        <v>41316</v>
      </c>
      <c r="AG87" s="37">
        <v>40960</v>
      </c>
      <c r="AH87" s="37">
        <v>40573</v>
      </c>
      <c r="AI87" s="37">
        <v>40630</v>
      </c>
      <c r="AJ87" s="37">
        <v>40897</v>
      </c>
      <c r="AK87" s="37">
        <v>40443</v>
      </c>
      <c r="AL87" s="37">
        <v>40695</v>
      </c>
      <c r="AM87" s="37">
        <v>40984</v>
      </c>
      <c r="AN87" s="37">
        <v>41377</v>
      </c>
      <c r="AP87" s="136"/>
      <c r="AQ87" s="35" t="s">
        <v>172</v>
      </c>
      <c r="AR87" s="37">
        <v>41316</v>
      </c>
      <c r="AS87" s="37">
        <v>40573</v>
      </c>
      <c r="AT87" s="37">
        <v>41377</v>
      </c>
      <c r="AU87" s="35" t="s">
        <v>172</v>
      </c>
      <c r="AV87" s="2" t="s">
        <v>11</v>
      </c>
      <c r="AW87" s="27">
        <f t="shared" si="10"/>
        <v>0</v>
      </c>
      <c r="AX87" s="27">
        <f t="shared" si="11"/>
        <v>-2.9044509699889046E-2</v>
      </c>
      <c r="AY87" s="27">
        <f t="shared" si="11"/>
        <v>9.9861842900144555E-3</v>
      </c>
    </row>
    <row r="88" spans="1:51" ht="14" x14ac:dyDescent="0.2">
      <c r="A88" s="71" t="s">
        <v>14</v>
      </c>
      <c r="B88" s="71">
        <f>100*[2]H_Prév!H13/[2]H_Prév!$H13-100</f>
        <v>0</v>
      </c>
      <c r="C88" s="71">
        <f>100*[2]H_Prév!J13/[2]H_Prév!$H13-100</f>
        <v>-18.986613471743922</v>
      </c>
      <c r="D88" s="71">
        <f>100*[2]H_Prév!O13/[2]H_Prév!$H13-100</f>
        <v>-1.8290194973183418</v>
      </c>
      <c r="R88" s="136"/>
      <c r="S88" s="35" t="s">
        <v>173</v>
      </c>
      <c r="T88" s="36" t="s">
        <v>247</v>
      </c>
      <c r="U88" s="34" t="s">
        <v>171</v>
      </c>
      <c r="V88" s="38">
        <v>18714.900000000001</v>
      </c>
      <c r="W88" s="38">
        <v>18873.5</v>
      </c>
      <c r="X88" s="38">
        <v>18701.7</v>
      </c>
      <c r="Y88" s="38">
        <v>18588.2</v>
      </c>
      <c r="Z88" s="38">
        <v>18995.2</v>
      </c>
      <c r="AA88" s="38">
        <v>18987.7</v>
      </c>
      <c r="AB88" s="38">
        <v>18848.900000000001</v>
      </c>
      <c r="AC88" s="38">
        <v>18698.7</v>
      </c>
      <c r="AD88" s="38">
        <v>19132.599999999999</v>
      </c>
      <c r="AE88" s="38">
        <v>19212.5</v>
      </c>
      <c r="AF88" s="38">
        <v>19036.3</v>
      </c>
      <c r="AG88" s="38">
        <v>18770.7</v>
      </c>
      <c r="AH88" s="38">
        <v>18483.400000000001</v>
      </c>
      <c r="AI88" s="38">
        <v>18801.099999999999</v>
      </c>
      <c r="AJ88" s="38">
        <v>18736.8</v>
      </c>
      <c r="AK88" s="38">
        <v>18492.400000000001</v>
      </c>
      <c r="AL88" s="38">
        <v>18985.400000000001</v>
      </c>
      <c r="AM88" s="38">
        <v>19311.8</v>
      </c>
      <c r="AN88" s="38">
        <v>19226.400000000001</v>
      </c>
      <c r="AP88" s="136"/>
      <c r="AQ88" s="35" t="s">
        <v>173</v>
      </c>
      <c r="AR88" s="38">
        <v>19036.3</v>
      </c>
      <c r="AS88" s="38">
        <v>18483.400000000001</v>
      </c>
      <c r="AT88" s="38">
        <v>19226.400000000001</v>
      </c>
      <c r="AU88" s="35" t="s">
        <v>173</v>
      </c>
      <c r="AV88" s="2" t="s">
        <v>13</v>
      </c>
      <c r="AW88" s="27">
        <f t="shared" si="10"/>
        <v>0</v>
      </c>
      <c r="AX88" s="27">
        <f t="shared" si="11"/>
        <v>-3.239329268292683E-2</v>
      </c>
      <c r="AY88" s="27">
        <f t="shared" si="11"/>
        <v>1.9817073170731708E-2</v>
      </c>
    </row>
    <row r="89" spans="1:51" ht="14" x14ac:dyDescent="0.2">
      <c r="A89" s="71" t="s">
        <v>15</v>
      </c>
      <c r="B89" s="71">
        <f>100*[2]H_Prév!H14/[2]H_Prév!$H14-100</f>
        <v>0</v>
      </c>
      <c r="C89" s="71">
        <f>100*[2]H_Prév!J14/[2]H_Prév!$H14-100</f>
        <v>-3.7438837233723348</v>
      </c>
      <c r="D89" s="71">
        <f>100*[2]H_Prév!O14/[2]H_Prév!$H14-100</f>
        <v>-2.1029900498410257</v>
      </c>
      <c r="R89" s="136"/>
      <c r="S89" s="35" t="s">
        <v>175</v>
      </c>
      <c r="T89" s="36" t="s">
        <v>247</v>
      </c>
      <c r="U89" s="34" t="s">
        <v>171</v>
      </c>
      <c r="V89" s="37">
        <v>7460</v>
      </c>
      <c r="W89" s="37">
        <v>7510</v>
      </c>
      <c r="X89" s="37">
        <v>7564</v>
      </c>
      <c r="Y89" s="37">
        <v>7538</v>
      </c>
      <c r="Z89" s="37">
        <v>7669</v>
      </c>
      <c r="AA89" s="37">
        <v>7699</v>
      </c>
      <c r="AB89" s="37">
        <v>7751</v>
      </c>
      <c r="AC89" s="37">
        <v>7703</v>
      </c>
      <c r="AD89" s="37">
        <v>7819</v>
      </c>
      <c r="AE89" s="37">
        <v>7829</v>
      </c>
      <c r="AF89" s="37">
        <v>7872</v>
      </c>
      <c r="AG89" s="37">
        <v>7793</v>
      </c>
      <c r="AH89" s="37">
        <v>7617</v>
      </c>
      <c r="AI89" s="37">
        <v>7747</v>
      </c>
      <c r="AJ89" s="37">
        <v>7755</v>
      </c>
      <c r="AK89" s="37">
        <v>7653</v>
      </c>
      <c r="AL89" s="37">
        <v>7842</v>
      </c>
      <c r="AM89" s="37">
        <v>7967</v>
      </c>
      <c r="AN89" s="37">
        <v>8028</v>
      </c>
      <c r="AP89" s="136"/>
      <c r="AQ89" s="35" t="s">
        <v>175</v>
      </c>
      <c r="AR89" s="37">
        <v>7872</v>
      </c>
      <c r="AS89" s="37">
        <v>7617</v>
      </c>
      <c r="AT89" s="37">
        <v>8028</v>
      </c>
      <c r="AU89" s="35" t="s">
        <v>175</v>
      </c>
      <c r="AV89" s="2" t="s">
        <v>14</v>
      </c>
      <c r="AW89" s="27">
        <f t="shared" si="10"/>
        <v>0</v>
      </c>
      <c r="AX89" s="27">
        <f t="shared" si="11"/>
        <v>-9.1461362412493266E-2</v>
      </c>
      <c r="AY89" s="27">
        <f t="shared" si="11"/>
        <v>-1.1628298330640777E-2</v>
      </c>
    </row>
    <row r="90" spans="1:51" ht="14" x14ac:dyDescent="0.2">
      <c r="A90" s="71" t="s">
        <v>16</v>
      </c>
      <c r="B90" s="71">
        <f>100*[2]H_Prév!H15/[2]H_Prév!$H15-100</f>
        <v>0</v>
      </c>
      <c r="C90" s="71">
        <f>100*[2]H_Prév!J15/[2]H_Prév!$H15-100</f>
        <v>-18.690675299276947</v>
      </c>
      <c r="D90" s="71">
        <f>100*[2]H_Prév!O15/[2]H_Prév!$H15-100</f>
        <v>-1.7316437595992511</v>
      </c>
      <c r="R90" s="136"/>
      <c r="S90" s="35" t="s">
        <v>176</v>
      </c>
      <c r="T90" s="36" t="s">
        <v>247</v>
      </c>
      <c r="U90" s="34" t="s">
        <v>171</v>
      </c>
      <c r="V90" s="38">
        <v>16639.5</v>
      </c>
      <c r="W90" s="38">
        <v>16971.900000000001</v>
      </c>
      <c r="X90" s="38">
        <v>16812.7</v>
      </c>
      <c r="Y90" s="38">
        <v>16507.400000000001</v>
      </c>
      <c r="Z90" s="38">
        <v>17058.3</v>
      </c>
      <c r="AA90" s="38">
        <v>17385.099999999999</v>
      </c>
      <c r="AB90" s="38">
        <v>17273.5</v>
      </c>
      <c r="AC90" s="38">
        <v>17057.2</v>
      </c>
      <c r="AD90" s="38">
        <v>17578.3</v>
      </c>
      <c r="AE90" s="38">
        <v>17904.599999999999</v>
      </c>
      <c r="AF90" s="38">
        <v>17827.2</v>
      </c>
      <c r="AG90" s="38">
        <v>17271.2</v>
      </c>
      <c r="AH90" s="38">
        <v>16196.7</v>
      </c>
      <c r="AI90" s="38">
        <v>16913.2</v>
      </c>
      <c r="AJ90" s="38">
        <v>17003.099999999999</v>
      </c>
      <c r="AK90" s="38">
        <v>16730</v>
      </c>
      <c r="AL90" s="38">
        <v>17063</v>
      </c>
      <c r="AM90" s="38">
        <v>17671.400000000001</v>
      </c>
      <c r="AN90" s="38">
        <v>17619.900000000001</v>
      </c>
      <c r="AP90" s="136"/>
      <c r="AQ90" s="35" t="s">
        <v>176</v>
      </c>
      <c r="AR90" s="38">
        <v>17827.2</v>
      </c>
      <c r="AS90" s="38">
        <v>16196.7</v>
      </c>
      <c r="AT90" s="38">
        <v>17619.900000000001</v>
      </c>
      <c r="AU90" s="35" t="s">
        <v>176</v>
      </c>
      <c r="AV90" s="2" t="s">
        <v>15</v>
      </c>
      <c r="AW90" s="27">
        <f t="shared" si="10"/>
        <v>0</v>
      </c>
      <c r="AX90" s="27">
        <f t="shared" si="11"/>
        <v>-1.7297671301001103E-2</v>
      </c>
      <c r="AY90" s="27">
        <f t="shared" si="11"/>
        <v>1.5351683279639266E-3</v>
      </c>
    </row>
    <row r="91" spans="1:51" ht="14" x14ac:dyDescent="0.2">
      <c r="A91" s="71" t="s">
        <v>17</v>
      </c>
      <c r="B91" s="71">
        <f>100*[2]H_Prév!H16/[2]H_Prév!$H16-100</f>
        <v>0</v>
      </c>
      <c r="C91" s="71">
        <f>100*[2]H_Prév!J16/[2]H_Prév!$H16-100</f>
        <v>-0.30087610870705817</v>
      </c>
      <c r="D91" s="71">
        <f>100*[2]H_Prév!O16/[2]H_Prév!$H16-100</f>
        <v>-0.12745329518746473</v>
      </c>
      <c r="R91" s="136"/>
      <c r="S91" s="35" t="s">
        <v>177</v>
      </c>
      <c r="T91" s="36" t="s">
        <v>247</v>
      </c>
      <c r="U91" s="34" t="s">
        <v>171</v>
      </c>
      <c r="V91" s="37">
        <v>4535.5</v>
      </c>
      <c r="W91" s="37">
        <v>4612</v>
      </c>
      <c r="X91" s="37">
        <v>4535.2</v>
      </c>
      <c r="Y91" s="37">
        <v>4529.6000000000004</v>
      </c>
      <c r="Z91" s="37">
        <v>4632.8999999999996</v>
      </c>
      <c r="AA91" s="37">
        <v>4660.8999999999996</v>
      </c>
      <c r="AB91" s="37">
        <v>4584.6000000000004</v>
      </c>
      <c r="AC91" s="37">
        <v>4551</v>
      </c>
      <c r="AD91" s="37">
        <v>4641.3999999999996</v>
      </c>
      <c r="AE91" s="37">
        <v>4687.5</v>
      </c>
      <c r="AF91" s="37">
        <v>4624.8999999999996</v>
      </c>
      <c r="AG91" s="37">
        <v>4546.8999999999996</v>
      </c>
      <c r="AH91" s="37">
        <v>4544.8999999999996</v>
      </c>
      <c r="AI91" s="37">
        <v>4588.1000000000004</v>
      </c>
      <c r="AJ91" s="37">
        <v>4567.3999999999996</v>
      </c>
      <c r="AK91" s="37">
        <v>4516.3999999999996</v>
      </c>
      <c r="AL91" s="37">
        <v>4662.8</v>
      </c>
      <c r="AM91" s="37">
        <v>4699.2</v>
      </c>
      <c r="AN91" s="37">
        <v>4632</v>
      </c>
      <c r="AP91" s="136"/>
      <c r="AQ91" s="35" t="s">
        <v>177</v>
      </c>
      <c r="AR91" s="37">
        <v>4624.8999999999996</v>
      </c>
      <c r="AS91" s="37">
        <v>4544.8999999999996</v>
      </c>
      <c r="AT91" s="37">
        <v>4632</v>
      </c>
      <c r="AU91" s="35" t="s">
        <v>177</v>
      </c>
      <c r="AV91" s="2" t="s">
        <v>16</v>
      </c>
      <c r="AW91" s="27">
        <v>0</v>
      </c>
      <c r="AX91" s="27">
        <v>1.4787564019332034E-3</v>
      </c>
      <c r="AY91" s="27">
        <v>1.6194185962634351E-2</v>
      </c>
    </row>
    <row r="92" spans="1:51" ht="24" x14ac:dyDescent="0.2">
      <c r="R92" s="137"/>
      <c r="S92" s="35" t="s">
        <v>179</v>
      </c>
      <c r="T92" s="36" t="s">
        <v>169</v>
      </c>
      <c r="U92" s="34" t="s">
        <v>169</v>
      </c>
      <c r="V92" s="38" t="s">
        <v>234</v>
      </c>
      <c r="W92" s="38" t="s">
        <v>234</v>
      </c>
      <c r="X92" s="38" t="s">
        <v>234</v>
      </c>
      <c r="Y92" s="38" t="s">
        <v>234</v>
      </c>
      <c r="Z92" s="38" t="s">
        <v>234</v>
      </c>
      <c r="AA92" s="38" t="s">
        <v>234</v>
      </c>
      <c r="AB92" s="38" t="s">
        <v>234</v>
      </c>
      <c r="AC92" s="38" t="s">
        <v>234</v>
      </c>
      <c r="AD92" s="38" t="s">
        <v>234</v>
      </c>
      <c r="AE92" s="38" t="s">
        <v>234</v>
      </c>
      <c r="AF92" s="38" t="s">
        <v>234</v>
      </c>
      <c r="AG92" s="38" t="s">
        <v>234</v>
      </c>
      <c r="AH92" s="38" t="s">
        <v>234</v>
      </c>
      <c r="AI92" s="38" t="s">
        <v>234</v>
      </c>
      <c r="AJ92" s="38" t="s">
        <v>234</v>
      </c>
      <c r="AK92" s="38" t="s">
        <v>234</v>
      </c>
      <c r="AL92" s="38" t="s">
        <v>234</v>
      </c>
      <c r="AM92" s="38" t="s">
        <v>234</v>
      </c>
      <c r="AN92" s="38" t="s">
        <v>234</v>
      </c>
      <c r="AP92" s="137"/>
      <c r="AQ92" s="35" t="s">
        <v>179</v>
      </c>
      <c r="AR92" s="38" t="s">
        <v>234</v>
      </c>
      <c r="AS92" s="38" t="s">
        <v>234</v>
      </c>
      <c r="AT92" s="38" t="s">
        <v>234</v>
      </c>
      <c r="AU92" s="35" t="s">
        <v>179</v>
      </c>
      <c r="AV92" s="2" t="s">
        <v>17</v>
      </c>
      <c r="AW92" s="27">
        <v>0</v>
      </c>
      <c r="AX92" s="27">
        <v>-0.1344650474566321</v>
      </c>
      <c r="AY92" s="27">
        <v>-2.6315913201816459E-2</v>
      </c>
    </row>
    <row r="93" spans="1:51" ht="14" x14ac:dyDescent="0.2">
      <c r="R93" s="135" t="s">
        <v>264</v>
      </c>
      <c r="S93" s="35" t="s">
        <v>8</v>
      </c>
      <c r="T93" s="36" t="s">
        <v>247</v>
      </c>
      <c r="U93" s="34" t="s">
        <v>171</v>
      </c>
      <c r="V93" s="37">
        <v>1341.4</v>
      </c>
      <c r="W93" s="37">
        <v>1366.5</v>
      </c>
      <c r="X93" s="37">
        <v>1369.5</v>
      </c>
      <c r="Y93" s="37">
        <v>1387.8</v>
      </c>
      <c r="Z93" s="37">
        <v>1346.5</v>
      </c>
      <c r="AA93" s="37">
        <v>1338.9</v>
      </c>
      <c r="AB93" s="37">
        <v>1368</v>
      </c>
      <c r="AC93" s="37">
        <v>1373.6</v>
      </c>
      <c r="AD93" s="37">
        <v>1371.8</v>
      </c>
      <c r="AE93" s="37">
        <v>1359.3</v>
      </c>
      <c r="AF93" s="37">
        <v>1378.3</v>
      </c>
      <c r="AG93" s="37">
        <v>1289.3</v>
      </c>
      <c r="AH93" s="37">
        <v>859.9</v>
      </c>
      <c r="AI93" s="37">
        <v>1276.3</v>
      </c>
      <c r="AJ93" s="37">
        <v>1280.0999999999999</v>
      </c>
      <c r="AK93" s="37">
        <v>1297.4000000000001</v>
      </c>
      <c r="AL93" s="37">
        <v>1251.0999999999999</v>
      </c>
      <c r="AM93" s="37">
        <v>1302.5999999999999</v>
      </c>
      <c r="AN93" s="37">
        <v>1266.4000000000001</v>
      </c>
      <c r="AV93" s="2" t="s">
        <v>8</v>
      </c>
      <c r="AW93" s="27">
        <f>AR85-$AR85</f>
        <v>0</v>
      </c>
      <c r="AX93" s="27">
        <f>(AS85-$AR85)/$AR85</f>
        <v>-0.18062950653771412</v>
      </c>
      <c r="AY93" s="27">
        <f>(AT85-$AR85)/$AR85</f>
        <v>5.3911703485630742E-2</v>
      </c>
    </row>
    <row r="94" spans="1:51" ht="14" x14ac:dyDescent="0.2">
      <c r="R94" s="136"/>
      <c r="S94" s="35" t="s">
        <v>9</v>
      </c>
      <c r="T94" s="36" t="s">
        <v>247</v>
      </c>
      <c r="U94" s="34" t="s">
        <v>171</v>
      </c>
      <c r="V94" s="38">
        <v>2896.7</v>
      </c>
      <c r="W94" s="38">
        <v>2905.1</v>
      </c>
      <c r="X94" s="38">
        <v>2913.6</v>
      </c>
      <c r="Y94" s="38">
        <v>2922.3</v>
      </c>
      <c r="Z94" s="38">
        <v>2935.3</v>
      </c>
      <c r="AA94" s="38">
        <v>2952.8</v>
      </c>
      <c r="AB94" s="38">
        <v>2974.6</v>
      </c>
      <c r="AC94" s="38">
        <v>3000.8</v>
      </c>
      <c r="AD94" s="38">
        <v>3018.2</v>
      </c>
      <c r="AE94" s="38">
        <v>3026.7</v>
      </c>
      <c r="AF94" s="38">
        <v>3026.4</v>
      </c>
      <c r="AG94" s="38">
        <v>3017.3</v>
      </c>
      <c r="AH94" s="38">
        <v>3012.2</v>
      </c>
      <c r="AI94" s="38">
        <v>3011.1</v>
      </c>
      <c r="AJ94" s="38">
        <v>3014.1</v>
      </c>
      <c r="AK94" s="38">
        <v>3021.1</v>
      </c>
      <c r="AL94" s="38">
        <v>3027.7</v>
      </c>
      <c r="AM94" s="38">
        <v>3034</v>
      </c>
      <c r="AN94" s="38">
        <v>3039.8</v>
      </c>
      <c r="AV94" s="2" t="s">
        <v>12</v>
      </c>
      <c r="AW94" s="27">
        <v>0</v>
      </c>
      <c r="AX94" s="27">
        <v>-1.475846687592932E-2</v>
      </c>
      <c r="AY94" s="27">
        <v>-8.0401453824549517E-3</v>
      </c>
    </row>
    <row r="95" spans="1:51" ht="14" x14ac:dyDescent="0.2">
      <c r="R95" s="136"/>
      <c r="S95" s="35" t="s">
        <v>172</v>
      </c>
      <c r="T95" s="36" t="s">
        <v>247</v>
      </c>
      <c r="U95" s="34" t="s">
        <v>171</v>
      </c>
      <c r="V95" s="37">
        <v>4274</v>
      </c>
      <c r="W95" s="37">
        <v>4271</v>
      </c>
      <c r="X95" s="37">
        <v>4252</v>
      </c>
      <c r="Y95" s="37">
        <v>4242</v>
      </c>
      <c r="Z95" s="37">
        <v>4227</v>
      </c>
      <c r="AA95" s="37">
        <v>4224</v>
      </c>
      <c r="AB95" s="37">
        <v>4201</v>
      </c>
      <c r="AC95" s="37">
        <v>4186</v>
      </c>
      <c r="AD95" s="37">
        <v>4161</v>
      </c>
      <c r="AE95" s="37">
        <v>4147</v>
      </c>
      <c r="AF95" s="37">
        <v>4111</v>
      </c>
      <c r="AG95" s="37">
        <v>4086</v>
      </c>
      <c r="AH95" s="37">
        <v>4050</v>
      </c>
      <c r="AI95" s="37">
        <v>4034</v>
      </c>
      <c r="AJ95" s="37">
        <v>3982</v>
      </c>
      <c r="AK95" s="37">
        <v>3947</v>
      </c>
      <c r="AL95" s="37">
        <v>3924</v>
      </c>
      <c r="AM95" s="37">
        <v>3932</v>
      </c>
      <c r="AN95" s="37">
        <v>3913</v>
      </c>
    </row>
    <row r="96" spans="1:51" ht="14" x14ac:dyDescent="0.2">
      <c r="R96" s="136"/>
      <c r="S96" s="35" t="s">
        <v>173</v>
      </c>
      <c r="T96" s="36" t="s">
        <v>247</v>
      </c>
      <c r="U96" s="34" t="s">
        <v>171</v>
      </c>
      <c r="V96" s="38">
        <v>5994.9</v>
      </c>
      <c r="W96" s="38">
        <v>5903.2</v>
      </c>
      <c r="X96" s="38">
        <v>5920</v>
      </c>
      <c r="Y96" s="38">
        <v>5870.6</v>
      </c>
      <c r="Z96" s="38">
        <v>6026.3</v>
      </c>
      <c r="AA96" s="38">
        <v>5960</v>
      </c>
      <c r="AB96" s="38">
        <v>5919.1</v>
      </c>
      <c r="AC96" s="38">
        <v>5879.4</v>
      </c>
      <c r="AD96" s="38">
        <v>5959.8</v>
      </c>
      <c r="AE96" s="38">
        <v>5886.4</v>
      </c>
      <c r="AF96" s="38">
        <v>5866.4</v>
      </c>
      <c r="AG96" s="38">
        <v>5817.5</v>
      </c>
      <c r="AH96" s="38">
        <v>5703.2</v>
      </c>
      <c r="AI96" s="38">
        <v>5627.7</v>
      </c>
      <c r="AJ96" s="38">
        <v>5699.6</v>
      </c>
      <c r="AK96" s="38">
        <v>5507.5</v>
      </c>
      <c r="AL96" s="38">
        <v>5606.4</v>
      </c>
      <c r="AM96" s="38">
        <v>5490</v>
      </c>
      <c r="AN96" s="38">
        <v>5588.1</v>
      </c>
    </row>
    <row r="97" spans="18:40" ht="14" x14ac:dyDescent="0.2">
      <c r="R97" s="136"/>
      <c r="S97" s="35" t="s">
        <v>175</v>
      </c>
      <c r="T97" s="36" t="s">
        <v>247</v>
      </c>
      <c r="U97" s="34" t="s">
        <v>171</v>
      </c>
      <c r="V97" s="37">
        <v>1543</v>
      </c>
      <c r="W97" s="37">
        <v>1545</v>
      </c>
      <c r="X97" s="37">
        <v>1543</v>
      </c>
      <c r="Y97" s="37">
        <v>1574</v>
      </c>
      <c r="Z97" s="37">
        <v>1564</v>
      </c>
      <c r="AA97" s="37">
        <v>1594</v>
      </c>
      <c r="AB97" s="37">
        <v>1561</v>
      </c>
      <c r="AC97" s="37">
        <v>1600</v>
      </c>
      <c r="AD97" s="37">
        <v>1584</v>
      </c>
      <c r="AE97" s="37">
        <v>1565</v>
      </c>
      <c r="AF97" s="37">
        <v>1604</v>
      </c>
      <c r="AG97" s="37">
        <v>1625</v>
      </c>
      <c r="AH97" s="37">
        <v>1629</v>
      </c>
      <c r="AI97" s="37">
        <v>1630</v>
      </c>
      <c r="AJ97" s="37">
        <v>1639</v>
      </c>
      <c r="AK97" s="37">
        <v>1628</v>
      </c>
      <c r="AL97" s="37">
        <v>1646</v>
      </c>
      <c r="AM97" s="37">
        <v>1638</v>
      </c>
      <c r="AN97" s="37">
        <v>1668</v>
      </c>
    </row>
    <row r="98" spans="18:40" ht="14" x14ac:dyDescent="0.2">
      <c r="R98" s="136"/>
      <c r="S98" s="35" t="s">
        <v>176</v>
      </c>
      <c r="T98" s="36" t="s">
        <v>247</v>
      </c>
      <c r="U98" s="34" t="s">
        <v>171</v>
      </c>
      <c r="V98" s="38">
        <v>2823</v>
      </c>
      <c r="W98" s="38">
        <v>2833.5</v>
      </c>
      <c r="X98" s="38">
        <v>2745</v>
      </c>
      <c r="Y98" s="38">
        <v>2810.1</v>
      </c>
      <c r="Z98" s="38">
        <v>2810.2</v>
      </c>
      <c r="AA98" s="38">
        <v>2822</v>
      </c>
      <c r="AB98" s="38">
        <v>2789.9</v>
      </c>
      <c r="AC98" s="38">
        <v>2864.3</v>
      </c>
      <c r="AD98" s="38">
        <v>2879.4</v>
      </c>
      <c r="AE98" s="38">
        <v>2803.4</v>
      </c>
      <c r="AF98" s="38">
        <v>2778.1</v>
      </c>
      <c r="AG98" s="38">
        <v>2760.8</v>
      </c>
      <c r="AH98" s="38">
        <v>2735.9</v>
      </c>
      <c r="AI98" s="38">
        <v>2754.5</v>
      </c>
      <c r="AJ98" s="38">
        <v>2709.3</v>
      </c>
      <c r="AK98" s="38">
        <v>2869.4</v>
      </c>
      <c r="AL98" s="38">
        <v>2755.4</v>
      </c>
      <c r="AM98" s="38">
        <v>2802</v>
      </c>
      <c r="AN98" s="38">
        <v>2776.3</v>
      </c>
    </row>
    <row r="99" spans="18:40" ht="14" x14ac:dyDescent="0.2">
      <c r="R99" s="136"/>
      <c r="S99" s="35" t="s">
        <v>177</v>
      </c>
      <c r="T99" s="36" t="s">
        <v>247</v>
      </c>
      <c r="U99" s="34" t="s">
        <v>171</v>
      </c>
      <c r="V99" s="37">
        <v>498.3</v>
      </c>
      <c r="W99" s="37">
        <v>491.9</v>
      </c>
      <c r="X99" s="37">
        <v>490</v>
      </c>
      <c r="Y99" s="37">
        <v>487.4</v>
      </c>
      <c r="Z99" s="37">
        <v>487.1</v>
      </c>
      <c r="AA99" s="37">
        <v>500.7</v>
      </c>
      <c r="AB99" s="37">
        <v>506.3</v>
      </c>
      <c r="AC99" s="37">
        <v>501.5</v>
      </c>
      <c r="AD99" s="37">
        <v>504.1</v>
      </c>
      <c r="AE99" s="37">
        <v>511.3</v>
      </c>
      <c r="AF99" s="37">
        <v>505</v>
      </c>
      <c r="AG99" s="37">
        <v>508.5</v>
      </c>
      <c r="AH99" s="37">
        <v>502.7</v>
      </c>
      <c r="AI99" s="37">
        <v>507.6</v>
      </c>
      <c r="AJ99" s="37">
        <v>491.5</v>
      </c>
      <c r="AK99" s="37">
        <v>489.4</v>
      </c>
      <c r="AL99" s="37">
        <v>482.4</v>
      </c>
      <c r="AM99" s="37">
        <v>511.8</v>
      </c>
      <c r="AN99" s="37">
        <v>517.1</v>
      </c>
    </row>
    <row r="100" spans="18:40" ht="24" x14ac:dyDescent="0.2">
      <c r="R100" s="137"/>
      <c r="S100" s="35" t="s">
        <v>179</v>
      </c>
      <c r="T100" s="36" t="s">
        <v>169</v>
      </c>
      <c r="U100" s="34" t="s">
        <v>169</v>
      </c>
      <c r="V100" s="38" t="s">
        <v>234</v>
      </c>
      <c r="W100" s="38" t="s">
        <v>234</v>
      </c>
      <c r="X100" s="38" t="s">
        <v>234</v>
      </c>
      <c r="Y100" s="38" t="s">
        <v>234</v>
      </c>
      <c r="Z100" s="38" t="s">
        <v>234</v>
      </c>
      <c r="AA100" s="38" t="s">
        <v>234</v>
      </c>
      <c r="AB100" s="38" t="s">
        <v>234</v>
      </c>
      <c r="AC100" s="38" t="s">
        <v>234</v>
      </c>
      <c r="AD100" s="38" t="s">
        <v>234</v>
      </c>
      <c r="AE100" s="38" t="s">
        <v>234</v>
      </c>
      <c r="AF100" s="38" t="s">
        <v>234</v>
      </c>
      <c r="AG100" s="38" t="s">
        <v>234</v>
      </c>
      <c r="AH100" s="38" t="s">
        <v>234</v>
      </c>
      <c r="AI100" s="38" t="s">
        <v>234</v>
      </c>
      <c r="AJ100" s="38" t="s">
        <v>234</v>
      </c>
      <c r="AK100" s="38" t="s">
        <v>234</v>
      </c>
      <c r="AL100" s="38" t="s">
        <v>234</v>
      </c>
      <c r="AM100" s="38" t="s">
        <v>234</v>
      </c>
      <c r="AN100" s="38" t="s">
        <v>234</v>
      </c>
    </row>
    <row r="101" spans="18:40" ht="15" x14ac:dyDescent="0.2">
      <c r="R101" s="39" t="s">
        <v>265</v>
      </c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</row>
    <row r="102" spans="18:40" ht="15" x14ac:dyDescent="0.2">
      <c r="R102" s="40" t="s">
        <v>184</v>
      </c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</row>
    <row r="103" spans="18:40" ht="15" x14ac:dyDescent="0.2">
      <c r="R103" s="41" t="s">
        <v>185</v>
      </c>
      <c r="S103" s="40" t="s">
        <v>186</v>
      </c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</row>
  </sheetData>
  <mergeCells count="41">
    <mergeCell ref="AW83:AY83"/>
    <mergeCell ref="R59:S59"/>
    <mergeCell ref="R81:U81"/>
    <mergeCell ref="V81:AN81"/>
    <mergeCell ref="R82:U82"/>
    <mergeCell ref="V82:AN82"/>
    <mergeCell ref="R83:U83"/>
    <mergeCell ref="R58:S58"/>
    <mergeCell ref="T58:AF58"/>
    <mergeCell ref="R85:R92"/>
    <mergeCell ref="R93:R100"/>
    <mergeCell ref="AP85:AP92"/>
    <mergeCell ref="AM59:AO59"/>
    <mergeCell ref="R29:S29"/>
    <mergeCell ref="R56:S56"/>
    <mergeCell ref="T56:AF56"/>
    <mergeCell ref="R57:S57"/>
    <mergeCell ref="T57:AF57"/>
    <mergeCell ref="R55:S55"/>
    <mergeCell ref="T55:AF55"/>
    <mergeCell ref="R30:S30"/>
    <mergeCell ref="T30:AF30"/>
    <mergeCell ref="R31:S31"/>
    <mergeCell ref="T31:AF31"/>
    <mergeCell ref="R32:S32"/>
    <mergeCell ref="A18:D18"/>
    <mergeCell ref="T29:AF29"/>
    <mergeCell ref="O4:P4"/>
    <mergeCell ref="Q4:AC4"/>
    <mergeCell ref="O5:P5"/>
    <mergeCell ref="Q5:AC5"/>
    <mergeCell ref="O6:P6"/>
    <mergeCell ref="Q6:AC6"/>
    <mergeCell ref="F5:I5"/>
    <mergeCell ref="K6:N6"/>
    <mergeCell ref="A5:D5"/>
    <mergeCell ref="O7:P7"/>
    <mergeCell ref="Q7:AC7"/>
    <mergeCell ref="O8:P8"/>
    <mergeCell ref="R28:S28"/>
    <mergeCell ref="T28:AF28"/>
  </mergeCells>
  <hyperlinks>
    <hyperlink ref="P9" r:id="rId1" display="http://stats.oecd.org/OECDStat_Metadata/ShowMetadata.ashx?Dataset=STLABOUR&amp;Coords=[SUBJECT].[LREM64TT],[MEASURE].[STSA],[FREQUENCY].[Q]&amp;ShowOnWeb=true&amp;Lang=en" xr:uid="{853FEF6E-68A0-0243-BA78-65188FE81DE7}"/>
    <hyperlink ref="P10" r:id="rId2" display="http://stats.oecd.org/OECDStat_Metadata/ShowMetadata.ashx?Dataset=STLABOUR&amp;Coords=[SUBJECT].[LREM64TT],[MEASURE].[STSA],[FREQUENCY].[Q],[LOCATION].[CAN]&amp;ShowOnWeb=true&amp;Lang=en" xr:uid="{743C4624-1AEA-5240-9F1C-0CEAF8889AFC}"/>
    <hyperlink ref="P11" r:id="rId3" display="http://stats.oecd.org/OECDStat_Metadata/ShowMetadata.ashx?Dataset=STLABOUR&amp;Coords=[SUBJECT].[LREM64TT],[MEASURE].[STSA],[FREQUENCY].[Q],[LOCATION].[FRA]&amp;ShowOnWeb=true&amp;Lang=en" xr:uid="{1AA0B5D7-5C02-C047-87B1-3AF5F7BFA682}"/>
    <hyperlink ref="O12" r:id="rId4" display="http://stats.oecd.org/OECDStat_Metadata/ShowMetadata.ashx?Dataset=STLABOUR&amp;Coords=[LOCATION].[DEU]&amp;ShowOnWeb=true&amp;Lang=en" xr:uid="{BCB71FCC-F763-8C46-A452-8E60D2518DFE}"/>
    <hyperlink ref="P12" r:id="rId5" display="http://stats.oecd.org/OECDStat_Metadata/ShowMetadata.ashx?Dataset=STLABOUR&amp;Coords=[SUBJECT].[LREM64TT],[MEASURE].[STSA],[FREQUENCY].[Q],[LOCATION].[DEU]&amp;ShowOnWeb=true&amp;Lang=en" xr:uid="{C69B567C-62DB-EF46-BD8A-E9148C2E6083}"/>
    <hyperlink ref="P13" r:id="rId6" display="http://stats.oecd.org/OECDStat_Metadata/ShowMetadata.ashx?Dataset=STLABOUR&amp;Coords=[SUBJECT].[LREM64TT],[MEASURE].[STSA],[FREQUENCY].[Q],[LOCATION].[ITA]&amp;ShowOnWeb=true&amp;Lang=en" xr:uid="{409B2A27-7534-EF40-9698-AB7C1718C354}"/>
    <hyperlink ref="P14" r:id="rId7" display="http://stats.oecd.org/OECDStat_Metadata/ShowMetadata.ashx?Dataset=STLABOUR&amp;Coords=[SUBJECT].[LREM64TT],[MEASURE].[STSA],[FREQUENCY].[Q],[LOCATION].[JPN]&amp;ShowOnWeb=true&amp;Lang=en" xr:uid="{2291BB9D-6E94-524A-BF9C-494CE6F7DB40}"/>
    <hyperlink ref="P15" r:id="rId8" display="http://stats.oecd.org/OECDStat_Metadata/ShowMetadata.ashx?Dataset=STLABOUR&amp;Coords=[SUBJECT].[LREM64TT],[MEASURE].[STSA],[FREQUENCY].[Q],[LOCATION].[NLD]&amp;ShowOnWeb=true&amp;Lang=en" xr:uid="{2F809C2C-95FA-6049-9637-48CAA2880410}"/>
    <hyperlink ref="P16" r:id="rId9" display="http://stats.oecd.org/OECDStat_Metadata/ShowMetadata.ashx?Dataset=STLABOUR&amp;Coords=[SUBJECT].[LREM64TT],[MEASURE].[STSA],[FREQUENCY].[Q],[LOCATION].[ESP]&amp;ShowOnWeb=true&amp;Lang=en" xr:uid="{D2BA83CD-42C4-B846-845C-627C27862E6B}"/>
    <hyperlink ref="P17" r:id="rId10" display="http://stats.oecd.org/OECDStat_Metadata/ShowMetadata.ashx?Dataset=STLABOUR&amp;Coords=[SUBJECT].[LREM64TT],[MEASURE].[STSA],[FREQUENCY].[Q],[LOCATION].[SWE]&amp;ShowOnWeb=true&amp;Lang=en" xr:uid="{BBE188F0-60A1-5140-A20C-0300616FFE8C}"/>
    <hyperlink ref="P18" r:id="rId11" display="http://stats.oecd.org/OECDStat_Metadata/ShowMetadata.ashx?Dataset=STLABOUR&amp;Coords=[SUBJECT].[LREM64TT],[MEASURE].[STSA],[FREQUENCY].[Q],[LOCATION].[CHE]&amp;ShowOnWeb=true&amp;Lang=en" xr:uid="{6BC96173-52BE-274D-99E3-53EE4859156D}"/>
    <hyperlink ref="P19" r:id="rId12" display="http://stats.oecd.org/OECDStat_Metadata/ShowMetadata.ashx?Dataset=STLABOUR&amp;Coords=[SUBJECT].[LREM64TT],[MEASURE].[STSA],[FREQUENCY].[Q],[LOCATION].[GBR]&amp;ShowOnWeb=true&amp;Lang=en" xr:uid="{1F97F5F1-3865-E547-91C3-79028E633AB1}"/>
    <hyperlink ref="P20" r:id="rId13" display="http://stats.oecd.org/OECDStat_Metadata/ShowMetadata.ashx?Dataset=STLABOUR&amp;Coords=[SUBJECT].[LREM64TT],[MEASURE].[STSA],[FREQUENCY].[Q],[LOCATION].[USA]&amp;ShowOnWeb=true&amp;Lang=en" xr:uid="{3F0B48EB-57DD-1A42-8192-221DC92D33A7}"/>
    <hyperlink ref="P21" r:id="rId14" display="http://stats.oecd.org/OECDStat_Metadata/ShowMetadata.ashx?Dataset=STLABOUR&amp;Coords=[SUBJECT].[LREM64TT],[MEASURE].[STSA],[FREQUENCY].[Q],[LOCATION].[EA19]&amp;ShowOnWeb=true&amp;Lang=en" xr:uid="{A8482BF4-8054-F64A-89A7-4A34C3A77E48}"/>
    <hyperlink ref="O22" r:id="rId15" display="https://stats-2.oecd.org/index.aspx?DatasetCode=STLABOUR" xr:uid="{77F6009B-E713-B449-8056-B935CCF24B2C}"/>
    <hyperlink ref="R27" r:id="rId16" display="http://stats.oecd.org/OECDStat_Metadata/ShowMetadata.ashx?Dataset=STLABOUR&amp;ShowOnWeb=true&amp;Lang=en" xr:uid="{28E369A8-F0EA-1D4F-988F-B6487F0D028C}"/>
    <hyperlink ref="S33" r:id="rId17" display="http://stats.oecd.org/OECDStat_Metadata/ShowMetadata.ashx?Dataset=STLABOUR&amp;Coords=[SUBJECT].[LFEMTTTT],[MEASURE].[STSA],[FREQUENCY].[Q]&amp;ShowOnWeb=true&amp;Lang=en" xr:uid="{31E5AF68-0175-0D45-B604-6716855C8EDB}"/>
    <hyperlink ref="S34" r:id="rId18" display="http://stats.oecd.org/OECDStat_Metadata/ShowMetadata.ashx?Dataset=STLABOUR&amp;Coords=[SUBJECT].[LFEMTTTT],[MEASURE].[STSA],[FREQUENCY].[Q],[LOCATION].[CAN]&amp;ShowOnWeb=true&amp;Lang=en" xr:uid="{3CF17691-F904-514E-BE47-1B37DC8D979E}"/>
    <hyperlink ref="S35" r:id="rId19" display="http://stats.oecd.org/OECDStat_Metadata/ShowMetadata.ashx?Dataset=STLABOUR&amp;Coords=[SUBJECT].[LFEMTTTT],[MEASURE].[STSA],[FREQUENCY].[Q],[LOCATION].[FRA]&amp;ShowOnWeb=true&amp;Lang=en" xr:uid="{65C02BA0-8C2F-A847-B95D-620D058BCAA2}"/>
    <hyperlink ref="R36" r:id="rId20" display="http://stats.oecd.org/OECDStat_Metadata/ShowMetadata.ashx?Dataset=STLABOUR&amp;Coords=[LOCATION].[DEU]&amp;ShowOnWeb=true&amp;Lang=en" xr:uid="{35B6D0C6-342D-964E-8532-FF8B99DD486B}"/>
    <hyperlink ref="S36" r:id="rId21" display="http://stats.oecd.org/OECDStat_Metadata/ShowMetadata.ashx?Dataset=STLABOUR&amp;Coords=[SUBJECT].[LFEMTTTT],[MEASURE].[STSA],[FREQUENCY].[Q],[LOCATION].[DEU]&amp;ShowOnWeb=true&amp;Lang=en" xr:uid="{B0638A68-D745-B04F-B9EF-8AFB49DECFF5}"/>
    <hyperlink ref="S37" r:id="rId22" display="http://stats.oecd.org/OECDStat_Metadata/ShowMetadata.ashx?Dataset=STLABOUR&amp;Coords=[SUBJECT].[LFEMTTTT],[MEASURE].[STSA],[FREQUENCY].[Q],[LOCATION].[ITA]&amp;ShowOnWeb=true&amp;Lang=en" xr:uid="{A9CF23FC-5BB3-B748-BE9F-FE294960E87A}"/>
    <hyperlink ref="S38" r:id="rId23" display="http://stats.oecd.org/OECDStat_Metadata/ShowMetadata.ashx?Dataset=STLABOUR&amp;Coords=[SUBJECT].[LFEMTTTT],[MEASURE].[STSA],[FREQUENCY].[Q],[LOCATION].[JPN]&amp;ShowOnWeb=true&amp;Lang=en" xr:uid="{C4B6FA5A-8333-B645-A2D7-50F465C7086C}"/>
    <hyperlink ref="S39" r:id="rId24" display="http://stats.oecd.org/OECDStat_Metadata/ShowMetadata.ashx?Dataset=STLABOUR&amp;Coords=[SUBJECT].[LFEMTTTT],[MEASURE].[STSA],[FREQUENCY].[Q],[LOCATION].[NLD]&amp;ShowOnWeb=true&amp;Lang=en" xr:uid="{FB6BA1DA-ED40-7443-AAA9-464143595B45}"/>
    <hyperlink ref="S40" r:id="rId25" display="http://stats.oecd.org/OECDStat_Metadata/ShowMetadata.ashx?Dataset=STLABOUR&amp;Coords=[SUBJECT].[LFEMTTTT],[MEASURE].[STSA],[FREQUENCY].[Q],[LOCATION].[ESP]&amp;ShowOnWeb=true&amp;Lang=en" xr:uid="{91EC7A54-1714-C74E-9A1C-F791A3ACC77F}"/>
    <hyperlink ref="S41" r:id="rId26" display="http://stats.oecd.org/OECDStat_Metadata/ShowMetadata.ashx?Dataset=STLABOUR&amp;Coords=[SUBJECT].[LFEMTTTT],[MEASURE].[STSA],[FREQUENCY].[Q],[LOCATION].[SWE]&amp;ShowOnWeb=true&amp;Lang=en" xr:uid="{D51C7A3D-3F66-E44A-8203-B78B2534C304}"/>
    <hyperlink ref="S42" r:id="rId27" display="http://stats.oecd.org/OECDStat_Metadata/ShowMetadata.ashx?Dataset=STLABOUR&amp;Coords=[SUBJECT].[LFEMTTTT],[MEASURE].[STSA],[FREQUENCY].[Q],[LOCATION].[CHE]&amp;ShowOnWeb=true&amp;Lang=en" xr:uid="{09B6C6EF-0D8A-BD49-B32D-1C81B3FA6DCD}"/>
    <hyperlink ref="S43" r:id="rId28" display="http://stats.oecd.org/OECDStat_Metadata/ShowMetadata.ashx?Dataset=STLABOUR&amp;Coords=[SUBJECT].[LFEMTTTT],[MEASURE].[STSA],[FREQUENCY].[Q],[LOCATION].[GBR]&amp;ShowOnWeb=true&amp;Lang=en" xr:uid="{9FC4A78B-6081-624A-8A1A-AC82B66C1A96}"/>
    <hyperlink ref="S44" r:id="rId29" display="http://stats.oecd.org/OECDStat_Metadata/ShowMetadata.ashx?Dataset=STLABOUR&amp;Coords=[SUBJECT].[LFEMTTTT],[MEASURE].[STSA],[FREQUENCY].[Q],[LOCATION].[USA]&amp;ShowOnWeb=true&amp;Lang=en" xr:uid="{E7900042-4627-4C4D-AF36-99AEB73C0612}"/>
    <hyperlink ref="S45" r:id="rId30" display="http://stats.oecd.org/OECDStat_Metadata/ShowMetadata.ashx?Dataset=STLABOUR&amp;Coords=[SUBJECT].[LFEMTTTT],[MEASURE].[STSA],[FREQUENCY].[Q],[LOCATION].[EA19]&amp;ShowOnWeb=true&amp;Lang=en" xr:uid="{B6EC409C-4A35-7E45-AB3E-9181335BF3AD}"/>
    <hyperlink ref="R46" r:id="rId31" display="https://stats-1.oecd.org/index.aspx?DatasetCode=STLABOUR" xr:uid="{AA7B413C-8200-4948-BB1B-119B76E7EF40}"/>
    <hyperlink ref="AI36" r:id="rId32" display="http://stats.oecd.org/OECDStat_Metadata/ShowMetadata.ashx?Dataset=STLABOUR&amp;Coords=[LOCATION].[DEU]&amp;ShowOnWeb=true&amp;Lang=en" xr:uid="{346EC303-C947-E94E-8C5F-4C5ADB90DFAA}"/>
    <hyperlink ref="R54" r:id="rId33" display="http://stats.oecd.org/OECDStat_Metadata/ShowMetadata.ashx?Dataset=STLABOUR&amp;ShowOnWeb=true&amp;Lang=en" xr:uid="{D385C8BA-7C9F-0848-BF6C-1C39F00E9038}"/>
    <hyperlink ref="S60" r:id="rId34" display="http://stats.oecd.org/OECDStat_Metadata/ShowMetadata.ashx?Dataset=STLABOUR&amp;Coords=[SUBJECT].[LFESEETT],[MEASURE].[STSA],[FREQUENCY].[Q]&amp;ShowOnWeb=true&amp;Lang=en" xr:uid="{A7A01D00-BB81-3F45-B612-0049C0C9DB80}"/>
    <hyperlink ref="S61" r:id="rId35" display="http://stats.oecd.org/OECDStat_Metadata/ShowMetadata.ashx?Dataset=STLABOUR&amp;Coords=[SUBJECT].[LFESEETT],[MEASURE].[STSA],[FREQUENCY].[Q],[LOCATION].[CAN]&amp;ShowOnWeb=true&amp;Lang=en" xr:uid="{3820555B-DA4A-6542-86BE-4C13BC9FAB70}"/>
    <hyperlink ref="S62" r:id="rId36" display="http://stats.oecd.org/OECDStat_Metadata/ShowMetadata.ashx?Dataset=STLABOUR&amp;Coords=[SUBJECT].[LFESEETT],[MEASURE].[STSA],[FREQUENCY].[Q],[LOCATION].[FRA]&amp;ShowOnWeb=true&amp;Lang=en" xr:uid="{EA9DBD61-FBEC-F34C-BB19-D250875784C6}"/>
    <hyperlink ref="R63" r:id="rId37" display="http://stats.oecd.org/OECDStat_Metadata/ShowMetadata.ashx?Dataset=STLABOUR&amp;Coords=[LOCATION].[DEU]&amp;ShowOnWeb=true&amp;Lang=en" xr:uid="{5BACA55E-6F68-0B4B-80D8-5ADDEBD1DE22}"/>
    <hyperlink ref="S63" r:id="rId38" display="http://stats.oecd.org/OECDStat_Metadata/ShowMetadata.ashx?Dataset=STLABOUR&amp;Coords=[SUBJECT].[LFESEETT],[MEASURE].[STSA],[FREQUENCY].[Q],[LOCATION].[DEU]&amp;ShowOnWeb=true&amp;Lang=en" xr:uid="{45F5994B-04C0-694D-9AD8-AE71C0DB24C9}"/>
    <hyperlink ref="S64" r:id="rId39" display="http://stats.oecd.org/OECDStat_Metadata/ShowMetadata.ashx?Dataset=STLABOUR&amp;Coords=[SUBJECT].[LFESEETT],[MEASURE].[STSA],[FREQUENCY].[Q],[LOCATION].[ITA]&amp;ShowOnWeb=true&amp;Lang=en" xr:uid="{8E7D948A-3074-7041-A448-CE7A35620B77}"/>
    <hyperlink ref="S65" r:id="rId40" display="http://stats.oecd.org/OECDStat_Metadata/ShowMetadata.ashx?Dataset=STLABOUR&amp;Coords=[SUBJECT].[LFESEETT],[MEASURE].[STSA],[FREQUENCY].[Q],[LOCATION].[JPN]&amp;ShowOnWeb=true&amp;Lang=en" xr:uid="{A808D707-3C55-A24B-B11C-5889A4CF5887}"/>
    <hyperlink ref="S66" r:id="rId41" display="http://stats.oecd.org/OECDStat_Metadata/ShowMetadata.ashx?Dataset=STLABOUR&amp;Coords=[SUBJECT].[LFESEETT],[MEASURE].[STSA],[FREQUENCY].[Q],[LOCATION].[NLD]&amp;ShowOnWeb=true&amp;Lang=en" xr:uid="{76F4AE9E-455E-BA49-8279-0E5816132B55}"/>
    <hyperlink ref="S67" r:id="rId42" display="http://stats.oecd.org/OECDStat_Metadata/ShowMetadata.ashx?Dataset=STLABOUR&amp;Coords=[SUBJECT].[LFESEETT],[MEASURE].[STSA],[FREQUENCY].[Q],[LOCATION].[ESP]&amp;ShowOnWeb=true&amp;Lang=en" xr:uid="{05E0FAA1-5437-BD44-BDDD-E161910AE994}"/>
    <hyperlink ref="S68" r:id="rId43" display="http://stats.oecd.org/OECDStat_Metadata/ShowMetadata.ashx?Dataset=STLABOUR&amp;Coords=[SUBJECT].[LFESEETT],[MEASURE].[STSA],[FREQUENCY].[Q],[LOCATION].[SWE]&amp;ShowOnWeb=true&amp;Lang=en" xr:uid="{839C8BE8-DDFD-5741-B015-42C14BC2A101}"/>
    <hyperlink ref="S69" r:id="rId44" display="http://stats.oecd.org/OECDStat_Metadata/ShowMetadata.ashx?Dataset=STLABOUR&amp;Coords=[SUBJECT].[LFESEETT],[MEASURE].[STSA],[FREQUENCY].[Q],[LOCATION].[CHE]&amp;ShowOnWeb=true&amp;Lang=en" xr:uid="{C8DB84B0-1E2B-0B4F-A18C-AEEB0059779F}"/>
    <hyperlink ref="S70" r:id="rId45" display="http://stats.oecd.org/OECDStat_Metadata/ShowMetadata.ashx?Dataset=STLABOUR&amp;Coords=[SUBJECT].[LFESEETT],[MEASURE].[STSA],[FREQUENCY].[Q],[LOCATION].[GBR]&amp;ShowOnWeb=true&amp;Lang=en" xr:uid="{39E882AE-FBDF-2147-808F-01FF4552B207}"/>
    <hyperlink ref="S71" r:id="rId46" display="http://stats.oecd.org/OECDStat_Metadata/ShowMetadata.ashx?Dataset=STLABOUR&amp;Coords=[SUBJECT].[LFESEETT],[MEASURE].[STSA],[FREQUENCY].[Q],[LOCATION].[USA]&amp;ShowOnWeb=true&amp;Lang=en" xr:uid="{CCDFE72D-86E4-6849-9F97-DFA1EF3763A1}"/>
    <hyperlink ref="S72" r:id="rId47" display="http://stats.oecd.org/OECDStat_Metadata/ShowMetadata.ashx?Dataset=STLABOUR&amp;Coords=[SUBJECT].[LFESEETT],[MEASURE].[STSA],[FREQUENCY].[Q],[LOCATION].[EA19]&amp;ShowOnWeb=true&amp;Lang=en" xr:uid="{BA1E99E0-5311-6547-9906-3CA57A410013}"/>
    <hyperlink ref="R73" r:id="rId48" display="https://stats-2.oecd.org/index.aspx?DatasetCode=STLABOUR" xr:uid="{AA1DDEB3-2DC1-4341-9282-DA391ACC9A24}"/>
    <hyperlink ref="AH63" r:id="rId49" display="http://stats.oecd.org/OECDStat_Metadata/ShowMetadata.ashx?Dataset=STLABOUR&amp;Coords=[LOCATION].[DEU]&amp;ShowOnWeb=true&amp;Lang=en" xr:uid="{D0BD58CF-D441-BF44-B803-FD4D23BA32D6}"/>
    <hyperlink ref="R80" r:id="rId50" tooltip="Click once to display linked information. Click and hold to select this cell." display="http://stats.oecd.org/OECDStat_Metadata/ShowMetadata.ashx?Dataset=QNA&amp;ShowOnWeb=true&amp;Lang=en" xr:uid="{37F74315-4880-B748-9848-3D251106ABF6}"/>
    <hyperlink ref="R81" r:id="rId51" tooltip="Click once to display linked information. Click and hold to select this cell." display="http://stats.oecd.org/OECDStat_Metadata/ShowMetadata.ashx?Dataset=QNA&amp;Coords=[MEASURE]&amp;ShowOnWeb=true&amp;Lang=en" xr:uid="{5A1E73EF-0E56-0B49-A548-095AD8CD863D}"/>
    <hyperlink ref="R82" r:id="rId52" tooltip="Click once to display linked information. Click and hold to select this cell." display="http://stats.oecd.org/OECDStat_Metadata/ShowMetadata.ashx?Dataset=QNA&amp;Coords=[FREQUENCY]&amp;ShowOnWeb=true&amp;Lang=en" xr:uid="{03FCE603-5A6B-DB40-82EC-115653FB6827}"/>
    <hyperlink ref="S85" r:id="rId53" tooltip="Click once to display linked information. Click and hold to select this cell." display="http://stats.oecd.org/OECDStat_Metadata/ShowMetadata.ashx?Dataset=QNA&amp;Coords=[LOCATION].[CAN]&amp;ShowOnWeb=true&amp;Lang=en" xr:uid="{A56FCFB0-A30B-244B-91A7-D8606D803317}"/>
    <hyperlink ref="U85" r:id="rId54" tooltip="Click once to display linked information. Click and hold to select this cell." display="http://stats.oecd.org/OECDStat_Metadata/ShowMetadata.ashx?Dataset=QNA&amp;Coords=[MEASURE].[PER],[FREQUENCY].[Q],[LOCATION].[CAN],[SUBJECT].[EEMNC]&amp;ShowOnWeb=true" xr:uid="{ABCD30EF-5D91-0B48-955A-0183E9E12B86}"/>
    <hyperlink ref="S86" r:id="rId55" tooltip="Click once to display linked information. Click and hold to select this cell." display="http://stats.oecd.org/OECDStat_Metadata/ShowMetadata.ashx?Dataset=QNA&amp;Coords=[LOCATION].[FRA]&amp;ShowOnWeb=true&amp;Lang=en" xr:uid="{1CC05D12-3072-BB44-8023-AB399B8B3097}"/>
    <hyperlink ref="U86" r:id="rId56" tooltip="Click once to display linked information. Click and hold to select this cell." display="http://stats.oecd.org/OECDStat_Metadata/ShowMetadata.ashx?Dataset=QNA&amp;Coords=[MEASURE].[PER],[FREQUENCY].[Q],[LOCATION].[FRA],[SUBJECT].[EEMNC]&amp;ShowOnWeb=true" xr:uid="{D5DAB6AD-6B12-6143-99B4-ECFDE3C34B7C}"/>
    <hyperlink ref="S87" r:id="rId57" tooltip="Click once to display linked information. Click and hold to select this cell." display="http://stats.oecd.org/OECDStat_Metadata/ShowMetadata.ashx?Dataset=QNA&amp;Coords=[LOCATION].[DEU]&amp;ShowOnWeb=true&amp;Lang=en" xr:uid="{332E18DB-8798-9D48-B3FF-EC1CCA6F4D1C}"/>
    <hyperlink ref="U87" r:id="rId58" tooltip="Click once to display linked information. Click and hold to select this cell." display="http://stats.oecd.org/OECDStat_Metadata/ShowMetadata.ashx?Dataset=QNA&amp;Coords=[MEASURE].[PER],[FREQUENCY].[Q],[LOCATION].[DEU],[SUBJECT].[EEMNC]&amp;ShowOnWeb=true" xr:uid="{ADE0A8A0-F9D2-3941-9255-156922033CA1}"/>
    <hyperlink ref="S88" r:id="rId59" tooltip="Click once to display linked information. Click and hold to select this cell." display="http://stats.oecd.org/OECDStat_Metadata/ShowMetadata.ashx?Dataset=QNA&amp;Coords=[LOCATION].[ITA]&amp;ShowOnWeb=true&amp;Lang=en" xr:uid="{D092B66D-C866-3C47-98F1-4B5433F055CE}"/>
    <hyperlink ref="U88" r:id="rId60" tooltip="Click once to display linked information. Click and hold to select this cell." display="http://stats.oecd.org/OECDStat_Metadata/ShowMetadata.ashx?Dataset=QNA&amp;Coords=[MEASURE].[PER],[FREQUENCY].[Q],[LOCATION].[ITA],[SUBJECT].[EEMNC]&amp;ShowOnWeb=true" xr:uid="{BFE87CB1-815B-D84B-9601-134F13C73049}"/>
    <hyperlink ref="S89" r:id="rId61" tooltip="Click once to display linked information. Click and hold to select this cell." display="http://stats.oecd.org/OECDStat_Metadata/ShowMetadata.ashx?Dataset=QNA&amp;Coords=[LOCATION].[NLD]&amp;ShowOnWeb=true&amp;Lang=en" xr:uid="{9B2F9DAD-0717-EA4B-A8DA-111107572A52}"/>
    <hyperlink ref="U89" r:id="rId62" tooltip="Click once to display linked information. Click and hold to select this cell." display="http://stats.oecd.org/OECDStat_Metadata/ShowMetadata.ashx?Dataset=QNA&amp;Coords=[MEASURE].[PER],[FREQUENCY].[Q],[LOCATION].[NLD],[SUBJECT].[EEMNC]&amp;ShowOnWeb=true" xr:uid="{2C8D02D1-349F-D148-A750-C71B0B2ED8E5}"/>
    <hyperlink ref="S90" r:id="rId63" tooltip="Click once to display linked information. Click and hold to select this cell." display="http://stats.oecd.org/OECDStat_Metadata/ShowMetadata.ashx?Dataset=QNA&amp;Coords=[LOCATION].[ESP]&amp;ShowOnWeb=true&amp;Lang=en" xr:uid="{14E101E7-AA3F-0245-945D-487CD2F95534}"/>
    <hyperlink ref="U90" r:id="rId64" tooltip="Click once to display linked information. Click and hold to select this cell." display="http://stats.oecd.org/OECDStat_Metadata/ShowMetadata.ashx?Dataset=QNA&amp;Coords=[MEASURE].[PER],[FREQUENCY].[Q],[LOCATION].[ESP],[SUBJECT].[EEMNC]&amp;ShowOnWeb=true" xr:uid="{9FE2E2B8-2D8D-6445-AD93-70E5627547DC}"/>
    <hyperlink ref="S91" r:id="rId65" tooltip="Click once to display linked information. Click and hold to select this cell." display="http://stats.oecd.org/OECDStat_Metadata/ShowMetadata.ashx?Dataset=QNA&amp;Coords=[LOCATION].[SWE]&amp;ShowOnWeb=true&amp;Lang=en" xr:uid="{6701E11C-A6D5-424B-9C43-3904E596B657}"/>
    <hyperlink ref="U91" r:id="rId66" tooltip="Click once to display linked information. Click and hold to select this cell." display="http://stats.oecd.org/OECDStat_Metadata/ShowMetadata.ashx?Dataset=QNA&amp;Coords=[MEASURE].[PER],[FREQUENCY].[Q],[LOCATION].[SWE],[SUBJECT].[EEMNC]&amp;ShowOnWeb=true" xr:uid="{4A1708EF-652B-8248-BA5D-B9EA914D8DA5}"/>
    <hyperlink ref="S92" r:id="rId67" tooltip="Click once to display linked information. Click and hold to select this cell." display="http://stats.oecd.org/OECDStat_Metadata/ShowMetadata.ashx?Dataset=QNA&amp;Coords=[LOCATION].[GBR]&amp;ShowOnWeb=true&amp;Lang=en" xr:uid="{99E35FCF-89EE-2244-B926-32359E9B2536}"/>
    <hyperlink ref="S93" r:id="rId68" tooltip="Click once to display linked information. Click and hold to select this cell." display="http://stats.oecd.org/OECDStat_Metadata/ShowMetadata.ashx?Dataset=QNA&amp;Coords=[LOCATION].[CAN]&amp;ShowOnWeb=true&amp;Lang=en" xr:uid="{B3F31212-D45D-5C43-80C9-8B4044324746}"/>
    <hyperlink ref="U93" r:id="rId69" tooltip="Click once to display linked information. Click and hold to select this cell." display="http://stats.oecd.org/OECDStat_Metadata/ShowMetadata.ashx?Dataset=QNA&amp;Coords=[MEASURE].[PER],[FREQUENCY].[Q],[LOCATION].[CAN],[SUBJECT].[ESENC]&amp;ShowOnWeb=true" xr:uid="{55245E95-A44D-404D-ABB2-90A7294C099A}"/>
    <hyperlink ref="S94" r:id="rId70" tooltip="Click once to display linked information. Click and hold to select this cell." display="http://stats.oecd.org/OECDStat_Metadata/ShowMetadata.ashx?Dataset=QNA&amp;Coords=[LOCATION].[FRA]&amp;ShowOnWeb=true&amp;Lang=en" xr:uid="{A2890C4D-1EC5-674C-8A55-5C1435C291BA}"/>
    <hyperlink ref="U94" r:id="rId71" tooltip="Click once to display linked information. Click and hold to select this cell." display="http://stats.oecd.org/OECDStat_Metadata/ShowMetadata.ashx?Dataset=QNA&amp;Coords=[MEASURE].[PER],[FREQUENCY].[Q],[LOCATION].[FRA],[SUBJECT].[ESENC]&amp;ShowOnWeb=true" xr:uid="{42AB0A02-20F4-CC47-A220-32075EB073C9}"/>
    <hyperlink ref="S95" r:id="rId72" tooltip="Click once to display linked information. Click and hold to select this cell." display="http://stats.oecd.org/OECDStat_Metadata/ShowMetadata.ashx?Dataset=QNA&amp;Coords=[LOCATION].[DEU]&amp;ShowOnWeb=true&amp;Lang=en" xr:uid="{65EF72DC-AFC6-EC4F-9224-710CC64FBA7D}"/>
    <hyperlink ref="U95" r:id="rId73" tooltip="Click once to display linked information. Click and hold to select this cell." display="http://stats.oecd.org/OECDStat_Metadata/ShowMetadata.ashx?Dataset=QNA&amp;Coords=[MEASURE].[PER],[FREQUENCY].[Q],[LOCATION].[DEU],[SUBJECT].[ESENC]&amp;ShowOnWeb=true" xr:uid="{65529345-0615-EA45-85F3-607BFD83EFA5}"/>
    <hyperlink ref="S96" r:id="rId74" tooltip="Click once to display linked information. Click and hold to select this cell." display="http://stats.oecd.org/OECDStat_Metadata/ShowMetadata.ashx?Dataset=QNA&amp;Coords=[LOCATION].[ITA]&amp;ShowOnWeb=true&amp;Lang=en" xr:uid="{E1A0AC0E-54B4-B046-9469-C6B048D23B2F}"/>
    <hyperlink ref="U96" r:id="rId75" tooltip="Click once to display linked information. Click and hold to select this cell." display="http://stats.oecd.org/OECDStat_Metadata/ShowMetadata.ashx?Dataset=QNA&amp;Coords=[MEASURE].[PER],[FREQUENCY].[Q],[LOCATION].[ITA],[SUBJECT].[ESENC]&amp;ShowOnWeb=true" xr:uid="{D57B0ABF-FEF7-B942-A3A9-CD854AD3F999}"/>
    <hyperlink ref="S97" r:id="rId76" tooltip="Click once to display linked information. Click and hold to select this cell." display="http://stats.oecd.org/OECDStat_Metadata/ShowMetadata.ashx?Dataset=QNA&amp;Coords=[LOCATION].[NLD]&amp;ShowOnWeb=true&amp;Lang=en" xr:uid="{B2791437-D402-A247-9206-6A8ED5CBC2F7}"/>
    <hyperlink ref="U97" r:id="rId77" tooltip="Click once to display linked information. Click and hold to select this cell." display="http://stats.oecd.org/OECDStat_Metadata/ShowMetadata.ashx?Dataset=QNA&amp;Coords=[MEASURE].[PER],[FREQUENCY].[Q],[LOCATION].[NLD],[SUBJECT].[ESENC]&amp;ShowOnWeb=true" xr:uid="{CE6A54ED-6E77-2344-A42E-0EE7E580CB20}"/>
    <hyperlink ref="S98" r:id="rId78" tooltip="Click once to display linked information. Click and hold to select this cell." display="http://stats.oecd.org/OECDStat_Metadata/ShowMetadata.ashx?Dataset=QNA&amp;Coords=[LOCATION].[ESP]&amp;ShowOnWeb=true&amp;Lang=en" xr:uid="{33913E6B-1F21-2242-A2EF-2C1F7E95BDED}"/>
    <hyperlink ref="U98" r:id="rId79" tooltip="Click once to display linked information. Click and hold to select this cell." display="http://stats.oecd.org/OECDStat_Metadata/ShowMetadata.ashx?Dataset=QNA&amp;Coords=[MEASURE].[PER],[FREQUENCY].[Q],[LOCATION].[ESP],[SUBJECT].[ESENC]&amp;ShowOnWeb=true" xr:uid="{5017C1EF-F391-814A-864B-1F8C3158C34D}"/>
    <hyperlink ref="S99" r:id="rId80" tooltip="Click once to display linked information. Click and hold to select this cell." display="http://stats.oecd.org/OECDStat_Metadata/ShowMetadata.ashx?Dataset=QNA&amp;Coords=[LOCATION].[SWE]&amp;ShowOnWeb=true&amp;Lang=en" xr:uid="{C8CFEDB5-4919-2741-AEBF-BF1121C211F1}"/>
    <hyperlink ref="U99" r:id="rId81" tooltip="Click once to display linked information. Click and hold to select this cell." display="http://stats.oecd.org/OECDStat_Metadata/ShowMetadata.ashx?Dataset=QNA&amp;Coords=[MEASURE].[PER],[FREQUENCY].[Q],[LOCATION].[SWE],[SUBJECT].[ESENC]&amp;ShowOnWeb=true" xr:uid="{EC00EDC3-0498-BB49-B488-7D43B8AFA3BE}"/>
    <hyperlink ref="S100" r:id="rId82" tooltip="Click once to display linked information. Click and hold to select this cell." display="http://stats.oecd.org/OECDStat_Metadata/ShowMetadata.ashx?Dataset=QNA&amp;Coords=[LOCATION].[GBR]&amp;ShowOnWeb=true&amp;Lang=en" xr:uid="{76BD3466-DE83-5544-B176-40376884EBA3}"/>
    <hyperlink ref="R101" r:id="rId83" tooltip="Click once to display linked information. Click and hold to select this cell." display="https://stats-2.oecd.org/" xr:uid="{21F98ABC-28C4-F645-8ACC-AA2846ADBDDF}"/>
    <hyperlink ref="AQ85" r:id="rId84" tooltip="Click once to display linked information. Click and hold to select this cell." display="http://stats.oecd.org/OECDStat_Metadata/ShowMetadata.ashx?Dataset=QNA&amp;Coords=[LOCATION].[CAN]&amp;ShowOnWeb=true&amp;Lang=en" xr:uid="{132091B4-9B81-7749-A9E7-6A3A2D210647}"/>
    <hyperlink ref="AQ86" r:id="rId85" tooltip="Click once to display linked information. Click and hold to select this cell." display="http://stats.oecd.org/OECDStat_Metadata/ShowMetadata.ashx?Dataset=QNA&amp;Coords=[LOCATION].[FRA]&amp;ShowOnWeb=true&amp;Lang=en" xr:uid="{40644A27-E036-FA48-B2B7-24F78BC42309}"/>
    <hyperlink ref="AQ87" r:id="rId86" tooltip="Click once to display linked information. Click and hold to select this cell." display="http://stats.oecd.org/OECDStat_Metadata/ShowMetadata.ashx?Dataset=QNA&amp;Coords=[LOCATION].[DEU]&amp;ShowOnWeb=true&amp;Lang=en" xr:uid="{7FFDB3B3-C099-3142-8670-06E883347805}"/>
    <hyperlink ref="AQ88" r:id="rId87" tooltip="Click once to display linked information. Click and hold to select this cell." display="http://stats.oecd.org/OECDStat_Metadata/ShowMetadata.ashx?Dataset=QNA&amp;Coords=[LOCATION].[ITA]&amp;ShowOnWeb=true&amp;Lang=en" xr:uid="{48B5FA86-F86B-3E45-BE33-9CDD6A71A1D9}"/>
    <hyperlink ref="AQ89" r:id="rId88" tooltip="Click once to display linked information. Click and hold to select this cell." display="http://stats.oecd.org/OECDStat_Metadata/ShowMetadata.ashx?Dataset=QNA&amp;Coords=[LOCATION].[NLD]&amp;ShowOnWeb=true&amp;Lang=en" xr:uid="{1FDB1CF2-F3B5-354D-BA33-35C9EFE2595C}"/>
    <hyperlink ref="AQ90" r:id="rId89" tooltip="Click once to display linked information. Click and hold to select this cell." display="http://stats.oecd.org/OECDStat_Metadata/ShowMetadata.ashx?Dataset=QNA&amp;Coords=[LOCATION].[ESP]&amp;ShowOnWeb=true&amp;Lang=en" xr:uid="{B94158EB-6D30-884A-BEB8-2A045B0A5928}"/>
    <hyperlink ref="AQ91" r:id="rId90" tooltip="Click once to display linked information. Click and hold to select this cell." display="http://stats.oecd.org/OECDStat_Metadata/ShowMetadata.ashx?Dataset=QNA&amp;Coords=[LOCATION].[SWE]&amp;ShowOnWeb=true&amp;Lang=en" xr:uid="{3C06A779-1424-374B-BAC1-4C90D96253FD}"/>
    <hyperlink ref="AQ92" r:id="rId91" tooltip="Click once to display linked information. Click and hold to select this cell." display="http://stats.oecd.org/OECDStat_Metadata/ShowMetadata.ashx?Dataset=QNA&amp;Coords=[LOCATION].[GBR]&amp;ShowOnWeb=true&amp;Lang=en" xr:uid="{F50E2FA2-FB7E-2E47-9F48-BE819C291F0B}"/>
    <hyperlink ref="AU85" r:id="rId92" tooltip="Click once to display linked information. Click and hold to select this cell." display="http://stats.oecd.org/OECDStat_Metadata/ShowMetadata.ashx?Dataset=QNA&amp;Coords=[LOCATION].[CAN]&amp;ShowOnWeb=true&amp;Lang=en" xr:uid="{BF3D4EB3-C725-154C-84B0-CB9732D28969}"/>
    <hyperlink ref="AU86" r:id="rId93" tooltip="Click once to display linked information. Click and hold to select this cell." display="http://stats.oecd.org/OECDStat_Metadata/ShowMetadata.ashx?Dataset=QNA&amp;Coords=[LOCATION].[FRA]&amp;ShowOnWeb=true&amp;Lang=en" xr:uid="{22590CDF-CB1D-8F41-BA10-50B693323880}"/>
    <hyperlink ref="AU87" r:id="rId94" tooltip="Click once to display linked information. Click and hold to select this cell." display="http://stats.oecd.org/OECDStat_Metadata/ShowMetadata.ashx?Dataset=QNA&amp;Coords=[LOCATION].[DEU]&amp;ShowOnWeb=true&amp;Lang=en" xr:uid="{C07DAB5E-509B-D14A-B017-A7093AF2EEBC}"/>
    <hyperlink ref="AU88" r:id="rId95" tooltip="Click once to display linked information. Click and hold to select this cell." display="http://stats.oecd.org/OECDStat_Metadata/ShowMetadata.ashx?Dataset=QNA&amp;Coords=[LOCATION].[ITA]&amp;ShowOnWeb=true&amp;Lang=en" xr:uid="{1CB95455-346C-B941-A7DD-D487B5B9DE28}"/>
    <hyperlink ref="AU89" r:id="rId96" tooltip="Click once to display linked information. Click and hold to select this cell." display="http://stats.oecd.org/OECDStat_Metadata/ShowMetadata.ashx?Dataset=QNA&amp;Coords=[LOCATION].[NLD]&amp;ShowOnWeb=true&amp;Lang=en" xr:uid="{991EC3D8-5867-D541-8F6F-093FA71F59EE}"/>
    <hyperlink ref="AU90" r:id="rId97" tooltip="Click once to display linked information. Click and hold to select this cell." display="http://stats.oecd.org/OECDStat_Metadata/ShowMetadata.ashx?Dataset=QNA&amp;Coords=[LOCATION].[ESP]&amp;ShowOnWeb=true&amp;Lang=en" xr:uid="{915BC0D2-1EC4-7346-8D00-E08B2E9A74FE}"/>
    <hyperlink ref="AU91" r:id="rId98" tooltip="Click once to display linked information. Click and hold to select this cell." display="http://stats.oecd.org/OECDStat_Metadata/ShowMetadata.ashx?Dataset=QNA&amp;Coords=[LOCATION].[SWE]&amp;ShowOnWeb=true&amp;Lang=en" xr:uid="{57AF59F2-BE72-0641-924D-9262588325B7}"/>
    <hyperlink ref="AU92" r:id="rId99" tooltip="Click once to display linked information. Click and hold to select this cell." display="http://stats.oecd.org/OECDStat_Metadata/ShowMetadata.ashx?Dataset=QNA&amp;Coords=[LOCATION].[GBR]&amp;ShowOnWeb=true&amp;Lang=en" xr:uid="{06116C44-1572-E043-9598-9C58EC447270}"/>
  </hyperlinks>
  <pageMargins left="0.7" right="0.7" top="0.75" bottom="0.75" header="0.3" footer="0.3"/>
  <pageSetup paperSize="9" orientation="portrait" horizontalDpi="0" verticalDpi="0"/>
  <drawing r:id="rId100"/>
  <legacyDrawing r:id="rId10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2AD50-9B86-7445-949D-2733E0919123}">
  <dimension ref="A1:M65"/>
  <sheetViews>
    <sheetView topLeftCell="A12" zoomScale="96" zoomScaleNormal="96" workbookViewId="0">
      <selection activeCell="H41" sqref="H41"/>
    </sheetView>
  </sheetViews>
  <sheetFormatPr baseColWidth="10" defaultRowHeight="15" x14ac:dyDescent="0.2"/>
  <cols>
    <col min="1" max="16384" width="10.83203125" style="70"/>
  </cols>
  <sheetData>
    <row r="1" spans="1:5" x14ac:dyDescent="0.2">
      <c r="A1" s="70" t="s">
        <v>69</v>
      </c>
    </row>
    <row r="2" spans="1:5" x14ac:dyDescent="0.2">
      <c r="A2" s="70" t="s">
        <v>22</v>
      </c>
      <c r="B2" s="70" t="s">
        <v>70</v>
      </c>
    </row>
    <row r="6" spans="1:5" x14ac:dyDescent="0.2">
      <c r="A6" s="70" t="s">
        <v>271</v>
      </c>
    </row>
    <row r="7" spans="1:5" x14ac:dyDescent="0.2">
      <c r="B7" s="70">
        <v>2019</v>
      </c>
      <c r="C7" s="70" t="s">
        <v>2</v>
      </c>
      <c r="D7" s="70" t="s">
        <v>144</v>
      </c>
    </row>
    <row r="8" spans="1:5" x14ac:dyDescent="0.2">
      <c r="A8" s="70" t="s">
        <v>8</v>
      </c>
      <c r="B8" s="70">
        <v>0</v>
      </c>
      <c r="C8" s="70">
        <v>14.68404917068473</v>
      </c>
      <c r="D8" s="70">
        <v>6.2700087501918631</v>
      </c>
    </row>
    <row r="9" spans="1:5" x14ac:dyDescent="0.2">
      <c r="A9" s="70" t="s">
        <v>270</v>
      </c>
      <c r="B9" s="70">
        <v>0</v>
      </c>
      <c r="C9" s="70">
        <v>-1.3585805000627005</v>
      </c>
      <c r="D9" s="70">
        <v>2.2498743733315649</v>
      </c>
      <c r="E9" s="70" t="s">
        <v>7</v>
      </c>
    </row>
    <row r="10" spans="1:5" x14ac:dyDescent="0.2">
      <c r="A10" s="70" t="s">
        <v>10</v>
      </c>
      <c r="B10" s="70">
        <v>0</v>
      </c>
      <c r="C10" s="70">
        <v>-2.3866678456367794</v>
      </c>
      <c r="D10" s="70">
        <v>-0.45569619232800562</v>
      </c>
    </row>
    <row r="11" spans="1:5" x14ac:dyDescent="0.2">
      <c r="A11" s="70" t="s">
        <v>11</v>
      </c>
      <c r="B11" s="70">
        <v>0</v>
      </c>
      <c r="C11" s="70">
        <v>-6.1411467776251527</v>
      </c>
      <c r="D11" s="70">
        <v>-3.6595095986058368E-2</v>
      </c>
    </row>
    <row r="12" spans="1:5" x14ac:dyDescent="0.2">
      <c r="A12" s="70" t="s">
        <v>269</v>
      </c>
      <c r="B12" s="70">
        <v>0</v>
      </c>
      <c r="C12" s="70">
        <v>-1.861929806312375</v>
      </c>
      <c r="D12" s="70">
        <v>5.9196036760041437</v>
      </c>
      <c r="E12" s="70" t="s">
        <v>7</v>
      </c>
    </row>
    <row r="13" spans="1:5" x14ac:dyDescent="0.2">
      <c r="A13" s="70" t="s">
        <v>268</v>
      </c>
      <c r="B13" s="70">
        <v>0</v>
      </c>
      <c r="C13" s="70">
        <v>-10.782618655409351</v>
      </c>
      <c r="D13" s="70">
        <v>-3.4886568659903503</v>
      </c>
      <c r="E13" s="70" t="s">
        <v>7</v>
      </c>
    </row>
    <row r="14" spans="1:5" x14ac:dyDescent="0.2">
      <c r="A14" s="70" t="s">
        <v>15</v>
      </c>
      <c r="B14" s="70">
        <v>0</v>
      </c>
      <c r="C14" s="70">
        <v>-6.6198161028856788</v>
      </c>
      <c r="D14" s="70">
        <v>4.6769908268335314</v>
      </c>
    </row>
    <row r="15" spans="1:5" x14ac:dyDescent="0.2">
      <c r="A15" s="70" t="s">
        <v>16</v>
      </c>
      <c r="B15" s="70">
        <v>0</v>
      </c>
      <c r="C15" s="70">
        <v>-3.8085594969322187</v>
      </c>
      <c r="D15" s="70">
        <v>0.65096838731453488</v>
      </c>
    </row>
    <row r="16" spans="1:5" x14ac:dyDescent="0.2">
      <c r="A16" s="70" t="s">
        <v>17</v>
      </c>
      <c r="B16" s="70">
        <v>0</v>
      </c>
      <c r="C16" s="70">
        <v>12.155797648953282</v>
      </c>
      <c r="D16" s="70">
        <v>5.6916516212475301</v>
      </c>
    </row>
    <row r="17" spans="1:5" x14ac:dyDescent="0.2">
      <c r="A17" s="70" t="s">
        <v>267</v>
      </c>
      <c r="B17" s="70">
        <v>0</v>
      </c>
      <c r="C17" s="70">
        <v>-2.4839249266328807</v>
      </c>
      <c r="D17" s="70">
        <v>1.1048287596161828</v>
      </c>
      <c r="E17" s="70" t="s">
        <v>7</v>
      </c>
    </row>
    <row r="53" spans="1:13" x14ac:dyDescent="0.2">
      <c r="A53" s="70" t="s">
        <v>271</v>
      </c>
    </row>
    <row r="54" spans="1:13" x14ac:dyDescent="0.2">
      <c r="B54" s="70" t="s">
        <v>272</v>
      </c>
      <c r="C54" s="70" t="s">
        <v>273</v>
      </c>
      <c r="D54" s="70" t="s">
        <v>274</v>
      </c>
      <c r="E54" s="70" t="s">
        <v>0</v>
      </c>
      <c r="F54" s="70" t="s">
        <v>1</v>
      </c>
      <c r="G54" s="70" t="s">
        <v>2</v>
      </c>
      <c r="H54" s="70" t="s">
        <v>3</v>
      </c>
      <c r="I54" s="70" t="s">
        <v>4</v>
      </c>
      <c r="J54" s="70" t="s">
        <v>5</v>
      </c>
      <c r="K54" s="70" t="s">
        <v>6</v>
      </c>
      <c r="L54" s="70" t="s">
        <v>7</v>
      </c>
      <c r="M54" s="70" t="s">
        <v>144</v>
      </c>
    </row>
    <row r="55" spans="1:13" x14ac:dyDescent="0.2">
      <c r="A55" s="70" t="s">
        <v>8</v>
      </c>
      <c r="B55" s="70">
        <v>-1.4382355087085443</v>
      </c>
      <c r="C55" s="70">
        <v>-0.30638406312883149</v>
      </c>
      <c r="D55" s="70">
        <v>0.41726295934763868</v>
      </c>
      <c r="E55" s="70">
        <v>1.3273566124897798</v>
      </c>
      <c r="F55" s="70">
        <v>2.4346843840151138</v>
      </c>
      <c r="G55" s="70">
        <v>14.68404917068473</v>
      </c>
      <c r="H55" s="70">
        <v>8.3654642907094825</v>
      </c>
      <c r="I55" s="70">
        <v>6.849526285986272</v>
      </c>
      <c r="J55" s="70">
        <v>9.3975951912645286</v>
      </c>
      <c r="K55" s="70">
        <v>9.7128968085258265</v>
      </c>
      <c r="L55" s="70">
        <v>8.3015809795026883</v>
      </c>
      <c r="M55" s="70">
        <v>6.2700087501918631</v>
      </c>
    </row>
    <row r="56" spans="1:13" x14ac:dyDescent="0.2">
      <c r="A56" s="70" t="s">
        <v>9</v>
      </c>
      <c r="B56" s="70">
        <v>-0.512305055025152</v>
      </c>
      <c r="C56" s="70">
        <v>-0.43740725469288577</v>
      </c>
      <c r="D56" s="70">
        <v>0.15961270077424672</v>
      </c>
      <c r="E56" s="70">
        <v>0.79009960894379105</v>
      </c>
      <c r="F56" s="70">
        <v>-0.38563709762597398</v>
      </c>
      <c r="G56" s="70">
        <v>-1.3585805000627005</v>
      </c>
      <c r="H56" s="70">
        <v>0.58529425453727413</v>
      </c>
      <c r="I56" s="70">
        <v>2.5030972774456899</v>
      </c>
      <c r="J56" s="70">
        <v>1.7117525324069902</v>
      </c>
      <c r="K56" s="70">
        <v>2.0967273477159978</v>
      </c>
      <c r="L56" s="70">
        <v>2.2498743733315649</v>
      </c>
      <c r="M56" s="70" t="e">
        <v>#N/A</v>
      </c>
    </row>
    <row r="57" spans="1:13" x14ac:dyDescent="0.2">
      <c r="A57" s="70" t="s">
        <v>10</v>
      </c>
      <c r="B57" s="70">
        <v>0.10854074685802573</v>
      </c>
      <c r="C57" s="70">
        <v>-0.22839913877668039</v>
      </c>
      <c r="D57" s="70">
        <v>9.6148270464581742E-2</v>
      </c>
      <c r="E57" s="70">
        <v>2.371012145408713E-2</v>
      </c>
      <c r="F57" s="70">
        <v>1.2790809665240062</v>
      </c>
      <c r="G57" s="70">
        <v>-2.3866678456367794</v>
      </c>
      <c r="H57" s="70">
        <v>1.4169424585361838</v>
      </c>
      <c r="I57" s="70">
        <v>1.0473692402018742</v>
      </c>
      <c r="J57" s="70">
        <v>-1.1115018311890168</v>
      </c>
      <c r="K57" s="70">
        <v>-0.43066641245256676</v>
      </c>
      <c r="L57" s="70">
        <v>0.22489548956029637</v>
      </c>
      <c r="M57" s="70">
        <v>-0.45569619232800562</v>
      </c>
    </row>
    <row r="58" spans="1:13" x14ac:dyDescent="0.2">
      <c r="A58" s="70" t="s">
        <v>11</v>
      </c>
      <c r="B58" s="70">
        <v>-0.1789480579627849</v>
      </c>
      <c r="C58" s="70">
        <v>0.40446025965529486</v>
      </c>
      <c r="D58" s="70">
        <v>2.0811920483481572E-2</v>
      </c>
      <c r="E58" s="70">
        <v>-0.24632412217597732</v>
      </c>
      <c r="F58" s="70">
        <v>-1.7672379818962582</v>
      </c>
      <c r="G58" s="70">
        <v>-6.1411467776251527</v>
      </c>
      <c r="H58" s="70">
        <v>-0.61225300823520001</v>
      </c>
      <c r="I58" s="70">
        <v>-2.0805818824036777</v>
      </c>
      <c r="J58" s="70">
        <v>-0.71834495615946992</v>
      </c>
      <c r="K58" s="70">
        <v>-1.5447886240560678</v>
      </c>
      <c r="L58" s="70">
        <v>-0.27694772186049477</v>
      </c>
      <c r="M58" s="70">
        <v>-3.6595095986058368E-2</v>
      </c>
    </row>
    <row r="59" spans="1:13" x14ac:dyDescent="0.2">
      <c r="A59" s="70" t="s">
        <v>13</v>
      </c>
      <c r="B59" s="70">
        <v>-0.61813461164848604</v>
      </c>
      <c r="C59" s="70">
        <v>-0.12521608293458542</v>
      </c>
      <c r="D59" s="70">
        <v>-4.5348235723849939E-3</v>
      </c>
      <c r="E59" s="70">
        <v>0.74788551815545645</v>
      </c>
      <c r="F59" s="70">
        <v>2.508424016027945</v>
      </c>
      <c r="G59" s="70">
        <v>-1.861929806312375</v>
      </c>
      <c r="H59" s="70">
        <v>3.3605713181997459</v>
      </c>
      <c r="I59" s="70">
        <v>2.8099491810975081</v>
      </c>
      <c r="J59" s="70">
        <v>4.7986517879973576</v>
      </c>
      <c r="K59" s="70">
        <v>2.6633343054727874</v>
      </c>
      <c r="L59" s="70">
        <v>5.9196036760041437</v>
      </c>
      <c r="M59" s="70" t="e">
        <v>#N/A</v>
      </c>
    </row>
    <row r="60" spans="1:13" x14ac:dyDescent="0.2">
      <c r="A60" s="70" t="s">
        <v>14</v>
      </c>
      <c r="B60" s="70">
        <v>-1.4502216524925871</v>
      </c>
      <c r="C60" s="70">
        <v>1.4613219567750235</v>
      </c>
      <c r="D60" s="70">
        <v>0.26383932912348484</v>
      </c>
      <c r="E60" s="70">
        <v>-0.27493963340596395</v>
      </c>
      <c r="F60" s="70">
        <v>-2.2271963992631356</v>
      </c>
      <c r="G60" s="70">
        <v>-10.782618655409351</v>
      </c>
      <c r="H60" s="70">
        <v>-2.3107005450976317</v>
      </c>
      <c r="I60" s="70">
        <v>-4.1940426765687562</v>
      </c>
      <c r="J60" s="70">
        <v>-5.6125819157453947</v>
      </c>
      <c r="K60" s="70">
        <v>-5.69911176835177</v>
      </c>
      <c r="L60" s="70">
        <v>-3.4886568659903503</v>
      </c>
      <c r="M60" s="70" t="e">
        <v>#N/A</v>
      </c>
    </row>
    <row r="61" spans="1:13" x14ac:dyDescent="0.2">
      <c r="A61" s="70" t="s">
        <v>15</v>
      </c>
      <c r="B61" s="70">
        <v>-0.98599511107505577</v>
      </c>
      <c r="C61" s="70">
        <v>-0.24607591910951498</v>
      </c>
      <c r="D61" s="70">
        <v>0.55775374932576938</v>
      </c>
      <c r="E61" s="70">
        <v>0.67431728085875875</v>
      </c>
      <c r="F61" s="70">
        <v>0.52437034308118768</v>
      </c>
      <c r="G61" s="70">
        <v>-6.6198161028856788</v>
      </c>
      <c r="H61" s="70">
        <v>1.8756717294211427</v>
      </c>
      <c r="I61" s="70">
        <v>2.445775094799032</v>
      </c>
      <c r="J61" s="70">
        <v>2.9226563381235025</v>
      </c>
      <c r="K61" s="70">
        <v>3.7130858698728133</v>
      </c>
      <c r="L61" s="70">
        <v>5.0420454134912376</v>
      </c>
      <c r="M61" s="70">
        <v>4.6769908268335314</v>
      </c>
    </row>
    <row r="62" spans="1:13" x14ac:dyDescent="0.2">
      <c r="A62" s="70" t="s">
        <v>16</v>
      </c>
      <c r="B62" s="70">
        <v>-0.72256548715586177</v>
      </c>
      <c r="C62" s="70">
        <v>0.34700627857891675</v>
      </c>
      <c r="D62" s="70">
        <v>-0.42399913103345455</v>
      </c>
      <c r="E62" s="70">
        <v>0.79955833961041378</v>
      </c>
      <c r="F62" s="70">
        <v>-0.80535195278542915</v>
      </c>
      <c r="G62" s="70">
        <v>-3.8085594969322187</v>
      </c>
      <c r="H62" s="70">
        <v>0.81499036512231271</v>
      </c>
      <c r="I62" s="70">
        <v>1.678336331706717</v>
      </c>
      <c r="J62" s="70">
        <v>1.9355945924881439</v>
      </c>
      <c r="K62" s="70">
        <v>1.063507320226293</v>
      </c>
      <c r="L62" s="70">
        <v>0.85410819631177048</v>
      </c>
      <c r="M62" s="70">
        <v>0.65096838731453488</v>
      </c>
    </row>
    <row r="63" spans="1:13" x14ac:dyDescent="0.2">
      <c r="A63" s="70" t="s">
        <v>17</v>
      </c>
      <c r="B63" s="70">
        <v>-0.14641891575421084</v>
      </c>
      <c r="C63" s="70">
        <v>-0.51565398398052764</v>
      </c>
      <c r="D63" s="70">
        <v>5.6778725340123515E-2</v>
      </c>
      <c r="E63" s="70">
        <v>0.60529417439458655</v>
      </c>
      <c r="F63" s="70">
        <v>1.4990148221814366</v>
      </c>
      <c r="G63" s="70">
        <v>12.155797648953282</v>
      </c>
      <c r="H63" s="70">
        <v>7.502682686668507</v>
      </c>
      <c r="I63" s="70">
        <v>5.4389200805434257</v>
      </c>
      <c r="J63" s="70">
        <v>17.238055178440888</v>
      </c>
      <c r="K63" s="70">
        <v>7.9887819890008842</v>
      </c>
      <c r="L63" s="70">
        <v>7.0807209287770974</v>
      </c>
      <c r="M63" s="70">
        <v>5.6916516212475301</v>
      </c>
    </row>
    <row r="64" spans="1:13" x14ac:dyDescent="0.2">
      <c r="A64" s="70" t="s">
        <v>20</v>
      </c>
      <c r="B64" s="70">
        <v>-0.20590379899979894</v>
      </c>
      <c r="C64" s="70">
        <v>0.34587035708582903</v>
      </c>
      <c r="D64" s="70">
        <v>0.40849202512848137</v>
      </c>
      <c r="E64" s="70">
        <v>-0.5484585832145541</v>
      </c>
      <c r="F64" s="70">
        <v>0.4262545825779398</v>
      </c>
      <c r="G64" s="70">
        <v>-2.4839249266328807</v>
      </c>
      <c r="H64" s="70">
        <v>0.93471805981837974</v>
      </c>
      <c r="I64" s="70">
        <v>-0.85797729297492253</v>
      </c>
      <c r="J64" s="70">
        <v>6.9598204007149889E-2</v>
      </c>
      <c r="K64" s="70">
        <v>1.1848587233842238</v>
      </c>
      <c r="L64" s="70">
        <v>1.1048287596161828</v>
      </c>
      <c r="M64" s="70" t="e">
        <v>#N/A</v>
      </c>
    </row>
    <row r="65" spans="1:13" x14ac:dyDescent="0.2">
      <c r="A65" s="70" t="s">
        <v>275</v>
      </c>
      <c r="B65" s="70">
        <v>-0.5726955275972756</v>
      </c>
      <c r="C65" s="70">
        <v>0.30288428096605458</v>
      </c>
      <c r="D65" s="70">
        <v>0.36078762162563294</v>
      </c>
      <c r="E65" s="70">
        <v>-9.0976374994411913E-2</v>
      </c>
      <c r="F65" s="70">
        <v>0.36858649110007491</v>
      </c>
      <c r="G65" s="70">
        <v>-2.2329674649585201</v>
      </c>
      <c r="H65" s="70">
        <v>0.84723657832171284</v>
      </c>
      <c r="I65" s="70">
        <v>0.1126911875376635</v>
      </c>
      <c r="J65" s="70">
        <v>1.1198008138971289</v>
      </c>
      <c r="K65" s="70">
        <v>1.2161560232183888</v>
      </c>
      <c r="L65" s="70">
        <v>2.3039793116565761</v>
      </c>
      <c r="M65" s="70" t="e">
        <v>#N/A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736B5-79AB-C143-B7D7-E409D86796AF}">
  <dimension ref="A1:V97"/>
  <sheetViews>
    <sheetView zoomScale="60" workbookViewId="0">
      <selection activeCell="B42" sqref="B41:B42"/>
    </sheetView>
  </sheetViews>
  <sheetFormatPr baseColWidth="10" defaultRowHeight="13" x14ac:dyDescent="0.15"/>
  <cols>
    <col min="1" max="16384" width="10.83203125" style="71"/>
  </cols>
  <sheetData>
    <row r="1" spans="1:18" ht="15" x14ac:dyDescent="0.2">
      <c r="A1" s="70" t="s">
        <v>71</v>
      </c>
      <c r="B1" s="70"/>
      <c r="C1" s="70"/>
      <c r="D1" s="70"/>
      <c r="E1" s="70"/>
      <c r="F1" s="70"/>
    </row>
    <row r="2" spans="1:18" ht="15" x14ac:dyDescent="0.2">
      <c r="A2" s="70" t="s">
        <v>22</v>
      </c>
      <c r="B2" s="70" t="s">
        <v>23</v>
      </c>
      <c r="C2" s="70"/>
      <c r="D2" s="70"/>
      <c r="E2" s="70"/>
      <c r="F2" s="70"/>
    </row>
    <row r="5" spans="1:18" x14ac:dyDescent="0.15">
      <c r="A5" s="71" t="s">
        <v>726</v>
      </c>
    </row>
    <row r="6" spans="1:18" x14ac:dyDescent="0.15">
      <c r="B6" s="71" t="s">
        <v>0</v>
      </c>
      <c r="C6" s="71" t="s">
        <v>1</v>
      </c>
      <c r="D6" s="71" t="s">
        <v>2</v>
      </c>
      <c r="E6" s="71" t="s">
        <v>3</v>
      </c>
      <c r="F6" s="71" t="s">
        <v>4</v>
      </c>
      <c r="G6" s="71" t="s">
        <v>5</v>
      </c>
      <c r="H6" s="71" t="s">
        <v>6</v>
      </c>
      <c r="I6" s="71" t="s">
        <v>7</v>
      </c>
      <c r="J6" s="71" t="s">
        <v>144</v>
      </c>
      <c r="K6" s="71" t="s">
        <v>145</v>
      </c>
      <c r="L6" s="71" t="s">
        <v>146</v>
      </c>
      <c r="M6" s="71" t="s">
        <v>297</v>
      </c>
      <c r="N6" s="71" t="s">
        <v>188</v>
      </c>
      <c r="O6" s="71" t="s">
        <v>298</v>
      </c>
      <c r="P6" s="71" t="s">
        <v>299</v>
      </c>
      <c r="Q6" s="71" t="s">
        <v>300</v>
      </c>
      <c r="R6" s="71" t="s">
        <v>301</v>
      </c>
    </row>
    <row r="7" spans="1:18" x14ac:dyDescent="0.15">
      <c r="A7" s="71" t="s">
        <v>8</v>
      </c>
      <c r="B7" s="71">
        <f t="shared" ref="B7:B18" si="0">AVERAGE(C86:F86)</f>
        <v>-2.0560264185750001</v>
      </c>
      <c r="C7" s="71">
        <f t="shared" ref="C7:C18" si="1">AVERAGE(D86:G86)</f>
        <v>-2.0625365264500002</v>
      </c>
      <c r="D7" s="71">
        <f t="shared" ref="D7:D18" si="2">AVERAGE(E86:H86)</f>
        <v>-2.0384095374500002</v>
      </c>
      <c r="E7" s="71">
        <f t="shared" ref="E7:E18" si="3">AVERAGE(F86:I86)</f>
        <v>-1.9906393390999999</v>
      </c>
      <c r="F7" s="71">
        <f t="shared" ref="F7:F18" si="4">AVERAGE(G86:J86)</f>
        <v>-1.8153451819750002</v>
      </c>
      <c r="G7" s="71">
        <f t="shared" ref="G7:G18" si="5">AVERAGE(H86:K86)</f>
        <v>-0.9932531069749998</v>
      </c>
      <c r="H7" s="71">
        <f t="shared" ref="H7:H18" si="6">AVERAGE(I86:L86)</f>
        <v>-0.45186915462499999</v>
      </c>
      <c r="I7" s="71">
        <f t="shared" ref="I7:I18" si="7">AVERAGE(J86:M86)</f>
        <v>4.6255112474999992E-2</v>
      </c>
      <c r="J7" s="71">
        <f t="shared" ref="J7:J18" si="8">AVERAGE(K86:N86)</f>
        <v>0.31980629737499999</v>
      </c>
      <c r="K7" s="71">
        <f t="shared" ref="K7:K18" si="9">AVERAGE(L86:O86)</f>
        <v>0.27021514207499997</v>
      </c>
      <c r="L7" s="71">
        <f t="shared" ref="L7:L18" si="10">AVERAGE(M86:P86)</f>
        <v>0.133460723275</v>
      </c>
      <c r="M7" s="71">
        <f t="shared" ref="M7:M18" si="11">AVERAGE(N86:Q86)</f>
        <v>7.082786029999999E-2</v>
      </c>
      <c r="N7" s="71">
        <f t="shared" ref="N7:N18" si="12">AVERAGE(O86:R86)</f>
        <v>-2.2037862549999995E-2</v>
      </c>
      <c r="O7" s="71">
        <f t="shared" ref="O7:O18" si="13">AVERAGE(P86:S86)</f>
        <v>-0.12530342755000001</v>
      </c>
      <c r="P7" s="71">
        <f t="shared" ref="P7:P18" si="14">AVERAGE(Q86:T86)</f>
        <v>-0.2372496429</v>
      </c>
      <c r="Q7" s="71">
        <f t="shared" ref="Q7:Q18" si="15">AVERAGE(R86:U86)</f>
        <v>-0.35274636657500003</v>
      </c>
      <c r="R7" s="71">
        <f t="shared" ref="R7:R18" si="16">AVERAGE(S86:V86)</f>
        <v>-0.44811828985000002</v>
      </c>
    </row>
    <row r="8" spans="1:18" x14ac:dyDescent="0.15">
      <c r="A8" s="71" t="s">
        <v>9</v>
      </c>
      <c r="B8" s="71">
        <f t="shared" si="0"/>
        <v>-0.29032390282500004</v>
      </c>
      <c r="C8" s="71">
        <f t="shared" si="1"/>
        <v>-0.49305426965000004</v>
      </c>
      <c r="D8" s="71">
        <f t="shared" si="2"/>
        <v>-1.14387490695</v>
      </c>
      <c r="E8" s="71">
        <f t="shared" si="3"/>
        <v>-1.48335478045</v>
      </c>
      <c r="F8" s="71">
        <f t="shared" si="4"/>
        <v>-1.919632375275</v>
      </c>
      <c r="G8" s="71">
        <f t="shared" si="5"/>
        <v>-1.87079341165</v>
      </c>
      <c r="H8" s="71">
        <f t="shared" si="6"/>
        <v>-1.313875744275</v>
      </c>
      <c r="I8" s="71">
        <f t="shared" si="7"/>
        <v>-0.98266130709999999</v>
      </c>
      <c r="J8" s="71">
        <f t="shared" si="8"/>
        <v>-1.0033503316250001</v>
      </c>
      <c r="K8" s="71">
        <f t="shared" si="9"/>
        <v>-1.2857176805249999</v>
      </c>
      <c r="L8" s="71">
        <f t="shared" si="10"/>
        <v>-1.6398645165000003</v>
      </c>
      <c r="M8" s="71">
        <f t="shared" si="11"/>
        <v>-1.9793700802750003</v>
      </c>
      <c r="N8" s="71">
        <f t="shared" si="12"/>
        <v>-2.041495661575</v>
      </c>
      <c r="O8" s="71">
        <f t="shared" si="13"/>
        <v>-2.0810794211249997</v>
      </c>
      <c r="P8" s="71">
        <f t="shared" si="14"/>
        <v>-2.0638019590000001</v>
      </c>
      <c r="Q8" s="71">
        <f t="shared" si="15"/>
        <v>-1.9174311968</v>
      </c>
      <c r="R8" s="71">
        <f t="shared" si="16"/>
        <v>-1.6529288910249997</v>
      </c>
    </row>
    <row r="9" spans="1:18" x14ac:dyDescent="0.15">
      <c r="A9" s="71" t="s">
        <v>10</v>
      </c>
      <c r="B9" s="71">
        <f t="shared" si="0"/>
        <v>7.608747303725</v>
      </c>
      <c r="C9" s="71">
        <f t="shared" si="1"/>
        <v>7.3169288279499991</v>
      </c>
      <c r="D9" s="71">
        <f t="shared" si="2"/>
        <v>6.7545180748749996</v>
      </c>
      <c r="E9" s="71">
        <f t="shared" si="3"/>
        <v>6.6508945658750012</v>
      </c>
      <c r="F9" s="71">
        <f t="shared" si="4"/>
        <v>6.7668376713749998</v>
      </c>
      <c r="G9" s="71">
        <f t="shared" si="5"/>
        <v>7.0627421450750001</v>
      </c>
      <c r="H9" s="71">
        <f t="shared" si="6"/>
        <v>7.5015606072749996</v>
      </c>
      <c r="I9" s="71">
        <f t="shared" si="7"/>
        <v>7.2231332467750002</v>
      </c>
      <c r="J9" s="71">
        <f t="shared" si="8"/>
        <v>6.8082088631750004</v>
      </c>
      <c r="K9" s="71">
        <f t="shared" si="9"/>
        <v>6.3399417532499998</v>
      </c>
      <c r="L9" s="71">
        <f t="shared" si="10"/>
        <v>6.0684794864500002</v>
      </c>
      <c r="M9" s="71">
        <f t="shared" si="11"/>
        <v>6.0630175555500001</v>
      </c>
      <c r="N9" s="71">
        <f t="shared" si="12"/>
        <v>6.0728667131500007</v>
      </c>
      <c r="O9" s="71">
        <f t="shared" si="13"/>
        <v>6.0990586431500002</v>
      </c>
      <c r="P9" s="71">
        <f t="shared" si="14"/>
        <v>6.1255680125249992</v>
      </c>
      <c r="Q9" s="71">
        <f t="shared" si="15"/>
        <v>6.1512180486750001</v>
      </c>
      <c r="R9" s="71">
        <f t="shared" si="16"/>
        <v>6.1747293338500002</v>
      </c>
    </row>
    <row r="10" spans="1:18" x14ac:dyDescent="0.15">
      <c r="A10" s="71" t="s">
        <v>11</v>
      </c>
      <c r="B10" s="71">
        <f t="shared" si="0"/>
        <v>3.19859162265</v>
      </c>
      <c r="C10" s="71">
        <f t="shared" si="1"/>
        <v>3.407779057625</v>
      </c>
      <c r="D10" s="71">
        <f t="shared" si="2"/>
        <v>2.9746941502749999</v>
      </c>
      <c r="E10" s="71">
        <f t="shared" si="3"/>
        <v>3.396708688375</v>
      </c>
      <c r="F10" s="71">
        <f t="shared" si="4"/>
        <v>3.4827143011000001</v>
      </c>
      <c r="G10" s="71">
        <f t="shared" si="5"/>
        <v>3.4825519665250004</v>
      </c>
      <c r="H10" s="71">
        <f t="shared" si="6"/>
        <v>3.9442687646249999</v>
      </c>
      <c r="I10" s="71">
        <f t="shared" si="7"/>
        <v>3.4055590924999999</v>
      </c>
      <c r="J10" s="71">
        <f t="shared" si="8"/>
        <v>3.0807126434000001</v>
      </c>
      <c r="K10" s="71">
        <f t="shared" si="9"/>
        <v>2.9300036207750004</v>
      </c>
      <c r="L10" s="71">
        <f t="shared" si="10"/>
        <v>2.8099777621500004</v>
      </c>
      <c r="M10" s="71">
        <f t="shared" si="11"/>
        <v>2.9015870076999999</v>
      </c>
      <c r="N10" s="71">
        <f t="shared" si="12"/>
        <v>2.9819508653999995</v>
      </c>
      <c r="O10" s="71">
        <f t="shared" si="13"/>
        <v>3.0118095976749997</v>
      </c>
      <c r="P10" s="71">
        <f t="shared" si="14"/>
        <v>3.0355419143</v>
      </c>
      <c r="Q10" s="71">
        <f t="shared" si="15"/>
        <v>3.0514189671750001</v>
      </c>
      <c r="R10" s="71">
        <f t="shared" si="16"/>
        <v>3.0547785673250001</v>
      </c>
    </row>
    <row r="11" spans="1:18" x14ac:dyDescent="0.15">
      <c r="A11" s="71" t="s">
        <v>12</v>
      </c>
      <c r="B11" s="71">
        <f t="shared" si="0"/>
        <v>3.3680642175750002</v>
      </c>
      <c r="C11" s="71">
        <f t="shared" si="1"/>
        <v>3.3246562689250001</v>
      </c>
      <c r="D11" s="71">
        <f t="shared" si="2"/>
        <v>2.7799708749499996</v>
      </c>
      <c r="E11" s="71">
        <f t="shared" si="3"/>
        <v>2.6569644265500001</v>
      </c>
      <c r="F11" s="71">
        <f t="shared" si="4"/>
        <v>2.8750541081250001</v>
      </c>
      <c r="G11" s="71">
        <f t="shared" si="5"/>
        <v>2.9256392617250002</v>
      </c>
      <c r="H11" s="71">
        <f t="shared" si="6"/>
        <v>3.4607238213750007</v>
      </c>
      <c r="I11" s="71">
        <f t="shared" si="7"/>
        <v>3.5369980036499999</v>
      </c>
      <c r="J11" s="71">
        <f t="shared" si="8"/>
        <v>3.1694432635749998</v>
      </c>
      <c r="K11" s="71">
        <f t="shared" si="9"/>
        <v>2.9745457739249996</v>
      </c>
      <c r="L11" s="71">
        <f t="shared" si="10"/>
        <v>2.7449506691750001</v>
      </c>
      <c r="M11" s="71">
        <f t="shared" si="11"/>
        <v>2.6271053503999999</v>
      </c>
      <c r="N11" s="71">
        <f t="shared" si="12"/>
        <v>2.5482574999000001</v>
      </c>
      <c r="O11" s="71">
        <f t="shared" si="13"/>
        <v>2.5209371613750005</v>
      </c>
      <c r="P11" s="71">
        <f t="shared" si="14"/>
        <v>2.5086710832999999</v>
      </c>
      <c r="Q11" s="71">
        <f t="shared" si="15"/>
        <v>2.5031202738</v>
      </c>
      <c r="R11" s="71">
        <f t="shared" si="16"/>
        <v>2.5007640898750001</v>
      </c>
    </row>
    <row r="12" spans="1:18" x14ac:dyDescent="0.15">
      <c r="A12" s="71" t="s">
        <v>13</v>
      </c>
      <c r="B12" s="71">
        <f t="shared" si="0"/>
        <v>9.3698745631250002</v>
      </c>
      <c r="C12" s="71">
        <f t="shared" si="1"/>
        <v>8.8255976241250007</v>
      </c>
      <c r="D12" s="71">
        <f t="shared" si="2"/>
        <v>8.8100508300250002</v>
      </c>
      <c r="E12" s="71">
        <f t="shared" si="3"/>
        <v>8.1195137221000007</v>
      </c>
      <c r="F12" s="71">
        <f t="shared" si="4"/>
        <v>7.0194261624000003</v>
      </c>
      <c r="G12" s="71">
        <f t="shared" si="5"/>
        <v>7.6530591377999997</v>
      </c>
      <c r="H12" s="71">
        <f t="shared" si="6"/>
        <v>8.8560880212250002</v>
      </c>
      <c r="I12" s="71">
        <f t="shared" si="7"/>
        <v>8.2182162983749993</v>
      </c>
      <c r="J12" s="71">
        <f t="shared" si="8"/>
        <v>8.5782304232750004</v>
      </c>
      <c r="K12" s="71">
        <f t="shared" si="9"/>
        <v>8.2992610789249994</v>
      </c>
      <c r="L12" s="71">
        <f t="shared" si="10"/>
        <v>7.1324456374750014</v>
      </c>
      <c r="M12" s="71">
        <f t="shared" si="11"/>
        <v>8.2459914836500001</v>
      </c>
      <c r="N12" s="71">
        <f t="shared" si="12"/>
        <v>8.8952596391499998</v>
      </c>
      <c r="O12" s="71">
        <f t="shared" si="13"/>
        <v>8.9262040696750002</v>
      </c>
      <c r="P12" s="71">
        <f t="shared" si="14"/>
        <v>8.9443208048499994</v>
      </c>
      <c r="Q12" s="71">
        <f t="shared" si="15"/>
        <v>8.9502462196999986</v>
      </c>
      <c r="R12" s="71">
        <f t="shared" si="16"/>
        <v>8.9762080036999983</v>
      </c>
    </row>
    <row r="13" spans="1:18" x14ac:dyDescent="0.15">
      <c r="A13" s="71" t="s">
        <v>14</v>
      </c>
      <c r="B13" s="71">
        <f t="shared" si="0"/>
        <v>2.103610109725</v>
      </c>
      <c r="C13" s="71">
        <f t="shared" si="1"/>
        <v>2.16580509945</v>
      </c>
      <c r="D13" s="71">
        <f t="shared" si="2"/>
        <v>1.4697688725250002</v>
      </c>
      <c r="E13" s="71">
        <f t="shared" si="3"/>
        <v>0.97480726615000002</v>
      </c>
      <c r="F13" s="71">
        <f t="shared" si="4"/>
        <v>0.77470626970000001</v>
      </c>
      <c r="G13" s="71">
        <f t="shared" si="5"/>
        <v>0.69171587074999996</v>
      </c>
      <c r="H13" s="71">
        <f t="shared" si="6"/>
        <v>0.80054767744999999</v>
      </c>
      <c r="I13" s="71">
        <f t="shared" si="7"/>
        <v>0.848638516525</v>
      </c>
      <c r="J13" s="71">
        <f t="shared" si="8"/>
        <v>0.61260588015000006</v>
      </c>
      <c r="K13" s="71">
        <f t="shared" si="9"/>
        <v>0.36192692249999997</v>
      </c>
      <c r="L13" s="71">
        <f t="shared" si="10"/>
        <v>0.55519009900000005</v>
      </c>
      <c r="M13" s="71">
        <f t="shared" si="11"/>
        <v>0.74137936414999994</v>
      </c>
      <c r="N13" s="71">
        <f t="shared" si="12"/>
        <v>0.98665741447499999</v>
      </c>
      <c r="O13" s="71">
        <f t="shared" si="13"/>
        <v>1.1769929750750001</v>
      </c>
      <c r="P13" s="71">
        <f t="shared" si="14"/>
        <v>1.252971170975</v>
      </c>
      <c r="Q13" s="71">
        <f t="shared" si="15"/>
        <v>1.243950144075</v>
      </c>
      <c r="R13" s="71">
        <f t="shared" si="16"/>
        <v>1.2215133805</v>
      </c>
    </row>
    <row r="14" spans="1:18" x14ac:dyDescent="0.15">
      <c r="A14" s="71" t="s">
        <v>15</v>
      </c>
      <c r="B14" s="71">
        <f t="shared" si="0"/>
        <v>5.4633102321499996</v>
      </c>
      <c r="C14" s="71">
        <f t="shared" si="1"/>
        <v>5.5732170906</v>
      </c>
      <c r="D14" s="71">
        <f t="shared" si="2"/>
        <v>5.6564954340249995</v>
      </c>
      <c r="E14" s="71">
        <f t="shared" si="3"/>
        <v>5.3784760229749997</v>
      </c>
      <c r="F14" s="71">
        <f t="shared" si="4"/>
        <v>5.7061133164499998</v>
      </c>
      <c r="G14" s="71">
        <f t="shared" si="5"/>
        <v>5.6037436204999995</v>
      </c>
      <c r="H14" s="71">
        <f t="shared" si="6"/>
        <v>5.7219551516999996</v>
      </c>
      <c r="I14" s="71">
        <f t="shared" si="7"/>
        <v>6.0549700368500003</v>
      </c>
      <c r="J14" s="71">
        <f t="shared" si="8"/>
        <v>6.2258732439500006</v>
      </c>
      <c r="K14" s="71">
        <f t="shared" si="9"/>
        <v>6.4270047990499997</v>
      </c>
      <c r="L14" s="71">
        <f t="shared" si="10"/>
        <v>6.3089415638499995</v>
      </c>
      <c r="M14" s="71">
        <f t="shared" si="11"/>
        <v>6.2555152488249997</v>
      </c>
      <c r="N14" s="71">
        <f t="shared" si="12"/>
        <v>6.2199504254000004</v>
      </c>
      <c r="O14" s="71">
        <f t="shared" si="13"/>
        <v>6.1901670311250001</v>
      </c>
      <c r="P14" s="71">
        <f t="shared" si="14"/>
        <v>6.16698278405</v>
      </c>
      <c r="Q14" s="71">
        <f t="shared" si="15"/>
        <v>6.1447752515499996</v>
      </c>
      <c r="R14" s="71">
        <f t="shared" si="16"/>
        <v>6.1240709837249998</v>
      </c>
    </row>
    <row r="15" spans="1:18" x14ac:dyDescent="0.15">
      <c r="A15" s="71" t="s">
        <v>16</v>
      </c>
      <c r="B15" s="71">
        <f t="shared" si="0"/>
        <v>-2.6835248593499998</v>
      </c>
      <c r="C15" s="71">
        <f t="shared" si="1"/>
        <v>-1.8855011556500001</v>
      </c>
      <c r="D15" s="71">
        <f t="shared" si="2"/>
        <v>-1.4863188105000003</v>
      </c>
      <c r="E15" s="71">
        <f t="shared" si="3"/>
        <v>-1.288808481425</v>
      </c>
      <c r="F15" s="71">
        <f t="shared" si="4"/>
        <v>-2.5502798665999999</v>
      </c>
      <c r="G15" s="71">
        <f t="shared" si="5"/>
        <v>-2.28453585385</v>
      </c>
      <c r="H15" s="71">
        <f t="shared" si="6"/>
        <v>-2.3381509629749999</v>
      </c>
      <c r="I15" s="71">
        <f t="shared" si="7"/>
        <v>-2.9992543012499997</v>
      </c>
      <c r="J15" s="71">
        <f t="shared" si="8"/>
        <v>-2.8161162990499999</v>
      </c>
      <c r="K15" s="71">
        <f t="shared" si="9"/>
        <v>-3.267747247025</v>
      </c>
      <c r="L15" s="71">
        <f t="shared" si="10"/>
        <v>-3.7764614070749998</v>
      </c>
      <c r="M15" s="71">
        <f t="shared" si="11"/>
        <v>-3.5891505504000003</v>
      </c>
      <c r="N15" s="71">
        <f t="shared" si="12"/>
        <v>-3.5206851614499994</v>
      </c>
      <c r="O15" s="71">
        <f t="shared" si="13"/>
        <v>-3.5623174665999997</v>
      </c>
      <c r="P15" s="71">
        <f t="shared" si="14"/>
        <v>-3.5619199035249998</v>
      </c>
      <c r="Q15" s="71">
        <f t="shared" si="15"/>
        <v>-3.5280940323999999</v>
      </c>
      <c r="R15" s="71">
        <f t="shared" si="16"/>
        <v>-3.5058879941500001</v>
      </c>
    </row>
    <row r="16" spans="1:18" x14ac:dyDescent="0.15">
      <c r="A16" s="71" t="s">
        <v>17</v>
      </c>
      <c r="B16" s="71">
        <f t="shared" si="0"/>
        <v>-2.2113148445249999</v>
      </c>
      <c r="C16" s="71">
        <f t="shared" si="1"/>
        <v>-2.14045480935</v>
      </c>
      <c r="D16" s="71">
        <f t="shared" si="2"/>
        <v>-2.3483711612249998</v>
      </c>
      <c r="E16" s="71">
        <f t="shared" si="3"/>
        <v>-2.6174475140000002</v>
      </c>
      <c r="F16" s="71">
        <f t="shared" si="4"/>
        <v>-2.9548921578999998</v>
      </c>
      <c r="G16" s="71">
        <f t="shared" si="5"/>
        <v>-3.2800560976500002</v>
      </c>
      <c r="H16" s="71">
        <f t="shared" si="6"/>
        <v>-3.3268228350749998</v>
      </c>
      <c r="I16" s="71">
        <f t="shared" si="7"/>
        <v>-3.4302331001750002</v>
      </c>
      <c r="J16" s="71">
        <f t="shared" si="8"/>
        <v>-3.558796878825</v>
      </c>
      <c r="K16" s="71">
        <f t="shared" si="9"/>
        <v>-3.6507475792999999</v>
      </c>
      <c r="L16" s="71">
        <f t="shared" si="10"/>
        <v>-3.7517026809749998</v>
      </c>
      <c r="M16" s="71">
        <f t="shared" si="11"/>
        <v>-3.7733973008750001</v>
      </c>
      <c r="N16" s="71">
        <f t="shared" si="12"/>
        <v>-3.7839516462750002</v>
      </c>
      <c r="O16" s="71">
        <f t="shared" si="13"/>
        <v>-3.8019137190749999</v>
      </c>
      <c r="P16" s="71">
        <f t="shared" si="14"/>
        <v>-3.8388887215750001</v>
      </c>
      <c r="Q16" s="71">
        <f t="shared" si="15"/>
        <v>-3.8782028773999997</v>
      </c>
      <c r="R16" s="71">
        <f t="shared" si="16"/>
        <v>-3.9072016505500002</v>
      </c>
    </row>
    <row r="17" spans="1:18" x14ac:dyDescent="0.15">
      <c r="A17" s="71" t="s">
        <v>20</v>
      </c>
      <c r="B17" s="71">
        <f t="shared" si="0"/>
        <v>3.0052041949750001</v>
      </c>
      <c r="C17" s="71">
        <f t="shared" si="1"/>
        <v>2.3857538887</v>
      </c>
      <c r="D17" s="71">
        <f t="shared" si="2"/>
        <v>2.3492556904250002</v>
      </c>
      <c r="E17" s="71">
        <f t="shared" si="3"/>
        <v>2.230767926775</v>
      </c>
      <c r="F17" s="71">
        <f t="shared" si="4"/>
        <v>2.6996721196499998</v>
      </c>
      <c r="G17" s="71">
        <f t="shared" si="5"/>
        <v>3.35845602865</v>
      </c>
      <c r="H17" s="71">
        <f t="shared" si="6"/>
        <v>3.7428844625000002</v>
      </c>
      <c r="I17" s="71">
        <f t="shared" si="7"/>
        <v>3.6708864209499996</v>
      </c>
      <c r="J17" s="71">
        <f t="shared" si="8"/>
        <v>3.3700951792249998</v>
      </c>
      <c r="K17" s="71">
        <f t="shared" si="9"/>
        <v>3.087724663375</v>
      </c>
      <c r="L17" s="71">
        <f t="shared" si="10"/>
        <v>2.8675204666749998</v>
      </c>
      <c r="M17" s="71">
        <f t="shared" si="11"/>
        <v>2.9196590749000002</v>
      </c>
      <c r="N17" s="71">
        <f t="shared" si="12"/>
        <v>3.0582679476750001</v>
      </c>
      <c r="O17" s="71">
        <f t="shared" si="13"/>
        <v>3.133084802075</v>
      </c>
      <c r="P17" s="71">
        <f t="shared" si="14"/>
        <v>3.1997072571</v>
      </c>
      <c r="Q17" s="71">
        <f t="shared" si="15"/>
        <v>3.2548629967</v>
      </c>
      <c r="R17" s="71">
        <f t="shared" si="16"/>
        <v>3.296823575725</v>
      </c>
    </row>
    <row r="18" spans="1:18" x14ac:dyDescent="0.15">
      <c r="A18" s="71" t="s">
        <v>19</v>
      </c>
      <c r="B18" s="71">
        <f t="shared" si="0"/>
        <v>0.28176339967499997</v>
      </c>
      <c r="C18" s="71">
        <f t="shared" si="1"/>
        <v>0.21681800442500002</v>
      </c>
      <c r="D18" s="71">
        <f t="shared" si="2"/>
        <v>6.1804824474999992E-2</v>
      </c>
      <c r="E18" s="71">
        <f t="shared" si="3"/>
        <v>-1.9750244725000012E-2</v>
      </c>
      <c r="F18" s="71">
        <f t="shared" si="4"/>
        <v>-2.2973219249999982E-2</v>
      </c>
      <c r="G18" s="71">
        <f t="shared" si="5"/>
        <v>0.112011795075</v>
      </c>
      <c r="H18" s="71">
        <f t="shared" si="6"/>
        <v>0.32200652637499999</v>
      </c>
      <c r="I18" s="71">
        <f t="shared" si="7"/>
        <v>0.22820445204999998</v>
      </c>
      <c r="J18" s="71">
        <f t="shared" si="8"/>
        <v>6.2616308374999971E-2</v>
      </c>
      <c r="K18" s="71">
        <f t="shared" si="9"/>
        <v>-0.1303232225</v>
      </c>
      <c r="L18" s="71">
        <f t="shared" si="10"/>
        <v>-0.29716949575000001</v>
      </c>
      <c r="M18" s="71">
        <f t="shared" si="11"/>
        <v>-0.31474168557499999</v>
      </c>
      <c r="N18" s="71">
        <f t="shared" si="12"/>
        <v>-0.29977956615000001</v>
      </c>
      <c r="O18" s="71">
        <f t="shared" si="13"/>
        <v>-0.30021172414999997</v>
      </c>
      <c r="P18" s="71">
        <f t="shared" si="14"/>
        <v>-0.30661663119999999</v>
      </c>
      <c r="Q18" s="71">
        <f t="shared" si="15"/>
        <v>-0.31684146422500004</v>
      </c>
      <c r="R18" s="71">
        <f t="shared" si="16"/>
        <v>-0.32997188355000001</v>
      </c>
    </row>
    <row r="19" spans="1:18" x14ac:dyDescent="0.15">
      <c r="A19" s="71" t="s">
        <v>727</v>
      </c>
    </row>
    <row r="20" spans="1:18" x14ac:dyDescent="0.15">
      <c r="B20" s="71" t="s">
        <v>0</v>
      </c>
      <c r="C20" s="71" t="s">
        <v>1</v>
      </c>
      <c r="D20" s="71" t="s">
        <v>2</v>
      </c>
      <c r="E20" s="71" t="s">
        <v>3</v>
      </c>
      <c r="F20" s="71" t="s">
        <v>4</v>
      </c>
      <c r="G20" s="71" t="s">
        <v>5</v>
      </c>
      <c r="H20" s="71" t="s">
        <v>6</v>
      </c>
      <c r="I20" s="71" t="s">
        <v>7</v>
      </c>
      <c r="J20" s="71" t="s">
        <v>144</v>
      </c>
      <c r="K20" s="71" t="s">
        <v>145</v>
      </c>
      <c r="L20" s="71" t="s">
        <v>146</v>
      </c>
      <c r="M20" s="71" t="s">
        <v>297</v>
      </c>
      <c r="N20" s="71" t="s">
        <v>188</v>
      </c>
      <c r="O20" s="71" t="s">
        <v>298</v>
      </c>
      <c r="P20" s="71" t="s">
        <v>299</v>
      </c>
      <c r="Q20" s="71" t="s">
        <v>300</v>
      </c>
      <c r="R20" s="71" t="s">
        <v>301</v>
      </c>
    </row>
    <row r="21" spans="1:18" x14ac:dyDescent="0.15">
      <c r="A21" s="71" t="s">
        <v>8</v>
      </c>
      <c r="B21" s="71">
        <f t="shared" ref="B21:R21" si="17">B7-$B7</f>
        <v>0</v>
      </c>
      <c r="C21" s="71">
        <f t="shared" si="17"/>
        <v>-6.5101078750000596E-3</v>
      </c>
      <c r="D21" s="71">
        <f t="shared" si="17"/>
        <v>1.7616881124999928E-2</v>
      </c>
      <c r="E21" s="71">
        <f t="shared" si="17"/>
        <v>6.538707947500022E-2</v>
      </c>
      <c r="F21" s="71">
        <f t="shared" si="17"/>
        <v>0.24068123659999996</v>
      </c>
      <c r="G21" s="71">
        <f t="shared" si="17"/>
        <v>1.0627733116000004</v>
      </c>
      <c r="H21" s="71">
        <f t="shared" si="17"/>
        <v>1.6041572639500001</v>
      </c>
      <c r="I21" s="71">
        <f t="shared" si="17"/>
        <v>2.10228153105</v>
      </c>
      <c r="J21" s="71">
        <f t="shared" si="17"/>
        <v>2.3758327159500001</v>
      </c>
      <c r="K21" s="71">
        <f t="shared" si="17"/>
        <v>2.3262415606500002</v>
      </c>
      <c r="L21" s="71">
        <f t="shared" si="17"/>
        <v>2.1894871418499999</v>
      </c>
      <c r="M21" s="71">
        <f t="shared" si="17"/>
        <v>2.1268542788750002</v>
      </c>
      <c r="N21" s="71">
        <f t="shared" si="17"/>
        <v>2.0339885560250002</v>
      </c>
      <c r="O21" s="71">
        <f t="shared" si="17"/>
        <v>1.9307229910250001</v>
      </c>
      <c r="P21" s="71">
        <f t="shared" si="17"/>
        <v>1.8187767756750002</v>
      </c>
      <c r="Q21" s="71">
        <f t="shared" si="17"/>
        <v>1.7032800520000002</v>
      </c>
      <c r="R21" s="71">
        <f t="shared" si="17"/>
        <v>1.6079081287250001</v>
      </c>
    </row>
    <row r="22" spans="1:18" x14ac:dyDescent="0.15">
      <c r="A22" s="71" t="s">
        <v>9</v>
      </c>
      <c r="B22" s="71">
        <f t="shared" ref="B22:R22" si="18">B8-$B8</f>
        <v>0</v>
      </c>
      <c r="C22" s="71">
        <f t="shared" si="18"/>
        <v>-0.20273036682500001</v>
      </c>
      <c r="D22" s="71">
        <f t="shared" si="18"/>
        <v>-0.85355100412500007</v>
      </c>
      <c r="E22" s="71">
        <f t="shared" si="18"/>
        <v>-1.193030877625</v>
      </c>
      <c r="F22" s="71">
        <f t="shared" si="18"/>
        <v>-1.62930847245</v>
      </c>
      <c r="G22" s="71">
        <f t="shared" si="18"/>
        <v>-1.580469508825</v>
      </c>
      <c r="H22" s="71">
        <f t="shared" si="18"/>
        <v>-1.02355184145</v>
      </c>
      <c r="I22" s="71">
        <f t="shared" si="18"/>
        <v>-0.6923374042749999</v>
      </c>
      <c r="J22" s="71">
        <f t="shared" si="18"/>
        <v>-0.71302642880000011</v>
      </c>
      <c r="K22" s="71">
        <f t="shared" si="18"/>
        <v>-0.99539377769999993</v>
      </c>
      <c r="L22" s="71">
        <f t="shared" si="18"/>
        <v>-1.3495406136750003</v>
      </c>
      <c r="M22" s="71">
        <f t="shared" si="18"/>
        <v>-1.6890461774500003</v>
      </c>
      <c r="N22" s="71">
        <f t="shared" si="18"/>
        <v>-1.75117175875</v>
      </c>
      <c r="O22" s="71">
        <f t="shared" si="18"/>
        <v>-1.7907555182999997</v>
      </c>
      <c r="P22" s="71">
        <f t="shared" si="18"/>
        <v>-1.7734780561750001</v>
      </c>
      <c r="Q22" s="71">
        <f t="shared" si="18"/>
        <v>-1.627107293975</v>
      </c>
      <c r="R22" s="71">
        <f t="shared" si="18"/>
        <v>-1.3626049881999998</v>
      </c>
    </row>
    <row r="23" spans="1:18" x14ac:dyDescent="0.15">
      <c r="A23" s="71" t="s">
        <v>10</v>
      </c>
      <c r="B23" s="71">
        <f t="shared" ref="B23:R23" si="19">B9-$B9</f>
        <v>0</v>
      </c>
      <c r="C23" s="71">
        <f t="shared" si="19"/>
        <v>-0.29181847577500086</v>
      </c>
      <c r="D23" s="71">
        <f t="shared" si="19"/>
        <v>-0.85422922885000041</v>
      </c>
      <c r="E23" s="71">
        <f t="shared" si="19"/>
        <v>-0.9578527378499988</v>
      </c>
      <c r="F23" s="71">
        <f t="shared" si="19"/>
        <v>-0.84190963235000016</v>
      </c>
      <c r="G23" s="71">
        <f t="shared" si="19"/>
        <v>-0.54600515864999988</v>
      </c>
      <c r="H23" s="71">
        <f t="shared" si="19"/>
        <v>-0.10718669645000034</v>
      </c>
      <c r="I23" s="71">
        <f t="shared" si="19"/>
        <v>-0.38561405694999973</v>
      </c>
      <c r="J23" s="71">
        <f t="shared" si="19"/>
        <v>-0.80053844054999956</v>
      </c>
      <c r="K23" s="71">
        <f t="shared" si="19"/>
        <v>-1.2688055504750002</v>
      </c>
      <c r="L23" s="71">
        <f t="shared" si="19"/>
        <v>-1.5402678172749997</v>
      </c>
      <c r="M23" s="71">
        <f t="shared" si="19"/>
        <v>-1.5457297481749999</v>
      </c>
      <c r="N23" s="71">
        <f t="shared" si="19"/>
        <v>-1.5358805905749993</v>
      </c>
      <c r="O23" s="71">
        <f t="shared" si="19"/>
        <v>-1.5096886605749997</v>
      </c>
      <c r="P23" s="71">
        <f t="shared" si="19"/>
        <v>-1.4831792912000008</v>
      </c>
      <c r="Q23" s="71">
        <f t="shared" si="19"/>
        <v>-1.4575292550499999</v>
      </c>
      <c r="R23" s="71">
        <f t="shared" si="19"/>
        <v>-1.4340179698749997</v>
      </c>
    </row>
    <row r="24" spans="1:18" x14ac:dyDescent="0.15">
      <c r="A24" s="71" t="s">
        <v>11</v>
      </c>
      <c r="B24" s="71">
        <f t="shared" ref="B24:R24" si="20">B10-$B10</f>
        <v>0</v>
      </c>
      <c r="C24" s="71">
        <f t="shared" si="20"/>
        <v>0.20918743497500003</v>
      </c>
      <c r="D24" s="71">
        <f t="shared" si="20"/>
        <v>-0.22389747237500002</v>
      </c>
      <c r="E24" s="71">
        <f t="shared" si="20"/>
        <v>0.19811706572499999</v>
      </c>
      <c r="F24" s="71">
        <f t="shared" si="20"/>
        <v>0.28412267845000017</v>
      </c>
      <c r="G24" s="71">
        <f t="shared" si="20"/>
        <v>0.28396034387500046</v>
      </c>
      <c r="H24" s="71">
        <f t="shared" si="20"/>
        <v>0.7456771419749999</v>
      </c>
      <c r="I24" s="71">
        <f t="shared" si="20"/>
        <v>0.20696746984999992</v>
      </c>
      <c r="J24" s="71">
        <f t="shared" si="20"/>
        <v>-0.1178789792499999</v>
      </c>
      <c r="K24" s="71">
        <f t="shared" si="20"/>
        <v>-0.26858800187499954</v>
      </c>
      <c r="L24" s="71">
        <f t="shared" si="20"/>
        <v>-0.38861386049999957</v>
      </c>
      <c r="M24" s="71">
        <f t="shared" si="20"/>
        <v>-0.29700461495000008</v>
      </c>
      <c r="N24" s="71">
        <f t="shared" si="20"/>
        <v>-0.21664075725000043</v>
      </c>
      <c r="O24" s="71">
        <f t="shared" si="20"/>
        <v>-0.18678202497500029</v>
      </c>
      <c r="P24" s="71">
        <f t="shared" si="20"/>
        <v>-0.16304970834999999</v>
      </c>
      <c r="Q24" s="71">
        <f t="shared" si="20"/>
        <v>-0.14717265547499991</v>
      </c>
      <c r="R24" s="71">
        <f t="shared" si="20"/>
        <v>-0.14381305532499988</v>
      </c>
    </row>
    <row r="25" spans="1:18" x14ac:dyDescent="0.15">
      <c r="A25" s="71" t="s">
        <v>12</v>
      </c>
      <c r="B25" s="71">
        <f t="shared" ref="B25:R25" si="21">B11-$B11</f>
        <v>0</v>
      </c>
      <c r="C25" s="71">
        <f t="shared" si="21"/>
        <v>-4.3407948650000083E-2</v>
      </c>
      <c r="D25" s="71">
        <f t="shared" si="21"/>
        <v>-0.58809334262500057</v>
      </c>
      <c r="E25" s="71">
        <f t="shared" si="21"/>
        <v>-0.71109979102500009</v>
      </c>
      <c r="F25" s="71">
        <f t="shared" si="21"/>
        <v>-0.49301010945000012</v>
      </c>
      <c r="G25" s="71">
        <f t="shared" si="21"/>
        <v>-0.44242495584999997</v>
      </c>
      <c r="H25" s="71">
        <f t="shared" si="21"/>
        <v>9.265960380000049E-2</v>
      </c>
      <c r="I25" s="71">
        <f t="shared" si="21"/>
        <v>0.16893378607499976</v>
      </c>
      <c r="J25" s="71">
        <f t="shared" si="21"/>
        <v>-0.19862095400000035</v>
      </c>
      <c r="K25" s="71">
        <f t="shared" si="21"/>
        <v>-0.39351844365000055</v>
      </c>
      <c r="L25" s="71">
        <f t="shared" si="21"/>
        <v>-0.62311354840000011</v>
      </c>
      <c r="M25" s="71">
        <f t="shared" si="21"/>
        <v>-0.74095886717500026</v>
      </c>
      <c r="N25" s="71">
        <f t="shared" si="21"/>
        <v>-0.81980671767500013</v>
      </c>
      <c r="O25" s="71">
        <f t="shared" si="21"/>
        <v>-0.84712705619999973</v>
      </c>
      <c r="P25" s="71">
        <f t="shared" si="21"/>
        <v>-0.8593931342750003</v>
      </c>
      <c r="Q25" s="71">
        <f t="shared" si="21"/>
        <v>-0.86494394377500017</v>
      </c>
      <c r="R25" s="71">
        <f t="shared" si="21"/>
        <v>-0.86730012770000009</v>
      </c>
    </row>
    <row r="26" spans="1:18" x14ac:dyDescent="0.15">
      <c r="A26" s="71" t="s">
        <v>13</v>
      </c>
      <c r="B26" s="71">
        <f t="shared" ref="B26:R26" si="22">B12-$B12</f>
        <v>0</v>
      </c>
      <c r="C26" s="71">
        <f t="shared" si="22"/>
        <v>-0.54427693899999952</v>
      </c>
      <c r="D26" s="71">
        <f t="shared" si="22"/>
        <v>-0.5598237331</v>
      </c>
      <c r="E26" s="71">
        <f t="shared" si="22"/>
        <v>-1.2503608410249996</v>
      </c>
      <c r="F26" s="71">
        <f t="shared" si="22"/>
        <v>-2.3504484007249999</v>
      </c>
      <c r="G26" s="71">
        <f t="shared" si="22"/>
        <v>-1.7168154253250005</v>
      </c>
      <c r="H26" s="71">
        <f t="shared" si="22"/>
        <v>-0.51378654190000006</v>
      </c>
      <c r="I26" s="71">
        <f t="shared" si="22"/>
        <v>-1.1516582647500009</v>
      </c>
      <c r="J26" s="71">
        <f t="shared" si="22"/>
        <v>-0.79164413984999982</v>
      </c>
      <c r="K26" s="71">
        <f t="shared" si="22"/>
        <v>-1.0706134842000008</v>
      </c>
      <c r="L26" s="71">
        <f t="shared" si="22"/>
        <v>-2.2374289256499988</v>
      </c>
      <c r="M26" s="71">
        <f t="shared" si="22"/>
        <v>-1.1238830794750001</v>
      </c>
      <c r="N26" s="71">
        <f t="shared" si="22"/>
        <v>-0.47461492397500038</v>
      </c>
      <c r="O26" s="71">
        <f t="shared" si="22"/>
        <v>-0.44367049344999998</v>
      </c>
      <c r="P26" s="71">
        <f t="shared" si="22"/>
        <v>-0.42555375827500086</v>
      </c>
      <c r="Q26" s="71">
        <f t="shared" si="22"/>
        <v>-0.41962834342500166</v>
      </c>
      <c r="R26" s="71">
        <f t="shared" si="22"/>
        <v>-0.39366655942500195</v>
      </c>
    </row>
    <row r="27" spans="1:18" x14ac:dyDescent="0.15">
      <c r="A27" s="71" t="s">
        <v>14</v>
      </c>
      <c r="B27" s="71">
        <f t="shared" ref="B27:R27" si="23">B13-$B13</f>
        <v>0</v>
      </c>
      <c r="C27" s="71">
        <f t="shared" si="23"/>
        <v>6.2194989725000038E-2</v>
      </c>
      <c r="D27" s="71">
        <f t="shared" si="23"/>
        <v>-0.63384123719999974</v>
      </c>
      <c r="E27" s="71">
        <f t="shared" si="23"/>
        <v>-1.1288028435749999</v>
      </c>
      <c r="F27" s="71">
        <f t="shared" si="23"/>
        <v>-1.3289038400249999</v>
      </c>
      <c r="G27" s="71">
        <f t="shared" si="23"/>
        <v>-1.411894238975</v>
      </c>
      <c r="H27" s="71">
        <f t="shared" si="23"/>
        <v>-1.303062432275</v>
      </c>
      <c r="I27" s="71">
        <f t="shared" si="23"/>
        <v>-1.2549715932000001</v>
      </c>
      <c r="J27" s="71">
        <f t="shared" si="23"/>
        <v>-1.4910042295749999</v>
      </c>
      <c r="K27" s="71">
        <f t="shared" si="23"/>
        <v>-1.741683187225</v>
      </c>
      <c r="L27" s="71">
        <f t="shared" si="23"/>
        <v>-1.5484200107249999</v>
      </c>
      <c r="M27" s="71">
        <f t="shared" si="23"/>
        <v>-1.362230745575</v>
      </c>
      <c r="N27" s="71">
        <f t="shared" si="23"/>
        <v>-1.11695269525</v>
      </c>
      <c r="O27" s="71">
        <f t="shared" si="23"/>
        <v>-0.92661713464999984</v>
      </c>
      <c r="P27" s="71">
        <f t="shared" si="23"/>
        <v>-0.85063893874999996</v>
      </c>
      <c r="Q27" s="71">
        <f t="shared" si="23"/>
        <v>-0.85965996564999991</v>
      </c>
      <c r="R27" s="71">
        <f t="shared" si="23"/>
        <v>-0.88209672922499993</v>
      </c>
    </row>
    <row r="28" spans="1:18" x14ac:dyDescent="0.15">
      <c r="A28" s="71" t="s">
        <v>15</v>
      </c>
      <c r="B28" s="71">
        <f t="shared" ref="B28:R28" si="24">B14-$B14</f>
        <v>0</v>
      </c>
      <c r="C28" s="71">
        <f t="shared" si="24"/>
        <v>0.10990685845000048</v>
      </c>
      <c r="D28" s="71">
        <f t="shared" si="24"/>
        <v>0.19318520187499999</v>
      </c>
      <c r="E28" s="71">
        <f t="shared" si="24"/>
        <v>-8.4834209174999842E-2</v>
      </c>
      <c r="F28" s="71">
        <f t="shared" si="24"/>
        <v>0.24280308430000019</v>
      </c>
      <c r="G28" s="71">
        <f t="shared" si="24"/>
        <v>0.14043338834999997</v>
      </c>
      <c r="H28" s="71">
        <f t="shared" si="24"/>
        <v>0.25864491955000002</v>
      </c>
      <c r="I28" s="71">
        <f t="shared" si="24"/>
        <v>0.59165980470000079</v>
      </c>
      <c r="J28" s="71">
        <f t="shared" si="24"/>
        <v>0.76256301180000108</v>
      </c>
      <c r="K28" s="71">
        <f t="shared" si="24"/>
        <v>0.9636945669000001</v>
      </c>
      <c r="L28" s="71">
        <f t="shared" si="24"/>
        <v>0.84563133169999993</v>
      </c>
      <c r="M28" s="71">
        <f t="shared" si="24"/>
        <v>0.7922050166750001</v>
      </c>
      <c r="N28" s="71">
        <f t="shared" si="24"/>
        <v>0.75664019325000087</v>
      </c>
      <c r="O28" s="71">
        <f t="shared" si="24"/>
        <v>0.72685679897500055</v>
      </c>
      <c r="P28" s="71">
        <f t="shared" si="24"/>
        <v>0.70367255190000044</v>
      </c>
      <c r="Q28" s="71">
        <f t="shared" si="24"/>
        <v>0.68146501940000004</v>
      </c>
      <c r="R28" s="71">
        <f t="shared" si="24"/>
        <v>0.66076075157500025</v>
      </c>
    </row>
    <row r="29" spans="1:18" x14ac:dyDescent="0.15">
      <c r="A29" s="71" t="s">
        <v>16</v>
      </c>
      <c r="B29" s="71">
        <f t="shared" ref="B29:R29" si="25">B15-$B15</f>
        <v>0</v>
      </c>
      <c r="C29" s="71">
        <f t="shared" si="25"/>
        <v>0.79802370369999975</v>
      </c>
      <c r="D29" s="71">
        <f t="shared" si="25"/>
        <v>1.1972060488499996</v>
      </c>
      <c r="E29" s="71">
        <f t="shared" si="25"/>
        <v>1.3947163779249998</v>
      </c>
      <c r="F29" s="71">
        <f t="shared" si="25"/>
        <v>0.1332449927499999</v>
      </c>
      <c r="G29" s="71">
        <f t="shared" si="25"/>
        <v>0.39898900549999983</v>
      </c>
      <c r="H29" s="71">
        <f t="shared" si="25"/>
        <v>0.34537389637499993</v>
      </c>
      <c r="I29" s="71">
        <f t="shared" si="25"/>
        <v>-0.31572944189999985</v>
      </c>
      <c r="J29" s="71">
        <f t="shared" si="25"/>
        <v>-0.13259143970000009</v>
      </c>
      <c r="K29" s="71">
        <f t="shared" si="25"/>
        <v>-0.58422238767500012</v>
      </c>
      <c r="L29" s="71">
        <f t="shared" si="25"/>
        <v>-1.0929365477249999</v>
      </c>
      <c r="M29" s="71">
        <f t="shared" si="25"/>
        <v>-0.90562569105000046</v>
      </c>
      <c r="N29" s="71">
        <f t="shared" si="25"/>
        <v>-0.83716030209999959</v>
      </c>
      <c r="O29" s="71">
        <f t="shared" si="25"/>
        <v>-0.87879260724999986</v>
      </c>
      <c r="P29" s="71">
        <f t="shared" si="25"/>
        <v>-0.87839504417499992</v>
      </c>
      <c r="Q29" s="71">
        <f t="shared" si="25"/>
        <v>-0.84456917305000001</v>
      </c>
      <c r="R29" s="71">
        <f t="shared" si="25"/>
        <v>-0.82236313480000023</v>
      </c>
    </row>
    <row r="30" spans="1:18" x14ac:dyDescent="0.15">
      <c r="A30" s="71" t="s">
        <v>17</v>
      </c>
      <c r="B30" s="71">
        <f t="shared" ref="B30:R30" si="26">B16-$B16</f>
        <v>0</v>
      </c>
      <c r="C30" s="71">
        <f t="shared" si="26"/>
        <v>7.0860035174999947E-2</v>
      </c>
      <c r="D30" s="71">
        <f t="shared" si="26"/>
        <v>-0.13705631669999985</v>
      </c>
      <c r="E30" s="71">
        <f t="shared" si="26"/>
        <v>-0.40613266947500026</v>
      </c>
      <c r="F30" s="71">
        <f t="shared" si="26"/>
        <v>-0.74357731337499988</v>
      </c>
      <c r="G30" s="71">
        <f t="shared" si="26"/>
        <v>-1.0687412531250002</v>
      </c>
      <c r="H30" s="71">
        <f t="shared" si="26"/>
        <v>-1.1155079905499998</v>
      </c>
      <c r="I30" s="71">
        <f t="shared" si="26"/>
        <v>-1.2189182556500002</v>
      </c>
      <c r="J30" s="71">
        <f t="shared" si="26"/>
        <v>-1.3474820343</v>
      </c>
      <c r="K30" s="71">
        <f t="shared" si="26"/>
        <v>-1.439432734775</v>
      </c>
      <c r="L30" s="71">
        <f t="shared" si="26"/>
        <v>-1.5403878364499999</v>
      </c>
      <c r="M30" s="71">
        <f t="shared" si="26"/>
        <v>-1.5620824563500002</v>
      </c>
      <c r="N30" s="71">
        <f t="shared" si="26"/>
        <v>-1.5726368017500003</v>
      </c>
      <c r="O30" s="71">
        <f t="shared" si="26"/>
        <v>-1.5905988745499999</v>
      </c>
      <c r="P30" s="71">
        <f t="shared" si="26"/>
        <v>-1.6275738770500001</v>
      </c>
      <c r="Q30" s="71">
        <f t="shared" si="26"/>
        <v>-1.6668880328749998</v>
      </c>
      <c r="R30" s="71">
        <f t="shared" si="26"/>
        <v>-1.6958868060250003</v>
      </c>
    </row>
    <row r="31" spans="1:18" x14ac:dyDescent="0.15">
      <c r="A31" s="71" t="s">
        <v>20</v>
      </c>
      <c r="B31" s="71">
        <f t="shared" ref="B31:R31" si="27">B17-$B17</f>
        <v>0</v>
      </c>
      <c r="C31" s="71">
        <f t="shared" si="27"/>
        <v>-0.61945030627500008</v>
      </c>
      <c r="D31" s="71">
        <f t="shared" si="27"/>
        <v>-0.65594850454999998</v>
      </c>
      <c r="E31" s="71">
        <f t="shared" si="27"/>
        <v>-0.77443626820000011</v>
      </c>
      <c r="F31" s="71">
        <f t="shared" si="27"/>
        <v>-0.30553207532500037</v>
      </c>
      <c r="G31" s="71">
        <f t="shared" si="27"/>
        <v>0.3532518336749999</v>
      </c>
      <c r="H31" s="71">
        <f t="shared" si="27"/>
        <v>0.73768026752500004</v>
      </c>
      <c r="I31" s="71">
        <f t="shared" si="27"/>
        <v>0.66568222597499949</v>
      </c>
      <c r="J31" s="71">
        <f t="shared" si="27"/>
        <v>0.36489098424999966</v>
      </c>
      <c r="K31" s="71">
        <f t="shared" si="27"/>
        <v>8.2520468399999825E-2</v>
      </c>
      <c r="L31" s="71">
        <f t="shared" si="27"/>
        <v>-0.13768372830000031</v>
      </c>
      <c r="M31" s="71">
        <f t="shared" si="27"/>
        <v>-8.5545120074999925E-2</v>
      </c>
      <c r="N31" s="71">
        <f t="shared" si="27"/>
        <v>5.3063752699999966E-2</v>
      </c>
      <c r="O31" s="71">
        <f t="shared" si="27"/>
        <v>0.12788060709999982</v>
      </c>
      <c r="P31" s="71">
        <f t="shared" si="27"/>
        <v>0.1945030621249999</v>
      </c>
      <c r="Q31" s="71">
        <f t="shared" si="27"/>
        <v>0.24965880172499988</v>
      </c>
      <c r="R31" s="71">
        <f t="shared" si="27"/>
        <v>0.29161938074999982</v>
      </c>
    </row>
    <row r="32" spans="1:18" x14ac:dyDescent="0.15">
      <c r="A32" s="71" t="s">
        <v>19</v>
      </c>
      <c r="B32" s="71">
        <f t="shared" ref="B32:R32" si="28">B18-$B18</f>
        <v>0</v>
      </c>
      <c r="C32" s="71">
        <f t="shared" si="28"/>
        <v>-6.4945395249999954E-2</v>
      </c>
      <c r="D32" s="71">
        <f t="shared" si="28"/>
        <v>-0.21995857519999998</v>
      </c>
      <c r="E32" s="71">
        <f t="shared" si="28"/>
        <v>-0.3015136444</v>
      </c>
      <c r="F32" s="71">
        <f t="shared" si="28"/>
        <v>-0.30473661892499992</v>
      </c>
      <c r="G32" s="71">
        <f t="shared" si="28"/>
        <v>-0.16975160459999997</v>
      </c>
      <c r="H32" s="71">
        <f t="shared" si="28"/>
        <v>4.024312670000002E-2</v>
      </c>
      <c r="I32" s="71">
        <f t="shared" si="28"/>
        <v>-5.3558947624999992E-2</v>
      </c>
      <c r="J32" s="71">
        <f t="shared" si="28"/>
        <v>-0.21914709129999999</v>
      </c>
      <c r="K32" s="71">
        <f t="shared" si="28"/>
        <v>-0.41208662217499997</v>
      </c>
      <c r="L32" s="71">
        <f t="shared" si="28"/>
        <v>-0.57893289542499993</v>
      </c>
      <c r="M32" s="71">
        <f t="shared" si="28"/>
        <v>-0.59650508525000001</v>
      </c>
      <c r="N32" s="71">
        <f t="shared" si="28"/>
        <v>-0.58154296582499998</v>
      </c>
      <c r="O32" s="71">
        <f t="shared" si="28"/>
        <v>-0.58197512382499994</v>
      </c>
      <c r="P32" s="71">
        <f t="shared" si="28"/>
        <v>-0.58838003087500002</v>
      </c>
      <c r="Q32" s="71">
        <f t="shared" si="28"/>
        <v>-0.59860486390000001</v>
      </c>
      <c r="R32" s="71">
        <f t="shared" si="28"/>
        <v>-0.61173528322500004</v>
      </c>
    </row>
    <row r="85" spans="1:22" x14ac:dyDescent="0.15">
      <c r="B85" s="71" t="s">
        <v>296</v>
      </c>
      <c r="C85" s="71" t="s">
        <v>272</v>
      </c>
      <c r="D85" s="71" t="s">
        <v>273</v>
      </c>
      <c r="E85" s="71" t="s">
        <v>274</v>
      </c>
      <c r="F85" s="71" t="s">
        <v>0</v>
      </c>
      <c r="G85" s="71" t="s">
        <v>1</v>
      </c>
      <c r="H85" s="71" t="s">
        <v>2</v>
      </c>
      <c r="I85" s="71" t="s">
        <v>3</v>
      </c>
      <c r="J85" s="71" t="s">
        <v>4</v>
      </c>
      <c r="K85" s="71" t="s">
        <v>5</v>
      </c>
      <c r="L85" s="71" t="s">
        <v>6</v>
      </c>
      <c r="M85" s="71" t="s">
        <v>7</v>
      </c>
      <c r="N85" s="71" t="s">
        <v>144</v>
      </c>
      <c r="O85" s="71" t="s">
        <v>145</v>
      </c>
      <c r="P85" s="71" t="s">
        <v>146</v>
      </c>
      <c r="Q85" s="71" t="s">
        <v>297</v>
      </c>
      <c r="R85" s="71" t="s">
        <v>188</v>
      </c>
      <c r="S85" s="71" t="s">
        <v>298</v>
      </c>
      <c r="T85" s="71" t="s">
        <v>299</v>
      </c>
      <c r="U85" s="71" t="s">
        <v>300</v>
      </c>
      <c r="V85" s="71" t="s">
        <v>301</v>
      </c>
    </row>
    <row r="86" spans="1:22" x14ac:dyDescent="0.15">
      <c r="A86" s="71" t="s">
        <v>8</v>
      </c>
      <c r="B86" s="71">
        <v>-2.7785941095000002</v>
      </c>
      <c r="C86" s="71">
        <v>-2.9619529793999999</v>
      </c>
      <c r="D86" s="71">
        <v>-1.6802441345000001</v>
      </c>
      <c r="E86" s="71">
        <v>-1.9694540691</v>
      </c>
      <c r="F86" s="71">
        <v>-1.6124544913000001</v>
      </c>
      <c r="G86" s="71">
        <v>-2.9879934109000001</v>
      </c>
      <c r="H86" s="71">
        <v>-1.5837361784999999</v>
      </c>
      <c r="I86" s="71">
        <v>-1.7783732756999999</v>
      </c>
      <c r="J86" s="71">
        <v>-0.9112778628</v>
      </c>
      <c r="K86" s="71">
        <v>0.30037488909999999</v>
      </c>
      <c r="L86" s="71">
        <v>0.58179963089999998</v>
      </c>
      <c r="M86" s="71">
        <v>0.21412379270000001</v>
      </c>
      <c r="N86" s="71">
        <v>0.1829268768</v>
      </c>
      <c r="O86" s="71">
        <v>0.10201026790000001</v>
      </c>
      <c r="P86" s="71">
        <v>3.4781955699999999E-2</v>
      </c>
      <c r="Q86" s="71">
        <v>-3.6407659199999998E-2</v>
      </c>
      <c r="R86" s="71">
        <v>-0.1885360146</v>
      </c>
      <c r="S86" s="71">
        <v>-0.31105199210000001</v>
      </c>
      <c r="T86" s="71">
        <v>-0.41300290569999998</v>
      </c>
      <c r="U86" s="71">
        <v>-0.49839455389999998</v>
      </c>
      <c r="V86" s="71">
        <v>-0.57002370769999999</v>
      </c>
    </row>
    <row r="87" spans="1:22" x14ac:dyDescent="0.15">
      <c r="A87" s="71" t="s">
        <v>9</v>
      </c>
      <c r="B87" s="71">
        <v>-0.55753938680000004</v>
      </c>
      <c r="C87" s="71">
        <v>-0.28977623600000002</v>
      </c>
      <c r="D87" s="71">
        <v>-5.3341602000000002E-2</v>
      </c>
      <c r="E87" s="71">
        <v>-0.66231046640000002</v>
      </c>
      <c r="F87" s="71">
        <v>-0.1558673069</v>
      </c>
      <c r="G87" s="71">
        <v>-1.1006977033000001</v>
      </c>
      <c r="H87" s="71">
        <v>-2.6566241512</v>
      </c>
      <c r="I87" s="71">
        <v>-2.0202299604</v>
      </c>
      <c r="J87" s="71">
        <v>-1.9009776862000001</v>
      </c>
      <c r="K87" s="71">
        <v>-0.90534184880000002</v>
      </c>
      <c r="L87" s="71">
        <v>-0.42895348170000003</v>
      </c>
      <c r="M87" s="71">
        <v>-0.69537221169999996</v>
      </c>
      <c r="N87" s="71">
        <v>-1.9837337843</v>
      </c>
      <c r="O87" s="71">
        <v>-2.0348112444000002</v>
      </c>
      <c r="P87" s="71">
        <v>-1.8455408256000001</v>
      </c>
      <c r="Q87" s="71">
        <v>-2.0533944667999999</v>
      </c>
      <c r="R87" s="71">
        <v>-2.2322361095000001</v>
      </c>
      <c r="S87" s="71">
        <v>-2.1931462825999999</v>
      </c>
      <c r="T87" s="71">
        <v>-1.7764309771</v>
      </c>
      <c r="U87" s="71">
        <v>-1.4679114179999999</v>
      </c>
      <c r="V87" s="71">
        <v>-1.1742268864000001</v>
      </c>
    </row>
    <row r="88" spans="1:22" x14ac:dyDescent="0.15">
      <c r="A88" s="71" t="s">
        <v>10</v>
      </c>
      <c r="B88" s="71">
        <v>7.0066798341999998</v>
      </c>
      <c r="C88" s="71">
        <v>7.9060453085000004</v>
      </c>
      <c r="D88" s="71">
        <v>7.6451661794000003</v>
      </c>
      <c r="E88" s="71">
        <v>7.6289096729999999</v>
      </c>
      <c r="F88" s="71">
        <v>7.2548680540000001</v>
      </c>
      <c r="G88" s="71">
        <v>6.7387714053999996</v>
      </c>
      <c r="H88" s="71">
        <v>5.3955231671000004</v>
      </c>
      <c r="I88" s="71">
        <v>7.2144156370000001</v>
      </c>
      <c r="J88" s="71">
        <v>7.718640476</v>
      </c>
      <c r="K88" s="71">
        <v>7.9223893001999999</v>
      </c>
      <c r="L88" s="71">
        <v>7.1507970159000003</v>
      </c>
      <c r="M88" s="71">
        <v>6.1007061949999999</v>
      </c>
      <c r="N88" s="71">
        <v>6.0589429415999998</v>
      </c>
      <c r="O88" s="71">
        <v>6.0493208605</v>
      </c>
      <c r="P88" s="71">
        <v>6.0649479487000004</v>
      </c>
      <c r="Q88" s="71">
        <v>6.0788584714000002</v>
      </c>
      <c r="R88" s="71">
        <v>6.0983395720000004</v>
      </c>
      <c r="S88" s="71">
        <v>6.1540885804999998</v>
      </c>
      <c r="T88" s="71">
        <v>6.1709854261999997</v>
      </c>
      <c r="U88" s="71">
        <v>6.1814586159999996</v>
      </c>
      <c r="V88" s="71">
        <v>6.1923847127</v>
      </c>
    </row>
    <row r="89" spans="1:22" x14ac:dyDescent="0.15">
      <c r="A89" s="71" t="s">
        <v>11</v>
      </c>
      <c r="B89" s="71">
        <v>2.0651757980999998</v>
      </c>
      <c r="C89" s="71">
        <v>2.6757014457000001</v>
      </c>
      <c r="D89" s="71">
        <v>3.3301969693000002</v>
      </c>
      <c r="E89" s="71">
        <v>3.1066246162</v>
      </c>
      <c r="F89" s="71">
        <v>3.6818434594</v>
      </c>
      <c r="G89" s="71">
        <v>3.5124511855999998</v>
      </c>
      <c r="H89" s="71">
        <v>1.5978573399</v>
      </c>
      <c r="I89" s="71">
        <v>4.7946827686000004</v>
      </c>
      <c r="J89" s="71">
        <v>4.0258659103000003</v>
      </c>
      <c r="K89" s="71">
        <v>3.5118018473000001</v>
      </c>
      <c r="L89" s="71">
        <v>3.4447245323</v>
      </c>
      <c r="M89" s="71">
        <v>2.6398440801</v>
      </c>
      <c r="N89" s="71">
        <v>2.7264801139000001</v>
      </c>
      <c r="O89" s="71">
        <v>2.9089657567999998</v>
      </c>
      <c r="P89" s="71">
        <v>2.9646210977999998</v>
      </c>
      <c r="Q89" s="71">
        <v>3.0062810622999998</v>
      </c>
      <c r="R89" s="71">
        <v>3.0479355447000001</v>
      </c>
      <c r="S89" s="71">
        <v>3.0284006858999999</v>
      </c>
      <c r="T89" s="71">
        <v>3.0595503643000002</v>
      </c>
      <c r="U89" s="71">
        <v>3.0697892738000001</v>
      </c>
      <c r="V89" s="71">
        <v>3.0613739453000002</v>
      </c>
    </row>
    <row r="90" spans="1:22" x14ac:dyDescent="0.15">
      <c r="A90" s="71" t="s">
        <v>12</v>
      </c>
      <c r="B90" s="71">
        <v>3.0002298029999999</v>
      </c>
      <c r="C90" s="71">
        <v>3.3633231776999999</v>
      </c>
      <c r="D90" s="71">
        <v>3.5068703884999999</v>
      </c>
      <c r="E90" s="71">
        <v>3.1805452429000001</v>
      </c>
      <c r="F90" s="71">
        <v>3.4215180612</v>
      </c>
      <c r="G90" s="71">
        <v>3.1896913831</v>
      </c>
      <c r="H90" s="71">
        <v>1.3281288125999999</v>
      </c>
      <c r="I90" s="71">
        <v>2.6885194493000002</v>
      </c>
      <c r="J90" s="71">
        <v>4.2938767875000003</v>
      </c>
      <c r="K90" s="71">
        <v>3.3920319975000002</v>
      </c>
      <c r="L90" s="71">
        <v>3.4684670512000002</v>
      </c>
      <c r="M90" s="71">
        <v>2.9936161783999999</v>
      </c>
      <c r="N90" s="71">
        <v>2.8236578271999999</v>
      </c>
      <c r="O90" s="71">
        <v>2.6124420388999998</v>
      </c>
      <c r="P90" s="71">
        <v>2.5500866322000002</v>
      </c>
      <c r="Q90" s="71">
        <v>2.5222349033000002</v>
      </c>
      <c r="R90" s="71">
        <v>2.5082664252</v>
      </c>
      <c r="S90" s="71">
        <v>2.5031606848000001</v>
      </c>
      <c r="T90" s="71">
        <v>2.5010223199000001</v>
      </c>
      <c r="U90" s="71">
        <v>2.5000316652999999</v>
      </c>
      <c r="V90" s="71">
        <v>2.4988416894999999</v>
      </c>
    </row>
    <row r="91" spans="1:22" x14ac:dyDescent="0.15">
      <c r="A91" s="71" t="s">
        <v>13</v>
      </c>
      <c r="B91" s="71">
        <v>10.6997325468</v>
      </c>
      <c r="C91" s="71">
        <v>9.5321836350000009</v>
      </c>
      <c r="D91" s="71">
        <v>8.7949034102999999</v>
      </c>
      <c r="E91" s="71">
        <v>9.8358047241000008</v>
      </c>
      <c r="F91" s="71">
        <v>9.3166064830999993</v>
      </c>
      <c r="G91" s="71">
        <v>7.3550758790000001</v>
      </c>
      <c r="H91" s="71">
        <v>8.7327162338999997</v>
      </c>
      <c r="I91" s="71">
        <v>7.0736562923999999</v>
      </c>
      <c r="J91" s="71">
        <v>4.9162562443000004</v>
      </c>
      <c r="K91" s="71">
        <v>9.8896077806000005</v>
      </c>
      <c r="L91" s="71">
        <v>13.5448317676</v>
      </c>
      <c r="M91" s="71">
        <v>4.5221694010000002</v>
      </c>
      <c r="N91" s="71">
        <v>6.3563127439000002</v>
      </c>
      <c r="O91" s="71">
        <v>8.7737304032000001</v>
      </c>
      <c r="P91" s="71">
        <v>8.8775700018000006</v>
      </c>
      <c r="Q91" s="71">
        <v>8.9763527856999996</v>
      </c>
      <c r="R91" s="71">
        <v>8.9533853658999991</v>
      </c>
      <c r="S91" s="71">
        <v>8.8975081252999999</v>
      </c>
      <c r="T91" s="71">
        <v>8.9500369425000006</v>
      </c>
      <c r="U91" s="71">
        <v>9.0000544451</v>
      </c>
      <c r="V91" s="71">
        <v>9.0572325018999997</v>
      </c>
    </row>
    <row r="92" spans="1:22" x14ac:dyDescent="0.15">
      <c r="A92" s="71" t="s">
        <v>14</v>
      </c>
      <c r="B92" s="71">
        <v>1.5092513566000001</v>
      </c>
      <c r="C92" s="71">
        <v>1.6284713127999999</v>
      </c>
      <c r="D92" s="71">
        <v>2.4668522785000002</v>
      </c>
      <c r="E92" s="71">
        <v>2.2277396457999998</v>
      </c>
      <c r="F92" s="71">
        <v>2.0913772017999999</v>
      </c>
      <c r="G92" s="71">
        <v>1.8772512717000001</v>
      </c>
      <c r="H92" s="71">
        <v>-0.31729262920000001</v>
      </c>
      <c r="I92" s="71">
        <v>0.24789322029999999</v>
      </c>
      <c r="J92" s="71">
        <v>1.290973216</v>
      </c>
      <c r="K92" s="71">
        <v>1.5452896759000001</v>
      </c>
      <c r="L92" s="71">
        <v>0.1180345976</v>
      </c>
      <c r="M92" s="71">
        <v>0.4402565766</v>
      </c>
      <c r="N92" s="71">
        <v>0.34684267050000001</v>
      </c>
      <c r="O92" s="71">
        <v>0.54257384529999997</v>
      </c>
      <c r="P92" s="71">
        <v>0.89108730359999999</v>
      </c>
      <c r="Q92" s="71">
        <v>1.1850136372</v>
      </c>
      <c r="R92" s="71">
        <v>1.3279548718</v>
      </c>
      <c r="S92" s="71">
        <v>1.3039160877</v>
      </c>
      <c r="T92" s="71">
        <v>1.1950000871999999</v>
      </c>
      <c r="U92" s="71">
        <v>1.1489295295999999</v>
      </c>
      <c r="V92" s="71">
        <v>1.2382078175</v>
      </c>
    </row>
    <row r="93" spans="1:22" x14ac:dyDescent="0.15">
      <c r="A93" s="71" t="s">
        <v>15</v>
      </c>
      <c r="B93" s="71">
        <v>3.0473968732999999</v>
      </c>
      <c r="C93" s="71">
        <v>5.4342564440999999</v>
      </c>
      <c r="D93" s="71">
        <v>5.8984956829000001</v>
      </c>
      <c r="E93" s="71">
        <v>6.2084582251000002</v>
      </c>
      <c r="F93" s="71">
        <v>4.3120305764999998</v>
      </c>
      <c r="G93" s="71">
        <v>5.8738838779</v>
      </c>
      <c r="H93" s="71">
        <v>6.2316090566</v>
      </c>
      <c r="I93" s="71">
        <v>5.0963805809</v>
      </c>
      <c r="J93" s="71">
        <v>5.6225797503999999</v>
      </c>
      <c r="K93" s="71">
        <v>5.4644050941</v>
      </c>
      <c r="L93" s="71">
        <v>6.7044551814000002</v>
      </c>
      <c r="M93" s="71">
        <v>6.4284401215000004</v>
      </c>
      <c r="N93" s="71">
        <v>6.3061925788000002</v>
      </c>
      <c r="O93" s="71">
        <v>6.2689313144999996</v>
      </c>
      <c r="P93" s="71">
        <v>6.2322022406000004</v>
      </c>
      <c r="Q93" s="71">
        <v>6.2147348614000002</v>
      </c>
      <c r="R93" s="71">
        <v>6.1639332850999997</v>
      </c>
      <c r="S93" s="71">
        <v>6.1497977374000001</v>
      </c>
      <c r="T93" s="71">
        <v>6.1394652523</v>
      </c>
      <c r="U93" s="71">
        <v>6.1259047314000004</v>
      </c>
      <c r="V93" s="71">
        <v>6.0811162137999997</v>
      </c>
    </row>
    <row r="94" spans="1:22" x14ac:dyDescent="0.15">
      <c r="A94" s="71" t="s">
        <v>16</v>
      </c>
      <c r="B94" s="71">
        <v>-4.1106410791999997</v>
      </c>
      <c r="C94" s="71">
        <v>-5.8395797929000004</v>
      </c>
      <c r="D94" s="71">
        <v>-2.8715385875999999</v>
      </c>
      <c r="E94" s="71">
        <v>-2.5188278777000002</v>
      </c>
      <c r="F94" s="71">
        <v>0.49584682079999998</v>
      </c>
      <c r="G94" s="71">
        <v>-2.6474849781000001</v>
      </c>
      <c r="H94" s="71">
        <v>-1.2748092070000001</v>
      </c>
      <c r="I94" s="71">
        <v>-1.7287865614</v>
      </c>
      <c r="J94" s="71">
        <v>-4.5500387198999999</v>
      </c>
      <c r="K94" s="71">
        <v>-1.5845089270999999</v>
      </c>
      <c r="L94" s="71">
        <v>-1.4892696434999999</v>
      </c>
      <c r="M94" s="71">
        <v>-4.3731999144999998</v>
      </c>
      <c r="N94" s="71">
        <v>-3.8174867110999999</v>
      </c>
      <c r="O94" s="71">
        <v>-3.391032719</v>
      </c>
      <c r="P94" s="71">
        <v>-3.5241262836999998</v>
      </c>
      <c r="Q94" s="71">
        <v>-3.6239564878000001</v>
      </c>
      <c r="R94" s="71">
        <v>-3.5436251553</v>
      </c>
      <c r="S94" s="71">
        <v>-3.5575619395999998</v>
      </c>
      <c r="T94" s="71">
        <v>-3.5225360314</v>
      </c>
      <c r="U94" s="71">
        <v>-3.4886530033000001</v>
      </c>
      <c r="V94" s="71">
        <v>-3.4548010023</v>
      </c>
    </row>
    <row r="95" spans="1:22" x14ac:dyDescent="0.15">
      <c r="A95" s="71" t="s">
        <v>17</v>
      </c>
      <c r="B95" s="71">
        <v>-2.4505070670000002</v>
      </c>
      <c r="C95" s="71">
        <v>-2.4208832559000002</v>
      </c>
      <c r="D95" s="71">
        <v>-2.3282153242999999</v>
      </c>
      <c r="E95" s="71">
        <v>-2.1852580225999998</v>
      </c>
      <c r="F95" s="71">
        <v>-1.9109027753000001</v>
      </c>
      <c r="G95" s="71">
        <v>-2.1374431152</v>
      </c>
      <c r="H95" s="71">
        <v>-3.1598807318</v>
      </c>
      <c r="I95" s="71">
        <v>-3.2615634337000001</v>
      </c>
      <c r="J95" s="71">
        <v>-3.2606813509000001</v>
      </c>
      <c r="K95" s="71">
        <v>-3.4380988742</v>
      </c>
      <c r="L95" s="71">
        <v>-3.3469476815000001</v>
      </c>
      <c r="M95" s="71">
        <v>-3.6752044940999999</v>
      </c>
      <c r="N95" s="71">
        <v>-3.7749364655000002</v>
      </c>
      <c r="O95" s="71">
        <v>-3.8059016761</v>
      </c>
      <c r="P95" s="71">
        <v>-3.7507680882000001</v>
      </c>
      <c r="Q95" s="71">
        <v>-3.7619829736999999</v>
      </c>
      <c r="R95" s="71">
        <v>-3.8171538471000002</v>
      </c>
      <c r="S95" s="71">
        <v>-3.8777499673000002</v>
      </c>
      <c r="T95" s="71">
        <v>-3.8986680981999999</v>
      </c>
      <c r="U95" s="71">
        <v>-3.9192395969999998</v>
      </c>
      <c r="V95" s="71">
        <v>-3.9331489397000001</v>
      </c>
    </row>
    <row r="96" spans="1:22" x14ac:dyDescent="0.15">
      <c r="A96" s="71" t="s">
        <v>18</v>
      </c>
      <c r="B96" s="71">
        <v>2.7792418408000001</v>
      </c>
      <c r="C96" s="71">
        <v>3.8811833393000001</v>
      </c>
      <c r="D96" s="71">
        <v>2.5031472829000001</v>
      </c>
      <c r="E96" s="71">
        <v>3.6565902406999999</v>
      </c>
      <c r="F96" s="71">
        <v>1.9798959169999999</v>
      </c>
      <c r="G96" s="71">
        <v>1.4033821142</v>
      </c>
      <c r="H96" s="71">
        <v>2.3571544898000001</v>
      </c>
      <c r="I96" s="71">
        <v>3.1826391860999999</v>
      </c>
      <c r="J96" s="71">
        <v>3.8555126885000002</v>
      </c>
      <c r="K96" s="71">
        <v>4.0385177501999996</v>
      </c>
      <c r="L96" s="71">
        <v>3.8948682252000002</v>
      </c>
      <c r="M96" s="71">
        <v>2.8946470198999998</v>
      </c>
      <c r="N96" s="71">
        <v>2.6523477216</v>
      </c>
      <c r="O96" s="71">
        <v>2.9090356867999998</v>
      </c>
      <c r="P96" s="71">
        <v>3.0140514384000001</v>
      </c>
      <c r="Q96" s="71">
        <v>3.1032014528</v>
      </c>
      <c r="R96" s="71">
        <v>3.2067832127</v>
      </c>
      <c r="S96" s="71">
        <v>3.2083031044000001</v>
      </c>
      <c r="T96" s="71">
        <v>3.2805412585</v>
      </c>
      <c r="U96" s="71">
        <v>3.3238244111999999</v>
      </c>
      <c r="V96" s="71">
        <v>3.3746255288000002</v>
      </c>
    </row>
    <row r="97" spans="1:22" x14ac:dyDescent="0.15">
      <c r="A97" s="71" t="s">
        <v>19</v>
      </c>
      <c r="B97" s="71">
        <v>-0.1093887573</v>
      </c>
      <c r="C97" s="71">
        <v>0.1660972889</v>
      </c>
      <c r="D97" s="71">
        <v>0.14569471510000001</v>
      </c>
      <c r="E97" s="71">
        <v>0.4840800046</v>
      </c>
      <c r="F97" s="71">
        <v>0.33118159009999998</v>
      </c>
      <c r="G97" s="71">
        <v>-9.3684292099999997E-2</v>
      </c>
      <c r="H97" s="71">
        <v>-0.4743580047</v>
      </c>
      <c r="I97" s="71">
        <v>0.15785972779999999</v>
      </c>
      <c r="J97" s="71">
        <v>0.31828969200000001</v>
      </c>
      <c r="K97" s="71">
        <v>0.44625576519999999</v>
      </c>
      <c r="L97" s="71">
        <v>0.3656209205</v>
      </c>
      <c r="M97" s="71">
        <v>-0.21734856950000001</v>
      </c>
      <c r="N97" s="71">
        <v>-0.34406288270000002</v>
      </c>
      <c r="O97" s="71">
        <v>-0.32550235830000002</v>
      </c>
      <c r="P97" s="71">
        <v>-0.30176417249999998</v>
      </c>
      <c r="Q97" s="71">
        <v>-0.28763732879999998</v>
      </c>
      <c r="R97" s="71">
        <v>-0.284214405</v>
      </c>
      <c r="S97" s="71">
        <v>-0.32723099030000002</v>
      </c>
      <c r="T97" s="71">
        <v>-0.3273838007</v>
      </c>
      <c r="U97" s="71">
        <v>-0.3285366609</v>
      </c>
      <c r="V97" s="71">
        <v>-0.33673608230000002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93E7A-85C5-44D5-82CD-74DADEC70674}">
  <dimension ref="A1:M9"/>
  <sheetViews>
    <sheetView workbookViewId="0">
      <selection activeCell="A2" sqref="A2:B2"/>
    </sheetView>
  </sheetViews>
  <sheetFormatPr baseColWidth="10" defaultRowHeight="15" x14ac:dyDescent="0.2"/>
  <sheetData>
    <row r="1" spans="1:13" x14ac:dyDescent="0.2">
      <c r="A1" t="s">
        <v>72</v>
      </c>
    </row>
    <row r="2" spans="1:13" x14ac:dyDescent="0.2">
      <c r="A2" t="s">
        <v>22</v>
      </c>
      <c r="B2" t="s">
        <v>77</v>
      </c>
    </row>
    <row r="5" spans="1:13" x14ac:dyDescent="0.2">
      <c r="B5">
        <v>-1</v>
      </c>
      <c r="C5">
        <v>0</v>
      </c>
      <c r="D5">
        <v>1</v>
      </c>
      <c r="E5">
        <v>2</v>
      </c>
      <c r="F5">
        <v>3</v>
      </c>
      <c r="G5">
        <v>4</v>
      </c>
      <c r="H5">
        <v>5</v>
      </c>
      <c r="I5">
        <v>6</v>
      </c>
      <c r="J5">
        <v>7</v>
      </c>
      <c r="K5">
        <v>8</v>
      </c>
      <c r="L5">
        <v>9</v>
      </c>
      <c r="M5">
        <v>10</v>
      </c>
    </row>
    <row r="6" spans="1:13" x14ac:dyDescent="0.2">
      <c r="A6" t="s">
        <v>73</v>
      </c>
      <c r="B6">
        <v>100</v>
      </c>
      <c r="C6">
        <v>94.768188340903947</v>
      </c>
      <c r="D6">
        <v>70.804786206747735</v>
      </c>
      <c r="E6">
        <v>85.804300680815246</v>
      </c>
      <c r="F6">
        <v>89.734902840866184</v>
      </c>
      <c r="G6">
        <v>90.085560458768057</v>
      </c>
      <c r="H6">
        <v>91.163428028872602</v>
      </c>
      <c r="I6">
        <v>93.466978841858804</v>
      </c>
    </row>
    <row r="7" spans="1:13" x14ac:dyDescent="0.2">
      <c r="A7" t="s">
        <v>74</v>
      </c>
      <c r="B7">
        <v>100</v>
      </c>
      <c r="C7">
        <v>95.302135903249123</v>
      </c>
      <c r="D7">
        <v>89.053057156293647</v>
      </c>
      <c r="E7">
        <v>88.627701464880076</v>
      </c>
      <c r="F7">
        <v>89.266436909081975</v>
      </c>
      <c r="G7">
        <v>90.097494893625978</v>
      </c>
      <c r="H7">
        <v>93.516484287809973</v>
      </c>
      <c r="I7">
        <v>96.458878773627944</v>
      </c>
      <c r="J7">
        <v>97.49840316138949</v>
      </c>
      <c r="K7">
        <v>99.23421937403927</v>
      </c>
      <c r="L7">
        <v>101.31186433539928</v>
      </c>
      <c r="M7">
        <v>102.33313913904077</v>
      </c>
    </row>
    <row r="8" spans="1:13" x14ac:dyDescent="0.2">
      <c r="A8" t="s">
        <v>75</v>
      </c>
      <c r="B8">
        <v>100</v>
      </c>
      <c r="C8">
        <v>95.194818338224877</v>
      </c>
      <c r="D8">
        <v>77.300880477684444</v>
      </c>
      <c r="E8">
        <v>90.164963060418984</v>
      </c>
      <c r="F8">
        <v>91.562594879060825</v>
      </c>
      <c r="G8">
        <v>92.934925614816308</v>
      </c>
      <c r="H8">
        <v>94.455014674628075</v>
      </c>
      <c r="I8">
        <v>94.550146746280745</v>
      </c>
    </row>
    <row r="9" spans="1:13" x14ac:dyDescent="0.2">
      <c r="A9" t="s">
        <v>76</v>
      </c>
      <c r="B9">
        <v>100</v>
      </c>
      <c r="C9">
        <v>96.880798558909973</v>
      </c>
      <c r="D9">
        <v>90.877385450950115</v>
      </c>
      <c r="E9">
        <v>88.929069657199349</v>
      </c>
      <c r="F9">
        <v>88.684599027535114</v>
      </c>
      <c r="G9">
        <v>93.021413189224333</v>
      </c>
      <c r="H9">
        <v>93.472431026776647</v>
      </c>
      <c r="I9">
        <v>97.507889426137368</v>
      </c>
      <c r="J9">
        <v>100.39955033657037</v>
      </c>
      <c r="K9">
        <v>101.05914699389162</v>
      </c>
      <c r="L9">
        <v>105.20363523085884</v>
      </c>
      <c r="M9">
        <v>103.97789606273618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Graph1_PIB</vt:lpstr>
      <vt:lpstr>Graph2_PIBComposantes</vt:lpstr>
      <vt:lpstr>Tableau 1 PIB</vt:lpstr>
      <vt:lpstr>Graoh3 PIB Potentiel</vt:lpstr>
      <vt:lpstr>Graph5_Chomage</vt:lpstr>
      <vt:lpstr>Graph6&amp;7&amp;14&amp;Tab2_Emploi_Heures</vt:lpstr>
      <vt:lpstr>Graph 8_PouvAchat </vt:lpstr>
      <vt:lpstr>Graph9 Bal Courante</vt:lpstr>
      <vt:lpstr>Graph10_CompCrises</vt:lpstr>
      <vt:lpstr>Graph11_climat affaires</vt:lpstr>
      <vt:lpstr>Graph12_Confia.Menages</vt:lpstr>
      <vt:lpstr>Graph13&amp;Tab1_VA</vt:lpstr>
      <vt:lpstr>Graph 15 climat affai-secteu</vt:lpstr>
      <vt:lpstr>Graph16_HICP</vt:lpstr>
      <vt:lpstr>Graph17a_PPI</vt:lpstr>
      <vt:lpstr>Graph17b_Couts intrants</vt:lpstr>
      <vt:lpstr>Graph18_Pénuries</vt:lpstr>
      <vt:lpstr>Graph19_TauxMarge</vt:lpstr>
      <vt:lpstr>Graph20_DetteNette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</dc:creator>
  <cp:lastModifiedBy>Dimitris Mavridis</cp:lastModifiedBy>
  <dcterms:created xsi:type="dcterms:W3CDTF">2022-01-04T13:23:05Z</dcterms:created>
  <dcterms:modified xsi:type="dcterms:W3CDTF">2022-04-27T15:35:48Z</dcterms:modified>
</cp:coreProperties>
</file>