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755" firstSheet="2" activeTab="5"/>
  </bookViews>
  <sheets>
    <sheet name="Sommaire" sheetId="9" r:id="rId1"/>
    <sheet name="Emissions sectorielles" sheetId="7" r:id="rId2"/>
    <sheet name="Efficacité aide (6)" sheetId="4" r:id="rId3"/>
    <sheet name="evolution pib, part de l'indust" sheetId="5" r:id="rId4"/>
    <sheet name="Grph evolution CO2 v.a industri" sheetId="8" r:id="rId5"/>
    <sheet name="Analyse sect. (7 et 8)" sheetId="3" r:id="rId6"/>
    <sheet name="TRI (9 et 10)" sheetId="1" r:id="rId7"/>
    <sheet name="VAN (11 et 12)" sheetId="2" r:id="rId8"/>
  </sheets>
  <definedNames>
    <definedName name="_Ref101879339" localSheetId="1">'Emissions sectorielles'!$A$2</definedName>
    <definedName name="_Ref104883686" localSheetId="3">'evolution pib, part de l''indust'!$A$10</definedName>
    <definedName name="_Ref104885096" localSheetId="3">'evolution pib, part de l''indust'!$A$3</definedName>
    <definedName name="_Ref107229945" localSheetId="5">'Analyse sect. (7 et 8)'!$A$20</definedName>
    <definedName name="_Ref107393595" localSheetId="5">'Analyse sect. (7 et 8)'!$A$4</definedName>
    <definedName name="_Ref108010764" localSheetId="2">'Efficacité aide (6)'!$A$1</definedName>
    <definedName name="_Ref108514393" localSheetId="6">'TRI (9 et 10)'!$C$4</definedName>
    <definedName name="_Ref108514412" localSheetId="6">'TRI (9 et 10)'!$C$15</definedName>
    <definedName name="_Ref108514444" localSheetId="7">'VAN (11 et 12)'!$B$4</definedName>
    <definedName name="_Ref108514460" localSheetId="7">'VAN (11 et 12)'!$B$13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8" i="8" l="1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G7" i="1" l="1"/>
  <c r="G8" i="1"/>
  <c r="G9" i="1"/>
  <c r="G10" i="1"/>
  <c r="G11" i="1"/>
  <c r="G12" i="1"/>
  <c r="G13" i="1"/>
  <c r="G6" i="1"/>
  <c r="F5" i="4" l="1"/>
  <c r="F4" i="4" s="1"/>
  <c r="F6" i="4"/>
  <c r="E4" i="4"/>
  <c r="E6" i="4"/>
  <c r="E5" i="4"/>
  <c r="K24" i="1" l="1"/>
  <c r="J24" i="1"/>
  <c r="I24" i="1"/>
  <c r="H24" i="1"/>
  <c r="K23" i="1"/>
  <c r="J23" i="1"/>
  <c r="I23" i="1"/>
  <c r="H23" i="1"/>
  <c r="K22" i="1"/>
  <c r="J22" i="1"/>
  <c r="I22" i="1"/>
  <c r="H22" i="1"/>
  <c r="K21" i="1"/>
  <c r="J21" i="1"/>
  <c r="I21" i="1"/>
  <c r="H21" i="1"/>
  <c r="K20" i="1"/>
  <c r="J20" i="1"/>
  <c r="I20" i="1"/>
  <c r="H20" i="1"/>
  <c r="K19" i="1"/>
  <c r="J19" i="1"/>
  <c r="I19" i="1"/>
  <c r="H19" i="1"/>
  <c r="K18" i="1"/>
  <c r="J18" i="1"/>
  <c r="I18" i="1"/>
  <c r="H18" i="1"/>
  <c r="K17" i="1"/>
  <c r="J17" i="1"/>
  <c r="I17" i="1"/>
  <c r="H17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K6" i="1"/>
  <c r="J6" i="1"/>
  <c r="I6" i="1"/>
  <c r="H7" i="1"/>
  <c r="H8" i="1"/>
  <c r="H9" i="1"/>
  <c r="H10" i="1"/>
  <c r="H11" i="1"/>
  <c r="H12" i="1"/>
  <c r="H13" i="1"/>
  <c r="H6" i="1"/>
</calcChain>
</file>

<file path=xl/sharedStrings.xml><?xml version="1.0" encoding="utf-8"?>
<sst xmlns="http://schemas.openxmlformats.org/spreadsheetml/2006/main" count="136" uniqueCount="67">
  <si>
    <t>Agro-alimentaire</t>
  </si>
  <si>
    <t>Autres industries</t>
  </si>
  <si>
    <t>Chimie</t>
  </si>
  <si>
    <t>Eau, électricité, gestion de déchets</t>
  </si>
  <si>
    <t>Métallurgie des métaux ferreux</t>
  </si>
  <si>
    <t>Métallurgie des métaux non ferreux</t>
  </si>
  <si>
    <t>Minéraux non métalliques, matériaux de construction</t>
  </si>
  <si>
    <t>Papier, carton</t>
  </si>
  <si>
    <t>Moyenne</t>
  </si>
  <si>
    <t>Premier quartile</t>
  </si>
  <si>
    <t>Mediane</t>
  </si>
  <si>
    <t>Troisième quartile</t>
  </si>
  <si>
    <t>Gains énergies-matières</t>
  </si>
  <si>
    <t>CEE</t>
  </si>
  <si>
    <t>Subvention Ademe</t>
  </si>
  <si>
    <t>Investissement</t>
  </si>
  <si>
    <t>VAN</t>
  </si>
  <si>
    <t>Autre type de décarbonation</t>
  </si>
  <si>
    <t>Changement de combustible</t>
  </si>
  <si>
    <t>Efficacité énergétique</t>
  </si>
  <si>
    <t>Intrant alternatif</t>
  </si>
  <si>
    <t>Récupération de chaleur</t>
  </si>
  <si>
    <t>industries</t>
  </si>
  <si>
    <t>Part de la valeur ajoutée de l'industrie manufacturière (2019)</t>
  </si>
  <si>
    <t>Part des émissions de l'industrie manufacturière (CITEPA, 2019)</t>
  </si>
  <si>
    <t>Part des subventions allouées par secteur</t>
  </si>
  <si>
    <t>Autres industries manufacturières</t>
  </si>
  <si>
    <t>Biens d'équipements, matériels de transport</t>
  </si>
  <si>
    <t>Chimie et raffinage du pétrole</t>
  </si>
  <si>
    <t>Subventions</t>
  </si>
  <si>
    <t xml:space="preserve">Intensité de subventionnement du secteur 
(€ d'aides/€ de VA) 
</t>
  </si>
  <si>
    <t>Lauréats</t>
  </si>
  <si>
    <t>Candidats non lauréats</t>
  </si>
  <si>
    <t>Médiane</t>
  </si>
  <si>
    <t>Ecart type haut</t>
  </si>
  <si>
    <t>Ecart type bas</t>
  </si>
  <si>
    <t>kg de CO2/€VA courant</t>
  </si>
  <si>
    <t>Évolution de la part de l'industrie dans la VA courante</t>
  </si>
  <si>
    <t>Évolution de l'intensité carbone de l'industrie (kg/€ VA courant)</t>
  </si>
  <si>
    <t>Évolution du PIB courant</t>
  </si>
  <si>
    <t>Évolution des émissions de l'industrie</t>
  </si>
  <si>
    <t>Électrification</t>
  </si>
  <si>
    <t>Secteur</t>
  </si>
  <si>
    <t>Unité</t>
  </si>
  <si>
    <t xml:space="preserve">2021 (e) </t>
  </si>
  <si>
    <t>Mt CO2e</t>
  </si>
  <si>
    <t>Métallurgie des métaux non-ferreux</t>
  </si>
  <si>
    <t>Minéraux non-métalliques, matériaux de construction</t>
  </si>
  <si>
    <t>Total Industrie manufacturière et construction</t>
  </si>
  <si>
    <t xml:space="preserve">kg de CO2/€VA courant </t>
  </si>
  <si>
    <t>Graphique : Evolution des émissions de CO2 par unité de valeur ajoutée de l’industrie manufacturière en France (base 100 en 1990)</t>
  </si>
  <si>
    <t>Graphique : Évolution du PIB, de la part de l'industrie dans le PIB, de l'intensité carbone de la VA (1990-2020)</t>
  </si>
  <si>
    <t>Graphique : Distribution de l’efficacité de l’aide parmi les projets retenus et non-retenus</t>
  </si>
  <si>
    <t>Graphique : répartition des émissions de GES (CO2eq ) du secteur de l’industrie manufacturière et construction en France (métropole et outre-mer UE)</t>
  </si>
  <si>
    <t xml:space="preserve">Graphiques : contribution des différentes composantes de la VAN par secteur en multiple du CAPEX et par levier de décarbonation </t>
  </si>
  <si>
    <t>Graphique a) Contribution des différentes composantes de la VAN par secteur en multiple du CAPEX</t>
  </si>
  <si>
    <t>Graphique b) Contribution des différentes composantes de la VAN par levier de décarbonation</t>
  </si>
  <si>
    <t>Graphique : TRI sur 10 ans par secteur (DECARBIND)</t>
  </si>
  <si>
    <t>Graphique a) : TRI sur 10 ans par secteur (DECARBIND)</t>
  </si>
  <si>
    <t>Graphique b) : TRI sur 10 ans par secteur (DECARBIND)</t>
  </si>
  <si>
    <t>Graphique a : Part de la valeur ajoutée, des émissions de GES et de subventions des AAP DECARBIND et INDUSEE par secteur de l’industrie manufacturière</t>
  </si>
  <si>
    <t>Graphique b : Part de l’aide dans la VA (DECARBIN + INDUSEE) en fonction de l’intensité carbone des secteurs</t>
  </si>
  <si>
    <t xml:space="preserve">Graphiques : analyse sectoriel </t>
  </si>
  <si>
    <t>Sommaire</t>
  </si>
  <si>
    <r>
      <t>Intensité carbone du secteur (kgCO</t>
    </r>
    <r>
      <rPr>
        <vertAlign val="sub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/1€ de VA)</t>
    </r>
  </si>
  <si>
    <r>
      <t>Valorisation des tonnes de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sur le marché SEQE</t>
    </r>
  </si>
  <si>
    <r>
      <t>Valorisation des tonnes de CO</t>
    </r>
    <r>
      <rPr>
        <vertAlign val="subscript"/>
        <sz val="11"/>
        <color theme="1"/>
        <rFont val="Arial"/>
        <family val="2"/>
      </rPr>
      <t xml:space="preserve">2 </t>
    </r>
    <r>
      <rPr>
        <sz val="11"/>
        <color theme="1"/>
        <rFont val="Arial"/>
        <family val="2"/>
      </rPr>
      <t>sur le marché SEQE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</si>
</sst>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%"/>
    <numFmt numFmtId="165" formatCode="_-* #,##0.0000\ _€_-;\-* #,##0.0000\ _€_-;_-* &quot;-&quot;??\ _€_-;_-@_-"/>
    <numFmt numFmtId="166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indexed="3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vertAlign val="subscript"/>
      <sz val="10"/>
      <color rgb="FF000000"/>
      <name val="Arial"/>
      <family val="2"/>
    </font>
    <font>
      <sz val="10"/>
      <color rgb="FF000000"/>
      <name val="Arial"/>
      <family val="2"/>
    </font>
    <font>
      <vertAlign val="sub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2" fillId="0" borderId="0" xfId="0" applyFont="1"/>
    <xf numFmtId="166" fontId="0" fillId="0" borderId="0" xfId="0" applyNumberFormat="1"/>
    <xf numFmtId="0" fontId="0" fillId="0" borderId="1" xfId="0" applyBorder="1"/>
    <xf numFmtId="0" fontId="2" fillId="0" borderId="1" xfId="0" applyFont="1" applyBorder="1"/>
    <xf numFmtId="43" fontId="0" fillId="0" borderId="1" xfId="1" applyFont="1" applyBorder="1"/>
    <xf numFmtId="0" fontId="3" fillId="0" borderId="1" xfId="0" applyFont="1" applyBorder="1"/>
    <xf numFmtId="9" fontId="1" fillId="0" borderId="1" xfId="2" applyBorder="1"/>
    <xf numFmtId="0" fontId="5" fillId="0" borderId="0" xfId="0" applyFont="1" applyAlignment="1">
      <alignment horizontal="left"/>
    </xf>
    <xf numFmtId="0" fontId="0" fillId="0" borderId="0" xfId="0" applyFont="1"/>
    <xf numFmtId="0" fontId="4" fillId="0" borderId="0" xfId="0" applyFont="1"/>
    <xf numFmtId="0" fontId="6" fillId="0" borderId="0" xfId="3" applyAlignment="1">
      <alignment horizontal="left"/>
    </xf>
    <xf numFmtId="0" fontId="6" fillId="0" borderId="0" xfId="3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8" fillId="0" borderId="1" xfId="0" applyFont="1" applyBorder="1"/>
    <xf numFmtId="166" fontId="8" fillId="0" borderId="1" xfId="0" applyNumberFormat="1" applyFont="1" applyBorder="1"/>
    <xf numFmtId="166" fontId="8" fillId="0" borderId="0" xfId="0" applyNumberFormat="1" applyFont="1"/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1" xfId="0" applyFont="1" applyBorder="1"/>
    <xf numFmtId="9" fontId="8" fillId="0" borderId="1" xfId="0" applyNumberFormat="1" applyFont="1" applyBorder="1"/>
    <xf numFmtId="9" fontId="8" fillId="0" borderId="1" xfId="2" applyFont="1" applyBorder="1"/>
    <xf numFmtId="0" fontId="12" fillId="0" borderId="0" xfId="0" applyFont="1" applyAlignment="1">
      <alignment horizontal="left" vertical="center"/>
    </xf>
    <xf numFmtId="0" fontId="11" fillId="0" borderId="0" xfId="0" applyFont="1"/>
    <xf numFmtId="11" fontId="8" fillId="0" borderId="0" xfId="0" applyNumberFormat="1" applyFont="1"/>
    <xf numFmtId="43" fontId="8" fillId="0" borderId="0" xfId="1" applyFont="1"/>
    <xf numFmtId="11" fontId="8" fillId="0" borderId="1" xfId="0" applyNumberFormat="1" applyFont="1" applyBorder="1"/>
    <xf numFmtId="43" fontId="8" fillId="0" borderId="1" xfId="1" applyFont="1" applyBorder="1"/>
    <xf numFmtId="0" fontId="13" fillId="0" borderId="0" xfId="0" applyFont="1" applyFill="1" applyBorder="1"/>
    <xf numFmtId="164" fontId="13" fillId="0" borderId="0" xfId="2" applyNumberFormat="1" applyFont="1" applyFill="1" applyBorder="1"/>
    <xf numFmtId="9" fontId="13" fillId="0" borderId="0" xfId="2" applyFont="1" applyFill="1" applyBorder="1"/>
    <xf numFmtId="10" fontId="8" fillId="0" borderId="0" xfId="2" applyNumberFormat="1" applyFont="1" applyAlignment="1">
      <alignment wrapText="1"/>
    </xf>
    <xf numFmtId="165" fontId="8" fillId="0" borderId="0" xfId="1" applyNumberFormat="1" applyFont="1"/>
    <xf numFmtId="10" fontId="8" fillId="0" borderId="0" xfId="2" applyNumberFormat="1" applyFont="1"/>
    <xf numFmtId="10" fontId="8" fillId="0" borderId="0" xfId="0" applyNumberFormat="1" applyFont="1"/>
    <xf numFmtId="9" fontId="8" fillId="0" borderId="0" xfId="0" applyNumberFormat="1" applyFont="1"/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59100"/>
      <color rgb="FFB2B2B2"/>
      <color rgb="FFBE73AF"/>
      <color rgb="FF64B43C"/>
      <color rgb="FF142882"/>
      <color rgb="FF0087CD"/>
      <color rgb="FF57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'Emissions sectorielles'!$A$4</c:f>
              <c:strCache>
                <c:ptCount val="1"/>
                <c:pt idx="0">
                  <c:v>Chimie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'Emissions sectorielles'!$C$3:$AH$3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 (e) </c:v>
                </c:pt>
              </c:strCache>
            </c:strRef>
          </c:cat>
          <c:val>
            <c:numRef>
              <c:f>'Emissions sectorielles'!$C$4:$AH$4</c:f>
              <c:numCache>
                <c:formatCode>#,##0.0</c:formatCode>
                <c:ptCount val="32"/>
                <c:pt idx="0">
                  <c:v>52.734253828471466</c:v>
                </c:pt>
                <c:pt idx="1">
                  <c:v>57.806602205425321</c:v>
                </c:pt>
                <c:pt idx="2">
                  <c:v>54.813528788146485</c:v>
                </c:pt>
                <c:pt idx="3">
                  <c:v>52.991124127871018</c:v>
                </c:pt>
                <c:pt idx="4">
                  <c:v>54.588660233182786</c:v>
                </c:pt>
                <c:pt idx="5">
                  <c:v>54.071255790965367</c:v>
                </c:pt>
                <c:pt idx="6">
                  <c:v>56.054110180354556</c:v>
                </c:pt>
                <c:pt idx="7">
                  <c:v>55.685208880093768</c:v>
                </c:pt>
                <c:pt idx="8">
                  <c:v>45.807446242452947</c:v>
                </c:pt>
                <c:pt idx="9">
                  <c:v>41.110128901285364</c:v>
                </c:pt>
                <c:pt idx="10">
                  <c:v>39.784696107240457</c:v>
                </c:pt>
                <c:pt idx="11">
                  <c:v>42.688211706522743</c:v>
                </c:pt>
                <c:pt idx="12">
                  <c:v>37.394626860215027</c:v>
                </c:pt>
                <c:pt idx="13">
                  <c:v>37.415343646572659</c:v>
                </c:pt>
                <c:pt idx="14">
                  <c:v>33.732738437341077</c:v>
                </c:pt>
                <c:pt idx="15">
                  <c:v>34.975546331355687</c:v>
                </c:pt>
                <c:pt idx="16">
                  <c:v>32.455810301828109</c:v>
                </c:pt>
                <c:pt idx="17">
                  <c:v>32.016637388020101</c:v>
                </c:pt>
                <c:pt idx="18">
                  <c:v>30.369779208200654</c:v>
                </c:pt>
                <c:pt idx="19">
                  <c:v>27.409282774953606</c:v>
                </c:pt>
                <c:pt idx="20">
                  <c:v>26.276654251075612</c:v>
                </c:pt>
                <c:pt idx="21">
                  <c:v>24.76798618580424</c:v>
                </c:pt>
                <c:pt idx="22">
                  <c:v>23.988800586081023</c:v>
                </c:pt>
                <c:pt idx="23">
                  <c:v>23.603241426323187</c:v>
                </c:pt>
                <c:pt idx="24">
                  <c:v>23.072420629929287</c:v>
                </c:pt>
                <c:pt idx="25">
                  <c:v>22.122054164897765</c:v>
                </c:pt>
                <c:pt idx="26">
                  <c:v>21.549323392272672</c:v>
                </c:pt>
                <c:pt idx="27">
                  <c:v>21.463608938036327</c:v>
                </c:pt>
                <c:pt idx="28">
                  <c:v>21.044025470903044</c:v>
                </c:pt>
                <c:pt idx="29">
                  <c:v>20.047494185967775</c:v>
                </c:pt>
                <c:pt idx="30">
                  <c:v>18.66739798697877</c:v>
                </c:pt>
                <c:pt idx="31">
                  <c:v>18.661604029127496</c:v>
                </c:pt>
              </c:numCache>
            </c:numRef>
          </c:val>
        </c:ser>
        <c:ser>
          <c:idx val="1"/>
          <c:order val="1"/>
          <c:tx>
            <c:strRef>
              <c:f>'Emissions sectorielles'!$A$5</c:f>
              <c:strCache>
                <c:ptCount val="1"/>
                <c:pt idx="0">
                  <c:v>Agro-alimentaire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'Emissions sectorielles'!$C$3:$AH$3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 (e) </c:v>
                </c:pt>
              </c:strCache>
            </c:strRef>
          </c:cat>
          <c:val>
            <c:numRef>
              <c:f>'Emissions sectorielles'!$C$5:$AH$5</c:f>
              <c:numCache>
                <c:formatCode>#,##0.0</c:formatCode>
                <c:ptCount val="32"/>
                <c:pt idx="0">
                  <c:v>8.6620890448238974</c:v>
                </c:pt>
                <c:pt idx="1">
                  <c:v>10.593676228952059</c:v>
                </c:pt>
                <c:pt idx="2">
                  <c:v>9.6849847063333261</c:v>
                </c:pt>
                <c:pt idx="3">
                  <c:v>10.11099142202405</c:v>
                </c:pt>
                <c:pt idx="4">
                  <c:v>10.099300115199181</c:v>
                </c:pt>
                <c:pt idx="5">
                  <c:v>10.891010329534543</c:v>
                </c:pt>
                <c:pt idx="6">
                  <c:v>10.829522222435607</c:v>
                </c:pt>
                <c:pt idx="7">
                  <c:v>10.668502874566313</c:v>
                </c:pt>
                <c:pt idx="8">
                  <c:v>10.745496810998491</c:v>
                </c:pt>
                <c:pt idx="9">
                  <c:v>11.272929528849506</c:v>
                </c:pt>
                <c:pt idx="10">
                  <c:v>10.535188785905186</c:v>
                </c:pt>
                <c:pt idx="11">
                  <c:v>11.017392822578161</c:v>
                </c:pt>
                <c:pt idx="12">
                  <c:v>11.058252798178945</c:v>
                </c:pt>
                <c:pt idx="13">
                  <c:v>10.817733999840575</c:v>
                </c:pt>
                <c:pt idx="14">
                  <c:v>10.362966909545015</c:v>
                </c:pt>
                <c:pt idx="15">
                  <c:v>11.133001579810788</c:v>
                </c:pt>
                <c:pt idx="16">
                  <c:v>11.354679848768846</c:v>
                </c:pt>
                <c:pt idx="17">
                  <c:v>11.452002806006044</c:v>
                </c:pt>
                <c:pt idx="18">
                  <c:v>10.810937602831499</c:v>
                </c:pt>
                <c:pt idx="19">
                  <c:v>10.010557255011399</c:v>
                </c:pt>
                <c:pt idx="20">
                  <c:v>11.136587823653112</c:v>
                </c:pt>
                <c:pt idx="21">
                  <c:v>10.553501467132088</c:v>
                </c:pt>
                <c:pt idx="22">
                  <c:v>10.069527216569249</c:v>
                </c:pt>
                <c:pt idx="23">
                  <c:v>10.25679241866276</c:v>
                </c:pt>
                <c:pt idx="24">
                  <c:v>9.9780157047823739</c:v>
                </c:pt>
                <c:pt idx="25">
                  <c:v>9.8653341416415827</c:v>
                </c:pt>
                <c:pt idx="26">
                  <c:v>9.9393233909969858</c:v>
                </c:pt>
                <c:pt idx="27">
                  <c:v>9.3399199650085709</c:v>
                </c:pt>
                <c:pt idx="28">
                  <c:v>9.4266674603216156</c:v>
                </c:pt>
                <c:pt idx="29">
                  <c:v>9.3217825704540953</c:v>
                </c:pt>
                <c:pt idx="30">
                  <c:v>8.295128191104844</c:v>
                </c:pt>
                <c:pt idx="31">
                  <c:v>8.5452026055577157</c:v>
                </c:pt>
              </c:numCache>
            </c:numRef>
          </c:val>
        </c:ser>
        <c:ser>
          <c:idx val="2"/>
          <c:order val="2"/>
          <c:tx>
            <c:strRef>
              <c:f>'Emissions sectorielles'!$A$6</c:f>
              <c:strCache>
                <c:ptCount val="1"/>
                <c:pt idx="0">
                  <c:v>Métallurgie des métaux ferreux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'Emissions sectorielles'!$C$3:$AH$3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 (e) </c:v>
                </c:pt>
              </c:strCache>
            </c:strRef>
          </c:cat>
          <c:val>
            <c:numRef>
              <c:f>'Emissions sectorielles'!$C$6:$AH$6</c:f>
              <c:numCache>
                <c:formatCode>#,##0.0</c:formatCode>
                <c:ptCount val="32"/>
                <c:pt idx="0">
                  <c:v>25.263880692365788</c:v>
                </c:pt>
                <c:pt idx="1">
                  <c:v>25.340669065047042</c:v>
                </c:pt>
                <c:pt idx="2">
                  <c:v>23.876622137910555</c:v>
                </c:pt>
                <c:pt idx="3">
                  <c:v>23.142137877686601</c:v>
                </c:pt>
                <c:pt idx="4">
                  <c:v>22.833840866621852</c:v>
                </c:pt>
                <c:pt idx="5">
                  <c:v>21.91370813984285</c:v>
                </c:pt>
                <c:pt idx="6">
                  <c:v>21.396434046844515</c:v>
                </c:pt>
                <c:pt idx="7">
                  <c:v>22.892744989084587</c:v>
                </c:pt>
                <c:pt idx="8">
                  <c:v>23.195946480516128</c:v>
                </c:pt>
                <c:pt idx="9">
                  <c:v>23.745978500095717</c:v>
                </c:pt>
                <c:pt idx="10">
                  <c:v>25.031171856519855</c:v>
                </c:pt>
                <c:pt idx="11">
                  <c:v>23.092373866179933</c:v>
                </c:pt>
                <c:pt idx="12">
                  <c:v>24.444190035788647</c:v>
                </c:pt>
                <c:pt idx="13">
                  <c:v>24.148921077070337</c:v>
                </c:pt>
                <c:pt idx="14">
                  <c:v>24.249675449162389</c:v>
                </c:pt>
                <c:pt idx="15">
                  <c:v>24.714380508571136</c:v>
                </c:pt>
                <c:pt idx="16">
                  <c:v>25.55000804222685</c:v>
                </c:pt>
                <c:pt idx="17">
                  <c:v>26.441991166774063</c:v>
                </c:pt>
                <c:pt idx="18">
                  <c:v>24.038061149105594</c:v>
                </c:pt>
                <c:pt idx="19">
                  <c:v>15.117040472718609</c:v>
                </c:pt>
                <c:pt idx="20">
                  <c:v>19.181244832345911</c:v>
                </c:pt>
                <c:pt idx="21">
                  <c:v>17.492238938567318</c:v>
                </c:pt>
                <c:pt idx="22">
                  <c:v>16.83365961023393</c:v>
                </c:pt>
                <c:pt idx="23">
                  <c:v>18.353002989251539</c:v>
                </c:pt>
                <c:pt idx="24">
                  <c:v>17.921020363824798</c:v>
                </c:pt>
                <c:pt idx="25">
                  <c:v>17.550574565116545</c:v>
                </c:pt>
                <c:pt idx="26">
                  <c:v>17.104871247773801</c:v>
                </c:pt>
                <c:pt idx="27">
                  <c:v>18.461766987604001</c:v>
                </c:pt>
                <c:pt idx="28">
                  <c:v>18.221305349133814</c:v>
                </c:pt>
                <c:pt idx="29">
                  <c:v>16.772806025599685</c:v>
                </c:pt>
                <c:pt idx="30">
                  <c:v>14.353981340952052</c:v>
                </c:pt>
                <c:pt idx="31">
                  <c:v>17.391097798824035</c:v>
                </c:pt>
              </c:numCache>
            </c:numRef>
          </c:val>
        </c:ser>
        <c:ser>
          <c:idx val="3"/>
          <c:order val="3"/>
          <c:tx>
            <c:strRef>
              <c:f>'Emissions sectorielles'!$A$7</c:f>
              <c:strCache>
                <c:ptCount val="1"/>
                <c:pt idx="0">
                  <c:v>Métallurgie des métaux non-ferreux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'Emissions sectorielles'!$C$3:$AH$3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 (e) </c:v>
                </c:pt>
              </c:strCache>
            </c:strRef>
          </c:cat>
          <c:val>
            <c:numRef>
              <c:f>'Emissions sectorielles'!$C$7:$AH$7</c:f>
              <c:numCache>
                <c:formatCode>#,##0.0</c:formatCode>
                <c:ptCount val="32"/>
                <c:pt idx="0">
                  <c:v>7.9767645888192176</c:v>
                </c:pt>
                <c:pt idx="1">
                  <c:v>8.5543603585736108</c:v>
                </c:pt>
                <c:pt idx="2">
                  <c:v>8.6019562969323555</c:v>
                </c:pt>
                <c:pt idx="3">
                  <c:v>6.8529803982542354</c:v>
                </c:pt>
                <c:pt idx="4">
                  <c:v>6.411255183285725</c:v>
                </c:pt>
                <c:pt idx="5">
                  <c:v>6.2694562347128624</c:v>
                </c:pt>
                <c:pt idx="6">
                  <c:v>6.1681985593517235</c:v>
                </c:pt>
                <c:pt idx="7">
                  <c:v>6.1407308723715204</c:v>
                </c:pt>
                <c:pt idx="8">
                  <c:v>6.6528816866200238</c:v>
                </c:pt>
                <c:pt idx="9">
                  <c:v>7.5450688285977954</c:v>
                </c:pt>
                <c:pt idx="10">
                  <c:v>6.0870166467530638</c:v>
                </c:pt>
                <c:pt idx="11">
                  <c:v>5.5193975028356101</c:v>
                </c:pt>
                <c:pt idx="12">
                  <c:v>6.6370690817702673</c:v>
                </c:pt>
                <c:pt idx="13">
                  <c:v>5.9913061806237087</c:v>
                </c:pt>
                <c:pt idx="14">
                  <c:v>4.7400565955143081</c:v>
                </c:pt>
                <c:pt idx="15">
                  <c:v>3.9177201929521779</c:v>
                </c:pt>
                <c:pt idx="16">
                  <c:v>4.0956981179463687</c:v>
                </c:pt>
                <c:pt idx="17">
                  <c:v>3.7412739564612374</c:v>
                </c:pt>
                <c:pt idx="18">
                  <c:v>3.2475013466263478</c:v>
                </c:pt>
                <c:pt idx="19">
                  <c:v>2.5397770668404878</c:v>
                </c:pt>
                <c:pt idx="20">
                  <c:v>2.8549173667586607</c:v>
                </c:pt>
                <c:pt idx="21">
                  <c:v>2.7990367356104855</c:v>
                </c:pt>
                <c:pt idx="22">
                  <c:v>2.8363072069103596</c:v>
                </c:pt>
                <c:pt idx="23">
                  <c:v>2.636305690004332</c:v>
                </c:pt>
                <c:pt idx="24">
                  <c:v>2.5873521278155418</c:v>
                </c:pt>
                <c:pt idx="25">
                  <c:v>2.6626010305849093</c:v>
                </c:pt>
                <c:pt idx="26">
                  <c:v>3.1913442781213575</c:v>
                </c:pt>
                <c:pt idx="27">
                  <c:v>3.070680697386805</c:v>
                </c:pt>
                <c:pt idx="28">
                  <c:v>2.7823551829679585</c:v>
                </c:pt>
                <c:pt idx="29">
                  <c:v>2.6736793479809542</c:v>
                </c:pt>
                <c:pt idx="30">
                  <c:v>2.3621875413653162</c:v>
                </c:pt>
                <c:pt idx="31">
                  <c:v>2.4545375018427311</c:v>
                </c:pt>
              </c:numCache>
            </c:numRef>
          </c:val>
        </c:ser>
        <c:ser>
          <c:idx val="4"/>
          <c:order val="4"/>
          <c:tx>
            <c:strRef>
              <c:f>'Emissions sectorielles'!$A$8</c:f>
              <c:strCache>
                <c:ptCount val="1"/>
                <c:pt idx="0">
                  <c:v>Minéraux non-métalliques, matériaux de construction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'Emissions sectorielles'!$C$3:$AH$3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 (e) </c:v>
                </c:pt>
              </c:strCache>
            </c:strRef>
          </c:cat>
          <c:val>
            <c:numRef>
              <c:f>'Emissions sectorielles'!$C$8:$AH$8</c:f>
              <c:numCache>
                <c:formatCode>#,##0.0</c:formatCode>
                <c:ptCount val="32"/>
                <c:pt idx="0">
                  <c:v>30.139889186186355</c:v>
                </c:pt>
                <c:pt idx="1">
                  <c:v>32.556468467970625</c:v>
                </c:pt>
                <c:pt idx="2">
                  <c:v>27.619894388595895</c:v>
                </c:pt>
                <c:pt idx="3">
                  <c:v>25.496663698656995</c:v>
                </c:pt>
                <c:pt idx="4">
                  <c:v>27.08022472289079</c:v>
                </c:pt>
                <c:pt idx="5">
                  <c:v>26.575749008299056</c:v>
                </c:pt>
                <c:pt idx="6">
                  <c:v>26.189703656458853</c:v>
                </c:pt>
                <c:pt idx="7">
                  <c:v>25.099460484532198</c:v>
                </c:pt>
                <c:pt idx="8">
                  <c:v>25.6428282747944</c:v>
                </c:pt>
                <c:pt idx="9">
                  <c:v>25.696437948471221</c:v>
                </c:pt>
                <c:pt idx="10">
                  <c:v>25.256091069137927</c:v>
                </c:pt>
                <c:pt idx="11">
                  <c:v>26.075638821265464</c:v>
                </c:pt>
                <c:pt idx="12">
                  <c:v>24.868632279232521</c:v>
                </c:pt>
                <c:pt idx="13">
                  <c:v>24.730816064303493</c:v>
                </c:pt>
                <c:pt idx="14">
                  <c:v>25.410487214193974</c:v>
                </c:pt>
                <c:pt idx="15">
                  <c:v>25.133295150455236</c:v>
                </c:pt>
                <c:pt idx="16">
                  <c:v>26.318436175593039</c:v>
                </c:pt>
                <c:pt idx="17">
                  <c:v>26.424129960606731</c:v>
                </c:pt>
                <c:pt idx="18">
                  <c:v>25.127873079333785</c:v>
                </c:pt>
                <c:pt idx="19">
                  <c:v>22.026872967814569</c:v>
                </c:pt>
                <c:pt idx="20">
                  <c:v>22.79702406403581</c:v>
                </c:pt>
                <c:pt idx="21">
                  <c:v>22.584262905915857</c:v>
                </c:pt>
                <c:pt idx="22">
                  <c:v>21.273736457149855</c:v>
                </c:pt>
                <c:pt idx="23">
                  <c:v>20.823057974642982</c:v>
                </c:pt>
                <c:pt idx="24">
                  <c:v>20.22754274307497</c:v>
                </c:pt>
                <c:pt idx="25">
                  <c:v>19.118761159671333</c:v>
                </c:pt>
                <c:pt idx="26">
                  <c:v>19.339659150408011</c:v>
                </c:pt>
                <c:pt idx="27">
                  <c:v>18.612850473411683</c:v>
                </c:pt>
                <c:pt idx="28">
                  <c:v>19.400463756184237</c:v>
                </c:pt>
                <c:pt idx="29">
                  <c:v>19.420750390792925</c:v>
                </c:pt>
                <c:pt idx="30">
                  <c:v>17.698385404693244</c:v>
                </c:pt>
                <c:pt idx="31">
                  <c:v>19.026812394188507</c:v>
                </c:pt>
              </c:numCache>
            </c:numRef>
          </c:val>
        </c:ser>
        <c:ser>
          <c:idx val="5"/>
          <c:order val="5"/>
          <c:tx>
            <c:strRef>
              <c:f>'Emissions sectorielles'!$A$9</c:f>
              <c:strCache>
                <c:ptCount val="1"/>
                <c:pt idx="0">
                  <c:v>Autres industries manufacturières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'Emissions sectorielles'!$C$3:$AH$3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 (e) </c:v>
                </c:pt>
              </c:strCache>
            </c:strRef>
          </c:cat>
          <c:val>
            <c:numRef>
              <c:f>'Emissions sectorielles'!$C$9:$AH$9</c:f>
              <c:numCache>
                <c:formatCode>#,##0.0</c:formatCode>
                <c:ptCount val="32"/>
                <c:pt idx="0">
                  <c:v>18.034193963928256</c:v>
                </c:pt>
                <c:pt idx="1">
                  <c:v>20.516755719566827</c:v>
                </c:pt>
                <c:pt idx="2">
                  <c:v>18.84560174471201</c:v>
                </c:pt>
                <c:pt idx="3">
                  <c:v>19.803465147329895</c:v>
                </c:pt>
                <c:pt idx="4">
                  <c:v>18.152459376834678</c:v>
                </c:pt>
                <c:pt idx="5">
                  <c:v>19.786845954844111</c:v>
                </c:pt>
                <c:pt idx="6">
                  <c:v>21.116638461099505</c:v>
                </c:pt>
                <c:pt idx="7">
                  <c:v>20.009525893270723</c:v>
                </c:pt>
                <c:pt idx="8">
                  <c:v>21.70664914517738</c:v>
                </c:pt>
                <c:pt idx="9">
                  <c:v>20.82227324259091</c:v>
                </c:pt>
                <c:pt idx="10">
                  <c:v>19.945135799030538</c:v>
                </c:pt>
                <c:pt idx="11">
                  <c:v>21.498953043206527</c:v>
                </c:pt>
                <c:pt idx="12">
                  <c:v>21.438765968160666</c:v>
                </c:pt>
                <c:pt idx="13">
                  <c:v>21.220586572218728</c:v>
                </c:pt>
                <c:pt idx="14">
                  <c:v>20.062668363754909</c:v>
                </c:pt>
                <c:pt idx="15">
                  <c:v>19.358330885515016</c:v>
                </c:pt>
                <c:pt idx="16">
                  <c:v>18.369228300268247</c:v>
                </c:pt>
                <c:pt idx="17">
                  <c:v>16.774332949845522</c:v>
                </c:pt>
                <c:pt idx="18">
                  <c:v>15.982215623717874</c:v>
                </c:pt>
                <c:pt idx="19">
                  <c:v>13.06278999498813</c:v>
                </c:pt>
                <c:pt idx="20">
                  <c:v>13.538867880293719</c:v>
                </c:pt>
                <c:pt idx="21">
                  <c:v>13.318721653797539</c:v>
                </c:pt>
                <c:pt idx="22">
                  <c:v>12.98482992053342</c:v>
                </c:pt>
                <c:pt idx="23">
                  <c:v>13.396746975741808</c:v>
                </c:pt>
                <c:pt idx="24">
                  <c:v>12.362422255763176</c:v>
                </c:pt>
                <c:pt idx="25">
                  <c:v>12.514502113497784</c:v>
                </c:pt>
                <c:pt idx="26">
                  <c:v>12.562303921153468</c:v>
                </c:pt>
                <c:pt idx="27">
                  <c:v>12.475839128075151</c:v>
                </c:pt>
                <c:pt idx="28">
                  <c:v>12.196052079142239</c:v>
                </c:pt>
                <c:pt idx="29">
                  <c:v>11.848154796237356</c:v>
                </c:pt>
                <c:pt idx="30">
                  <c:v>11.13050086918458</c:v>
                </c:pt>
                <c:pt idx="31">
                  <c:v>11.6743724806825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873984"/>
        <c:axId val="232875520"/>
      </c:areaChart>
      <c:catAx>
        <c:axId val="23287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75520"/>
        <c:crosses val="autoZero"/>
        <c:auto val="1"/>
        <c:lblAlgn val="ctr"/>
        <c:lblOffset val="100"/>
        <c:noMultiLvlLbl val="0"/>
      </c:catAx>
      <c:valAx>
        <c:axId val="23287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73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r-FR"/>
              <a:t>Graphique b) Contribution des différentes composantes de la VAN par levier de décarbonation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5868148148148152E-2"/>
          <c:y val="3.8805555555555558E-2"/>
          <c:w val="0.88826148148148143"/>
          <c:h val="0.728713888888889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'VAN (11 et 12)'!$B$15</c:f>
              <c:strCache>
                <c:ptCount val="1"/>
                <c:pt idx="0">
                  <c:v>Gains énergies-matières</c:v>
                </c:pt>
              </c:strCache>
            </c:strRef>
          </c:tx>
          <c:spPr>
            <a:solidFill>
              <a:srgbClr val="64B43C"/>
            </a:solidFill>
          </c:spPr>
          <c:invertIfNegative val="0"/>
          <c:cat>
            <c:strRef>
              <c:f>'VAN (11 et 12)'!$C$14:$H$14</c:f>
              <c:strCache>
                <c:ptCount val="6"/>
                <c:pt idx="0">
                  <c:v>Autre type de décarbonation</c:v>
                </c:pt>
                <c:pt idx="1">
                  <c:v>Changement de combustible</c:v>
                </c:pt>
                <c:pt idx="2">
                  <c:v>Efficacité énergétique</c:v>
                </c:pt>
                <c:pt idx="3">
                  <c:v>Électrification</c:v>
                </c:pt>
                <c:pt idx="4">
                  <c:v>Intrant alternatif</c:v>
                </c:pt>
                <c:pt idx="5">
                  <c:v>Récupération de chaleur</c:v>
                </c:pt>
              </c:strCache>
            </c:strRef>
          </c:cat>
          <c:val>
            <c:numRef>
              <c:f>'VAN (11 et 12)'!$C$15:$H$15</c:f>
              <c:numCache>
                <c:formatCode>0%</c:formatCode>
                <c:ptCount val="6"/>
                <c:pt idx="0">
                  <c:v>0.16</c:v>
                </c:pt>
                <c:pt idx="1">
                  <c:v>0.38</c:v>
                </c:pt>
                <c:pt idx="2">
                  <c:v>0.56000000000000005</c:v>
                </c:pt>
                <c:pt idx="3">
                  <c:v>0.12</c:v>
                </c:pt>
                <c:pt idx="4">
                  <c:v>-0.95</c:v>
                </c:pt>
                <c:pt idx="5">
                  <c:v>0.79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98-4DF3-8712-9E40CCD2BAE4}"/>
            </c:ext>
          </c:extLst>
        </c:ser>
        <c:ser>
          <c:idx val="1"/>
          <c:order val="1"/>
          <c:tx>
            <c:strRef>
              <c:f>'VAN (11 et 12)'!$B$16</c:f>
              <c:strCache>
                <c:ptCount val="1"/>
                <c:pt idx="0">
                  <c:v>Valorisation des tonnes de CO2 sur le marché SEQE</c:v>
                </c:pt>
              </c:strCache>
            </c:strRef>
          </c:tx>
          <c:spPr>
            <a:solidFill>
              <a:srgbClr val="B2B2B2"/>
            </a:solidFill>
          </c:spPr>
          <c:invertIfNegative val="0"/>
          <c:cat>
            <c:strRef>
              <c:f>'VAN (11 et 12)'!$C$14:$H$14</c:f>
              <c:strCache>
                <c:ptCount val="6"/>
                <c:pt idx="0">
                  <c:v>Autre type de décarbonation</c:v>
                </c:pt>
                <c:pt idx="1">
                  <c:v>Changement de combustible</c:v>
                </c:pt>
                <c:pt idx="2">
                  <c:v>Efficacité énergétique</c:v>
                </c:pt>
                <c:pt idx="3">
                  <c:v>Électrification</c:v>
                </c:pt>
                <c:pt idx="4">
                  <c:v>Intrant alternatif</c:v>
                </c:pt>
                <c:pt idx="5">
                  <c:v>Récupération de chaleur</c:v>
                </c:pt>
              </c:strCache>
            </c:strRef>
          </c:cat>
          <c:val>
            <c:numRef>
              <c:f>'VAN (11 et 12)'!$C$16:$H$16</c:f>
              <c:numCache>
                <c:formatCode>0%</c:formatCode>
                <c:ptCount val="6"/>
                <c:pt idx="0">
                  <c:v>1.25</c:v>
                </c:pt>
                <c:pt idx="1">
                  <c:v>0.75</c:v>
                </c:pt>
                <c:pt idx="2">
                  <c:v>0.74</c:v>
                </c:pt>
                <c:pt idx="3">
                  <c:v>1.77</c:v>
                </c:pt>
                <c:pt idx="4">
                  <c:v>2.89</c:v>
                </c:pt>
                <c:pt idx="5">
                  <c:v>0.83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98-4DF3-8712-9E40CCD2BAE4}"/>
            </c:ext>
          </c:extLst>
        </c:ser>
        <c:ser>
          <c:idx val="2"/>
          <c:order val="2"/>
          <c:tx>
            <c:strRef>
              <c:f>'VAN (11 et 12)'!$B$17</c:f>
              <c:strCache>
                <c:ptCount val="1"/>
                <c:pt idx="0">
                  <c:v>CEE</c:v>
                </c:pt>
              </c:strCache>
            </c:strRef>
          </c:tx>
          <c:spPr>
            <a:solidFill>
              <a:srgbClr val="142882"/>
            </a:solidFill>
          </c:spPr>
          <c:invertIfNegative val="0"/>
          <c:cat>
            <c:strRef>
              <c:f>'VAN (11 et 12)'!$C$14:$H$14</c:f>
              <c:strCache>
                <c:ptCount val="6"/>
                <c:pt idx="0">
                  <c:v>Autre type de décarbonation</c:v>
                </c:pt>
                <c:pt idx="1">
                  <c:v>Changement de combustible</c:v>
                </c:pt>
                <c:pt idx="2">
                  <c:v>Efficacité énergétique</c:v>
                </c:pt>
                <c:pt idx="3">
                  <c:v>Électrification</c:v>
                </c:pt>
                <c:pt idx="4">
                  <c:v>Intrant alternatif</c:v>
                </c:pt>
                <c:pt idx="5">
                  <c:v>Récupération de chaleur</c:v>
                </c:pt>
              </c:strCache>
            </c:strRef>
          </c:cat>
          <c:val>
            <c:numRef>
              <c:f>'VAN (11 et 12)'!$C$17:$H$17</c:f>
              <c:numCache>
                <c:formatCode>0%</c:formatCode>
                <c:ptCount val="6"/>
                <c:pt idx="0">
                  <c:v>0</c:v>
                </c:pt>
                <c:pt idx="1">
                  <c:v>0.01</c:v>
                </c:pt>
                <c:pt idx="2">
                  <c:v>0.1</c:v>
                </c:pt>
                <c:pt idx="3">
                  <c:v>0.1</c:v>
                </c:pt>
                <c:pt idx="4">
                  <c:v>0.01</c:v>
                </c:pt>
                <c:pt idx="5">
                  <c:v>0.22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E98-4DF3-8712-9E40CCD2BAE4}"/>
            </c:ext>
          </c:extLst>
        </c:ser>
        <c:ser>
          <c:idx val="3"/>
          <c:order val="3"/>
          <c:tx>
            <c:strRef>
              <c:f>'VAN (11 et 12)'!$B$18</c:f>
              <c:strCache>
                <c:ptCount val="1"/>
                <c:pt idx="0">
                  <c:v>Subvention Ademe</c:v>
                </c:pt>
              </c:strCache>
            </c:strRef>
          </c:tx>
          <c:spPr>
            <a:solidFill>
              <a:srgbClr val="BE73AF"/>
            </a:solidFill>
          </c:spPr>
          <c:invertIfNegative val="0"/>
          <c:cat>
            <c:strRef>
              <c:f>'VAN (11 et 12)'!$C$14:$H$14</c:f>
              <c:strCache>
                <c:ptCount val="6"/>
                <c:pt idx="0">
                  <c:v>Autre type de décarbonation</c:v>
                </c:pt>
                <c:pt idx="1">
                  <c:v>Changement de combustible</c:v>
                </c:pt>
                <c:pt idx="2">
                  <c:v>Efficacité énergétique</c:v>
                </c:pt>
                <c:pt idx="3">
                  <c:v>Électrification</c:v>
                </c:pt>
                <c:pt idx="4">
                  <c:v>Intrant alternatif</c:v>
                </c:pt>
                <c:pt idx="5">
                  <c:v>Récupération de chaleur</c:v>
                </c:pt>
              </c:strCache>
            </c:strRef>
          </c:cat>
          <c:val>
            <c:numRef>
              <c:f>'VAN (11 et 12)'!$C$18:$H$18</c:f>
              <c:numCache>
                <c:formatCode>0%</c:formatCode>
                <c:ptCount val="6"/>
                <c:pt idx="0">
                  <c:v>0.21</c:v>
                </c:pt>
                <c:pt idx="1">
                  <c:v>0.17</c:v>
                </c:pt>
                <c:pt idx="2">
                  <c:v>0.19</c:v>
                </c:pt>
                <c:pt idx="3">
                  <c:v>0.22</c:v>
                </c:pt>
                <c:pt idx="4">
                  <c:v>0.25</c:v>
                </c:pt>
                <c:pt idx="5">
                  <c:v>0.26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E98-4DF3-8712-9E40CCD2BAE4}"/>
            </c:ext>
          </c:extLst>
        </c:ser>
        <c:ser>
          <c:idx val="4"/>
          <c:order val="4"/>
          <c:tx>
            <c:strRef>
              <c:f>'VAN (11 et 12)'!$B$19</c:f>
              <c:strCache>
                <c:ptCount val="1"/>
                <c:pt idx="0">
                  <c:v>Investissement</c:v>
                </c:pt>
              </c:strCache>
            </c:strRef>
          </c:tx>
          <c:spPr>
            <a:solidFill>
              <a:srgbClr val="0087CD"/>
            </a:solidFill>
          </c:spPr>
          <c:invertIfNegative val="0"/>
          <c:cat>
            <c:strRef>
              <c:f>'VAN (11 et 12)'!$C$14:$H$14</c:f>
              <c:strCache>
                <c:ptCount val="6"/>
                <c:pt idx="0">
                  <c:v>Autre type de décarbonation</c:v>
                </c:pt>
                <c:pt idx="1">
                  <c:v>Changement de combustible</c:v>
                </c:pt>
                <c:pt idx="2">
                  <c:v>Efficacité énergétique</c:v>
                </c:pt>
                <c:pt idx="3">
                  <c:v>Électrification</c:v>
                </c:pt>
                <c:pt idx="4">
                  <c:v>Intrant alternatif</c:v>
                </c:pt>
                <c:pt idx="5">
                  <c:v>Récupération de chaleur</c:v>
                </c:pt>
              </c:strCache>
            </c:strRef>
          </c:cat>
          <c:val>
            <c:numRef>
              <c:f>'VAN (11 et 12)'!$C$19:$H$19</c:f>
              <c:numCache>
                <c:formatCode>0.00%</c:formatCode>
                <c:ptCount val="6"/>
                <c:pt idx="0">
                  <c:v>-0.93500000000000005</c:v>
                </c:pt>
                <c:pt idx="1">
                  <c:v>-0.93500000000000005</c:v>
                </c:pt>
                <c:pt idx="2">
                  <c:v>-0.93500000000000005</c:v>
                </c:pt>
                <c:pt idx="3">
                  <c:v>-0.93500000000000005</c:v>
                </c:pt>
                <c:pt idx="4">
                  <c:v>-0.93500000000000005</c:v>
                </c:pt>
                <c:pt idx="5">
                  <c:v>-0.93500000000000005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E98-4DF3-8712-9E40CCD2B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4951424"/>
        <c:axId val="234953344"/>
      </c:barChart>
      <c:lineChart>
        <c:grouping val="standard"/>
        <c:varyColors val="0"/>
        <c:ser>
          <c:idx val="5"/>
          <c:order val="5"/>
          <c:tx>
            <c:strRef>
              <c:f>'VAN (11 et 12)'!$B$20</c:f>
              <c:strCache>
                <c:ptCount val="1"/>
                <c:pt idx="0">
                  <c:v>VAN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59100"/>
              </a:solidFill>
              <a:ln>
                <a:solidFill>
                  <a:srgbClr val="F59100"/>
                </a:solidFill>
              </a:ln>
            </c:spPr>
          </c:marker>
          <c:cat>
            <c:strRef>
              <c:f>'VAN (11 et 12)'!$C$5:$H$5</c:f>
              <c:strCache>
                <c:ptCount val="6"/>
                <c:pt idx="0">
                  <c:v>Agro-alimentaire</c:v>
                </c:pt>
                <c:pt idx="1">
                  <c:v>Autres industries</c:v>
                </c:pt>
                <c:pt idx="2">
                  <c:v>Chimie</c:v>
                </c:pt>
                <c:pt idx="3">
                  <c:v>Eau, électricité, gestion de déchets</c:v>
                </c:pt>
                <c:pt idx="4">
                  <c:v>Métallurgie des métaux ferreux</c:v>
                </c:pt>
                <c:pt idx="5">
                  <c:v>Métallurgie des métaux non ferreux</c:v>
                </c:pt>
              </c:strCache>
            </c:strRef>
          </c:cat>
          <c:val>
            <c:numRef>
              <c:f>'VAN (11 et 12)'!$C$20:$H$20</c:f>
              <c:numCache>
                <c:formatCode>0%</c:formatCode>
                <c:ptCount val="6"/>
                <c:pt idx="0">
                  <c:v>0.67</c:v>
                </c:pt>
                <c:pt idx="1">
                  <c:v>0.37</c:v>
                </c:pt>
                <c:pt idx="2">
                  <c:v>0.66</c:v>
                </c:pt>
                <c:pt idx="3">
                  <c:v>1.28</c:v>
                </c:pt>
                <c:pt idx="4">
                  <c:v>1.25</c:v>
                </c:pt>
                <c:pt idx="5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E98-4DF3-8712-9E40CCD2B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951424"/>
        <c:axId val="234953344"/>
      </c:lineChart>
      <c:catAx>
        <c:axId val="23495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4953344"/>
        <c:crosses val="autoZero"/>
        <c:auto val="1"/>
        <c:lblAlgn val="ctr"/>
        <c:lblOffset val="100"/>
        <c:noMultiLvlLbl val="0"/>
      </c:catAx>
      <c:valAx>
        <c:axId val="23495334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crossAx val="2349514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659259259259266E-3"/>
          <c:y val="0.81453229166666663"/>
          <c:w val="0.98581981481481484"/>
          <c:h val="0.18193993055555557"/>
        </c:manualLayout>
      </c:layout>
      <c:overlay val="0"/>
      <c:txPr>
        <a:bodyPr/>
        <a:lstStyle/>
        <a:p>
          <a:pPr>
            <a:defRPr sz="85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64216972878389E-2"/>
          <c:y val="5.0925925925925923E-2"/>
          <c:w val="0.88818022747156611"/>
          <c:h val="0.791759259259259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42882"/>
              </a:solidFill>
              <a:ln w="9525">
                <a:solidFill>
                  <a:srgbClr val="14288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'Efficacité aide (6)'!$E$4:$F$4</c:f>
                <c:numCache>
                  <c:formatCode>General</c:formatCode>
                  <c:ptCount val="2"/>
                  <c:pt idx="0">
                    <c:v>23.320000000000004</c:v>
                  </c:pt>
                  <c:pt idx="1">
                    <c:v>99.510000000000019</c:v>
                  </c:pt>
                </c:numCache>
              </c:numRef>
            </c:plus>
            <c:minus>
              <c:numRef>
                <c:f>'Efficacité aide (6)'!$B$6:$C$6</c:f>
                <c:numCache>
                  <c:formatCode>General</c:formatCode>
                  <c:ptCount val="2"/>
                  <c:pt idx="0">
                    <c:v>9.09</c:v>
                  </c:pt>
                  <c:pt idx="1">
                    <c:v>28.13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'Efficacité aide (6)'!$E$3:$F$3</c:f>
              <c:strCache>
                <c:ptCount val="2"/>
                <c:pt idx="0">
                  <c:v>Lauréats</c:v>
                </c:pt>
                <c:pt idx="1">
                  <c:v>Candidats non lauréats</c:v>
                </c:pt>
              </c:strCache>
            </c:strRef>
          </c:cat>
          <c:val>
            <c:numRef>
              <c:f>'Efficacité aide (6)'!$E$5:$F$5</c:f>
              <c:numCache>
                <c:formatCode>General</c:formatCode>
                <c:ptCount val="2"/>
                <c:pt idx="0">
                  <c:v>18.41</c:v>
                </c:pt>
                <c:pt idx="1">
                  <c:v>83.53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D9-4833-B24D-E6E4386BF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26656"/>
        <c:axId val="233928192"/>
      </c:lineChart>
      <c:catAx>
        <c:axId val="2339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3928192"/>
        <c:crosses val="autoZero"/>
        <c:auto val="1"/>
        <c:lblAlgn val="ctr"/>
        <c:lblOffset val="100"/>
        <c:noMultiLvlLbl val="0"/>
      </c:catAx>
      <c:valAx>
        <c:axId val="23392819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392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8037037037037E-2"/>
          <c:y val="2.3518518518518518E-2"/>
          <c:w val="0.88651111111111114"/>
          <c:h val="0.58961037037037034"/>
        </c:manualLayout>
      </c:layout>
      <c:lineChart>
        <c:grouping val="standard"/>
        <c:varyColors val="0"/>
        <c:ser>
          <c:idx val="0"/>
          <c:order val="0"/>
          <c:tx>
            <c:strRef>
              <c:f>'evolution pib, part de l''indust'!$A$5</c:f>
              <c:strCache>
                <c:ptCount val="1"/>
                <c:pt idx="0">
                  <c:v>Évolution de la part de l'industrie dans la VA courante</c:v>
                </c:pt>
              </c:strCache>
            </c:strRef>
          </c:tx>
          <c:spPr>
            <a:ln>
              <a:solidFill>
                <a:srgbClr val="0087CD"/>
              </a:solidFill>
              <a:prstDash val="dash"/>
            </a:ln>
          </c:spPr>
          <c:marker>
            <c:symbol val="none"/>
          </c:marker>
          <c:cat>
            <c:numRef>
              <c:f>'evolution pib, part de l''indust'!$C$4:$AF$4</c:f>
              <c:numCache>
                <c:formatCode>General</c:formatCod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</c:numCache>
            </c:numRef>
          </c:cat>
          <c:val>
            <c:numRef>
              <c:f>'evolution pib, part de l''indust'!$C$5:$AF$5</c:f>
              <c:numCache>
                <c:formatCode>0%</c:formatCode>
                <c:ptCount val="30"/>
                <c:pt idx="0">
                  <c:v>-1.9461935373134898E-2</c:v>
                </c:pt>
                <c:pt idx="1">
                  <c:v>-4.4193569155057455E-2</c:v>
                </c:pt>
                <c:pt idx="2">
                  <c:v>-7.6750652140500475E-2</c:v>
                </c:pt>
                <c:pt idx="3">
                  <c:v>-9.3386843526914287E-2</c:v>
                </c:pt>
                <c:pt idx="4">
                  <c:v>-8.1096731164799096E-2</c:v>
                </c:pt>
                <c:pt idx="5">
                  <c:v>-0.10277004646920274</c:v>
                </c:pt>
                <c:pt idx="6">
                  <c:v>-9.1350920986664086E-2</c:v>
                </c:pt>
                <c:pt idx="7">
                  <c:v>-9.2070389765060434E-2</c:v>
                </c:pt>
                <c:pt idx="8">
                  <c:v>-0.10622922544223523</c:v>
                </c:pt>
                <c:pt idx="9">
                  <c:v>-0.10787219977119911</c:v>
                </c:pt>
                <c:pt idx="10">
                  <c:v>-0.13804762511479185</c:v>
                </c:pt>
                <c:pt idx="11">
                  <c:v>-0.16631071282614363</c:v>
                </c:pt>
                <c:pt idx="12">
                  <c:v>-0.19668826606304857</c:v>
                </c:pt>
                <c:pt idx="13">
                  <c:v>-0.22045242292929024</c:v>
                </c:pt>
                <c:pt idx="14">
                  <c:v>-0.24613617121692533</c:v>
                </c:pt>
                <c:pt idx="15">
                  <c:v>-0.27587310888657302</c:v>
                </c:pt>
                <c:pt idx="16">
                  <c:v>-0.28379262514956072</c:v>
                </c:pt>
                <c:pt idx="17">
                  <c:v>-0.31784831694131843</c:v>
                </c:pt>
                <c:pt idx="18">
                  <c:v>-0.35231661784913337</c:v>
                </c:pt>
                <c:pt idx="19">
                  <c:v>-0.36643928256918923</c:v>
                </c:pt>
                <c:pt idx="20">
                  <c:v>-0.36012910749186067</c:v>
                </c:pt>
                <c:pt idx="21">
                  <c:v>-0.36204798589771481</c:v>
                </c:pt>
                <c:pt idx="22">
                  <c:v>-0.36216817998329631</c:v>
                </c:pt>
                <c:pt idx="23">
                  <c:v>-0.36611569610713679</c:v>
                </c:pt>
                <c:pt idx="24">
                  <c:v>-0.35555709565616067</c:v>
                </c:pt>
                <c:pt idx="25">
                  <c:v>-0.36402795126492105</c:v>
                </c:pt>
                <c:pt idx="26">
                  <c:v>-0.37093658366187865</c:v>
                </c:pt>
                <c:pt idx="27">
                  <c:v>-0.38020566115782894</c:v>
                </c:pt>
                <c:pt idx="28">
                  <c:v>-0.37836490625226082</c:v>
                </c:pt>
                <c:pt idx="29">
                  <c:v>-0.41805383518935191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C2-4300-ADF1-220E3DA9B970}"/>
            </c:ext>
          </c:extLst>
        </c:ser>
        <c:ser>
          <c:idx val="1"/>
          <c:order val="1"/>
          <c:tx>
            <c:strRef>
              <c:f>'evolution pib, part de l''indust'!$A$6</c:f>
              <c:strCache>
                <c:ptCount val="1"/>
                <c:pt idx="0">
                  <c:v>Évolution de l'intensité carbone de l'industrie (kg/€ VA courant)</c:v>
                </c:pt>
              </c:strCache>
            </c:strRef>
          </c:tx>
          <c:spPr>
            <a:ln>
              <a:solidFill>
                <a:srgbClr val="142882"/>
              </a:solidFill>
              <a:prstDash val="dash"/>
            </a:ln>
          </c:spPr>
          <c:marker>
            <c:symbol val="none"/>
          </c:marker>
          <c:cat>
            <c:numRef>
              <c:f>'evolution pib, part de l''indust'!$C$4:$AF$4</c:f>
              <c:numCache>
                <c:formatCode>General</c:formatCod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</c:numCache>
            </c:numRef>
          </c:cat>
          <c:val>
            <c:numRef>
              <c:f>'evolution pib, part de l''indust'!$C$6:$AF$6</c:f>
              <c:numCache>
                <c:formatCode>0%</c:formatCode>
                <c:ptCount val="30"/>
                <c:pt idx="0">
                  <c:v>5.7065703856638228E-2</c:v>
                </c:pt>
                <c:pt idx="1">
                  <c:v>-3.3138145501150684E-2</c:v>
                </c:pt>
                <c:pt idx="2">
                  <c:v>-4.2539262142370471E-2</c:v>
                </c:pt>
                <c:pt idx="3">
                  <c:v>-5.0368113162640893E-2</c:v>
                </c:pt>
                <c:pt idx="4">
                  <c:v>-0.10448970808183367</c:v>
                </c:pt>
                <c:pt idx="5">
                  <c:v>-9.3612492483969745E-2</c:v>
                </c:pt>
                <c:pt idx="6">
                  <c:v>-0.13869385047476623</c:v>
                </c:pt>
                <c:pt idx="7">
                  <c:v>-0.20691482124199723</c:v>
                </c:pt>
                <c:pt idx="8">
                  <c:v>-0.23677140454287615</c:v>
                </c:pt>
                <c:pt idx="9">
                  <c:v>-0.30674770779422378</c:v>
                </c:pt>
                <c:pt idx="10">
                  <c:v>-0.29594364857307487</c:v>
                </c:pt>
                <c:pt idx="11">
                  <c:v>-0.30034490003379888</c:v>
                </c:pt>
                <c:pt idx="12">
                  <c:v>-0.30633089746285924</c:v>
                </c:pt>
                <c:pt idx="13">
                  <c:v>-0.35651542536596892</c:v>
                </c:pt>
                <c:pt idx="14">
                  <c:v>-0.36406149515209474</c:v>
                </c:pt>
                <c:pt idx="15">
                  <c:v>-0.37317204578984964</c:v>
                </c:pt>
                <c:pt idx="16">
                  <c:v>-0.40901888892805105</c:v>
                </c:pt>
                <c:pt idx="17">
                  <c:v>-0.44031728202348075</c:v>
                </c:pt>
                <c:pt idx="18">
                  <c:v>-0.49756277000691629</c:v>
                </c:pt>
                <c:pt idx="19">
                  <c:v>-0.46836689075644988</c:v>
                </c:pt>
                <c:pt idx="20">
                  <c:v>-0.49901856263817135</c:v>
                </c:pt>
                <c:pt idx="21">
                  <c:v>-0.51830714809116585</c:v>
                </c:pt>
                <c:pt idx="22">
                  <c:v>-0.52738841133296499</c:v>
                </c:pt>
                <c:pt idx="23">
                  <c:v>-0.54958410919856804</c:v>
                </c:pt>
                <c:pt idx="24">
                  <c:v>-0.57444787111969831</c:v>
                </c:pt>
                <c:pt idx="25">
                  <c:v>-0.57073646260600275</c:v>
                </c:pt>
                <c:pt idx="26">
                  <c:v>-0.57612002344313806</c:v>
                </c:pt>
                <c:pt idx="27">
                  <c:v>-0.58424088864603263</c:v>
                </c:pt>
                <c:pt idx="28">
                  <c:v>-0.61096512400049829</c:v>
                </c:pt>
                <c:pt idx="29">
                  <c:v>-0.61083729915619989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C2-4300-ADF1-220E3DA9B970}"/>
            </c:ext>
          </c:extLst>
        </c:ser>
        <c:ser>
          <c:idx val="2"/>
          <c:order val="2"/>
          <c:tx>
            <c:strRef>
              <c:f>'evolution pib, part de l''indust'!$A$7</c:f>
              <c:strCache>
                <c:ptCount val="1"/>
                <c:pt idx="0">
                  <c:v>Évolution du PIB courant</c:v>
                </c:pt>
              </c:strCache>
            </c:strRef>
          </c:tx>
          <c:spPr>
            <a:ln>
              <a:solidFill>
                <a:srgbClr val="F59100"/>
              </a:solidFill>
              <a:prstDash val="dash"/>
            </a:ln>
          </c:spPr>
          <c:marker>
            <c:symbol val="none"/>
          </c:marker>
          <c:cat>
            <c:numRef>
              <c:f>'evolution pib, part de l''indust'!$C$4:$AF$4</c:f>
              <c:numCache>
                <c:formatCode>General</c:formatCod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</c:numCache>
            </c:numRef>
          </c:cat>
          <c:val>
            <c:numRef>
              <c:f>'evolution pib, part de l''indust'!$C$7:$AF$7</c:f>
              <c:numCache>
                <c:formatCode>0%</c:formatCode>
                <c:ptCount val="30"/>
                <c:pt idx="0">
                  <c:v>3.7898714269579692E-2</c:v>
                </c:pt>
                <c:pt idx="1">
                  <c:v>8.0571585012320757E-2</c:v>
                </c:pt>
                <c:pt idx="2">
                  <c:v>9.1400394510753102E-2</c:v>
                </c:pt>
                <c:pt idx="3">
                  <c:v>0.11999278277137737</c:v>
                </c:pt>
                <c:pt idx="4">
                  <c:v>0.15558297980002389</c:v>
                </c:pt>
                <c:pt idx="5">
                  <c:v>0.18330150279821233</c:v>
                </c:pt>
                <c:pt idx="6">
                  <c:v>0.22269462413940455</c:v>
                </c:pt>
                <c:pt idx="7">
                  <c:v>0.2789780946728333</c:v>
                </c:pt>
                <c:pt idx="8">
                  <c:v>0.32592525570200248</c:v>
                </c:pt>
                <c:pt idx="9">
                  <c:v>0.40524124211767787</c:v>
                </c:pt>
                <c:pt idx="10">
                  <c:v>0.46634707580399692</c:v>
                </c:pt>
                <c:pt idx="11">
                  <c:v>0.51529963470991058</c:v>
                </c:pt>
                <c:pt idx="12">
                  <c:v>0.5566340549361195</c:v>
                </c:pt>
                <c:pt idx="13">
                  <c:v>0.62386573920546429</c:v>
                </c:pt>
                <c:pt idx="14">
                  <c:v>0.68043760222729599</c:v>
                </c:pt>
                <c:pt idx="15">
                  <c:v>0.75288376596091267</c:v>
                </c:pt>
                <c:pt idx="16">
                  <c:v>0.84616898867471368</c:v>
                </c:pt>
                <c:pt idx="17">
                  <c:v>0.89945485131894443</c:v>
                </c:pt>
                <c:pt idx="18">
                  <c:v>0.85423783332270231</c:v>
                </c:pt>
                <c:pt idx="19">
                  <c:v>0.90473597254486471</c:v>
                </c:pt>
                <c:pt idx="20">
                  <c:v>0.95855041348617265</c:v>
                </c:pt>
                <c:pt idx="21">
                  <c:v>0.98688375706121789</c:v>
                </c:pt>
                <c:pt idx="22">
                  <c:v>1.0128578339456809</c:v>
                </c:pt>
                <c:pt idx="23">
                  <c:v>1.0418760429329739</c:v>
                </c:pt>
                <c:pt idx="24">
                  <c:v>1.0845055679244817</c:v>
                </c:pt>
                <c:pt idx="25">
                  <c:v>1.1155739805134814</c:v>
                </c:pt>
                <c:pt idx="26">
                  <c:v>1.1678480633522637</c:v>
                </c:pt>
                <c:pt idx="27">
                  <c:v>1.2267989281377183</c:v>
                </c:pt>
                <c:pt idx="28">
                  <c:v>1.298313322440388</c:v>
                </c:pt>
                <c:pt idx="29">
                  <c:v>1.1764754263536474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3C2-4300-ADF1-220E3DA9B970}"/>
            </c:ext>
          </c:extLst>
        </c:ser>
        <c:ser>
          <c:idx val="3"/>
          <c:order val="3"/>
          <c:tx>
            <c:strRef>
              <c:f>'evolution pib, part de l''indust'!$A$8</c:f>
              <c:strCache>
                <c:ptCount val="1"/>
                <c:pt idx="0">
                  <c:v>Évolution des émissions de l'industrie</c:v>
                </c:pt>
              </c:strCache>
            </c:strRef>
          </c:tx>
          <c:spPr>
            <a:ln>
              <a:solidFill>
                <a:srgbClr val="575757"/>
              </a:solidFill>
            </a:ln>
          </c:spPr>
          <c:marker>
            <c:symbol val="none"/>
          </c:marker>
          <c:cat>
            <c:numRef>
              <c:f>'evolution pib, part de l''indust'!$C$4:$AF$4</c:f>
              <c:numCache>
                <c:formatCode>General</c:formatCod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</c:numCache>
            </c:numRef>
          </c:cat>
          <c:val>
            <c:numRef>
              <c:f>'evolution pib, part de l''indust'!$C$8:$AF$8</c:f>
              <c:numCache>
                <c:formatCode>0%</c:formatCode>
                <c:ptCount val="30"/>
                <c:pt idx="0">
                  <c:v>7.5774917535128106E-2</c:v>
                </c:pt>
                <c:pt idx="1">
                  <c:v>-1.408379024386508E-3</c:v>
                </c:pt>
                <c:pt idx="2">
                  <c:v>-3.5229334267133372E-2</c:v>
                </c:pt>
                <c:pt idx="3">
                  <c:v>-3.5743599761367206E-2</c:v>
                </c:pt>
                <c:pt idx="4">
                  <c:v>-4.9085401936640571E-2</c:v>
                </c:pt>
                <c:pt idx="5">
                  <c:v>-3.769422732281813E-2</c:v>
                </c:pt>
                <c:pt idx="6">
                  <c:v>-4.3088571468576808E-2</c:v>
                </c:pt>
                <c:pt idx="7">
                  <c:v>-7.9051976729907159E-2</c:v>
                </c:pt>
                <c:pt idx="8">
                  <c:v>-9.5518213388148698E-2</c:v>
                </c:pt>
                <c:pt idx="9">
                  <c:v>-0.13090095143273195</c:v>
                </c:pt>
                <c:pt idx="10">
                  <c:v>-0.11012814977447616</c:v>
                </c:pt>
                <c:pt idx="11">
                  <c:v>-0.11613335782246192</c:v>
                </c:pt>
                <c:pt idx="12">
                  <c:v>-0.13259286800357484</c:v>
                </c:pt>
                <c:pt idx="13">
                  <c:v>-0.18542535897198142</c:v>
                </c:pt>
                <c:pt idx="14">
                  <c:v>-0.19437966795561712</c:v>
                </c:pt>
                <c:pt idx="15">
                  <c:v>-0.20436083898914581</c:v>
                </c:pt>
                <c:pt idx="16">
                  <c:v>-0.21858122735207297</c:v>
                </c:pt>
                <c:pt idx="17">
                  <c:v>-0.27480996621317755</c:v>
                </c:pt>
                <c:pt idx="18">
                  <c:v>-0.39659347102942655</c:v>
                </c:pt>
                <c:pt idx="19">
                  <c:v>-0.35844329815206</c:v>
                </c:pt>
                <c:pt idx="20">
                  <c:v>-0.37216034310740065</c:v>
                </c:pt>
                <c:pt idx="21">
                  <c:v>-0.38943673101551857</c:v>
                </c:pt>
                <c:pt idx="22">
                  <c:v>-0.39323062874146641</c:v>
                </c:pt>
                <c:pt idx="23">
                  <c:v>-0.41702077870717824</c:v>
                </c:pt>
                <c:pt idx="24">
                  <c:v>-0.42833675104387958</c:v>
                </c:pt>
                <c:pt idx="25">
                  <c:v>-0.42244912559322823</c:v>
                </c:pt>
                <c:pt idx="26">
                  <c:v>-0.42194898029302708</c:v>
                </c:pt>
                <c:pt idx="27">
                  <c:v>-0.42618699856980469</c:v>
                </c:pt>
                <c:pt idx="28">
                  <c:v>-0.4441811195648715</c:v>
                </c:pt>
                <c:pt idx="29">
                  <c:v>-0.50708982042021167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3C2-4300-ADF1-220E3DA9B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845888"/>
        <c:axId val="233847424"/>
      </c:lineChart>
      <c:catAx>
        <c:axId val="23384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fr-FR"/>
          </a:p>
        </c:txPr>
        <c:crossAx val="233847424"/>
        <c:crosses val="autoZero"/>
        <c:auto val="1"/>
        <c:lblAlgn val="ctr"/>
        <c:lblOffset val="100"/>
        <c:noMultiLvlLbl val="0"/>
      </c:catAx>
      <c:valAx>
        <c:axId val="233847424"/>
        <c:scaling>
          <c:orientation val="minMax"/>
          <c:max val="1.4"/>
          <c:min val="-0.70000000000000007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33845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018518518518519E-4"/>
          <c:y val="0.51668074074074066"/>
          <c:w val="0.997157962962963"/>
          <c:h val="0.20109703703703705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'Grph evolution CO2 v.a industri'!$A$8</c:f>
              <c:strCache>
                <c:ptCount val="1"/>
                <c:pt idx="0">
                  <c:v>kg de CO2/€VA courant </c:v>
                </c:pt>
              </c:strCache>
            </c:strRef>
          </c:tx>
          <c:marker>
            <c:symbol val="none"/>
          </c:marker>
          <c:cat>
            <c:numRef>
              <c:f>'Grph evolution CO2 v.a industri'!$B$6:$AF$6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'Grph evolution CO2 v.a industri'!$B$8:$AF$8</c:f>
              <c:numCache>
                <c:formatCode>General</c:formatCode>
                <c:ptCount val="31"/>
                <c:pt idx="0">
                  <c:v>100</c:v>
                </c:pt>
                <c:pt idx="1">
                  <c:v>105.70657038566382</c:v>
                </c:pt>
                <c:pt idx="2">
                  <c:v>96.686185449884931</c:v>
                </c:pt>
                <c:pt idx="3">
                  <c:v>95.746073785762945</c:v>
                </c:pt>
                <c:pt idx="4">
                  <c:v>94.963188683735893</c:v>
                </c:pt>
                <c:pt idx="5">
                  <c:v>89.551029191816639</c:v>
                </c:pt>
                <c:pt idx="6">
                  <c:v>90.638750751603041</c:v>
                </c:pt>
                <c:pt idx="7">
                  <c:v>86.130614952523374</c:v>
                </c:pt>
                <c:pt idx="8">
                  <c:v>79.308517875800277</c:v>
                </c:pt>
                <c:pt idx="9">
                  <c:v>76.322859545712376</c:v>
                </c:pt>
                <c:pt idx="10">
                  <c:v>69.325229220577626</c:v>
                </c:pt>
                <c:pt idx="11">
                  <c:v>70.405635142692503</c:v>
                </c:pt>
                <c:pt idx="12">
                  <c:v>69.965509996620085</c:v>
                </c:pt>
                <c:pt idx="13">
                  <c:v>69.366910253714067</c:v>
                </c:pt>
                <c:pt idx="14">
                  <c:v>64.348457463403093</c:v>
                </c:pt>
                <c:pt idx="15">
                  <c:v>63.593850484790515</c:v>
                </c:pt>
                <c:pt idx="16">
                  <c:v>62.682795421015022</c:v>
                </c:pt>
                <c:pt idx="17">
                  <c:v>59.098111107194896</c:v>
                </c:pt>
                <c:pt idx="18">
                  <c:v>55.968271797651916</c:v>
                </c:pt>
                <c:pt idx="19">
                  <c:v>50.24372299930836</c:v>
                </c:pt>
                <c:pt idx="20">
                  <c:v>53.163310924355009</c:v>
                </c:pt>
                <c:pt idx="21">
                  <c:v>50.098143736182863</c:v>
                </c:pt>
                <c:pt idx="22">
                  <c:v>48.169285190883407</c:v>
                </c:pt>
                <c:pt idx="23">
                  <c:v>47.261158866703489</c:v>
                </c:pt>
                <c:pt idx="24">
                  <c:v>45.04158908014319</c:v>
                </c:pt>
                <c:pt idx="25">
                  <c:v>42.555212888030155</c:v>
                </c:pt>
                <c:pt idx="26">
                  <c:v>42.926353739399701</c:v>
                </c:pt>
                <c:pt idx="27">
                  <c:v>42.387997655686171</c:v>
                </c:pt>
                <c:pt idx="28">
                  <c:v>41.575911135396709</c:v>
                </c:pt>
                <c:pt idx="29">
                  <c:v>38.903487599950154</c:v>
                </c:pt>
                <c:pt idx="30">
                  <c:v>38.916270084379981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53504"/>
        <c:axId val="198315008"/>
      </c:lineChart>
      <c:catAx>
        <c:axId val="15445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315008"/>
        <c:crosses val="autoZero"/>
        <c:auto val="1"/>
        <c:lblAlgn val="ctr"/>
        <c:lblOffset val="100"/>
        <c:noMultiLvlLbl val="0"/>
      </c:catAx>
      <c:valAx>
        <c:axId val="198315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453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9134629629629629E-2"/>
          <c:y val="2.9583011437508244E-2"/>
          <c:w val="0.90499499999999999"/>
          <c:h val="0.371212962962962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'Analyse sect. (7 et 8)'!$B$5</c:f>
              <c:strCache>
                <c:ptCount val="1"/>
                <c:pt idx="0">
                  <c:v>Part de la valeur ajoutée de l'industrie manufacturière (2019)</c:v>
                </c:pt>
              </c:strCache>
            </c:strRef>
          </c:tx>
          <c:spPr>
            <a:solidFill>
              <a:srgbClr val="0087CD"/>
            </a:solidFill>
            <a:ln w="19050">
              <a:noFill/>
            </a:ln>
          </c:spPr>
          <c:invertIfNegative val="0"/>
          <c:cat>
            <c:strRef>
              <c:f>'Analyse sect. (7 et 8)'!$A$6:$A$13</c:f>
              <c:strCache>
                <c:ptCount val="8"/>
                <c:pt idx="0">
                  <c:v>Agro-alimentaire</c:v>
                </c:pt>
                <c:pt idx="1">
                  <c:v>Autres industries manufacturières</c:v>
                </c:pt>
                <c:pt idx="2">
                  <c:v>Biens d'équipements, matériels de transport</c:v>
                </c:pt>
                <c:pt idx="3">
                  <c:v>Chimie et raffinage du pétrole</c:v>
                </c:pt>
                <c:pt idx="4">
                  <c:v>Métallurgie des métaux ferreux</c:v>
                </c:pt>
                <c:pt idx="5">
                  <c:v>Métallurgie des métaux non ferreux</c:v>
                </c:pt>
                <c:pt idx="6">
                  <c:v>Minéraux non métalliques, matériaux de construction</c:v>
                </c:pt>
                <c:pt idx="7">
                  <c:v>Papier, carton</c:v>
                </c:pt>
              </c:strCache>
            </c:strRef>
          </c:cat>
          <c:val>
            <c:numRef>
              <c:f>'Analyse sect. (7 et 8)'!$B$6:$B$13</c:f>
              <c:numCache>
                <c:formatCode>0%</c:formatCode>
                <c:ptCount val="8"/>
                <c:pt idx="0">
                  <c:v>0.18086495800352742</c:v>
                </c:pt>
                <c:pt idx="1">
                  <c:v>0.2760266054007286</c:v>
                </c:pt>
                <c:pt idx="2">
                  <c:v>0.37324865731861379</c:v>
                </c:pt>
                <c:pt idx="3">
                  <c:v>9.1227613288570653E-2</c:v>
                </c:pt>
                <c:pt idx="4">
                  <c:v>1.2739469698026475E-2</c:v>
                </c:pt>
                <c:pt idx="5">
                  <c:v>8.1528899593090488E-3</c:v>
                </c:pt>
                <c:pt idx="6">
                  <c:v>3.6578829675794504E-2</c:v>
                </c:pt>
                <c:pt idx="7">
                  <c:v>2.1160976655429285E-2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0F-44CF-8B5F-83AC5C61835C}"/>
            </c:ext>
          </c:extLst>
        </c:ser>
        <c:ser>
          <c:idx val="1"/>
          <c:order val="1"/>
          <c:tx>
            <c:strRef>
              <c:f>'Analyse sect. (7 et 8)'!$C$5</c:f>
              <c:strCache>
                <c:ptCount val="1"/>
                <c:pt idx="0">
                  <c:v>Part des émissions de l'industrie manufacturière (CITEPA, 2019)</c:v>
                </c:pt>
              </c:strCache>
            </c:strRef>
          </c:tx>
          <c:spPr>
            <a:solidFill>
              <a:srgbClr val="142882"/>
            </a:solidFill>
            <a:ln w="19050">
              <a:noFill/>
            </a:ln>
          </c:spPr>
          <c:invertIfNegative val="0"/>
          <c:cat>
            <c:strRef>
              <c:f>'Analyse sect. (7 et 8)'!$A$6:$A$13</c:f>
              <c:strCache>
                <c:ptCount val="8"/>
                <c:pt idx="0">
                  <c:v>Agro-alimentaire</c:v>
                </c:pt>
                <c:pt idx="1">
                  <c:v>Autres industries manufacturières</c:v>
                </c:pt>
                <c:pt idx="2">
                  <c:v>Biens d'équipements, matériels de transport</c:v>
                </c:pt>
                <c:pt idx="3">
                  <c:v>Chimie et raffinage du pétrole</c:v>
                </c:pt>
                <c:pt idx="4">
                  <c:v>Métallurgie des métaux ferreux</c:v>
                </c:pt>
                <c:pt idx="5">
                  <c:v>Métallurgie des métaux non ferreux</c:v>
                </c:pt>
                <c:pt idx="6">
                  <c:v>Minéraux non métalliques, matériaux de construction</c:v>
                </c:pt>
                <c:pt idx="7">
                  <c:v>Papier, carton</c:v>
                </c:pt>
              </c:strCache>
            </c:strRef>
          </c:cat>
          <c:val>
            <c:numRef>
              <c:f>'Analyse sect. (7 et 8)'!$C$6:$C$13</c:f>
              <c:numCache>
                <c:formatCode>0%</c:formatCode>
                <c:ptCount val="8"/>
                <c:pt idx="0">
                  <c:v>0.11688262275668933</c:v>
                </c:pt>
                <c:pt idx="1">
                  <c:v>3.0185654697429079E-2</c:v>
                </c:pt>
                <c:pt idx="2">
                  <c:v>4.8260396315762268E-2</c:v>
                </c:pt>
                <c:pt idx="3">
                  <c:v>0.33832092455218343</c:v>
                </c:pt>
                <c:pt idx="4">
                  <c:v>0.18911255184851239</c:v>
                </c:pt>
                <c:pt idx="5">
                  <c:v>2.8839480416943855E-2</c:v>
                </c:pt>
                <c:pt idx="6">
                  <c:v>0.21943927596927701</c:v>
                </c:pt>
                <c:pt idx="7">
                  <c:v>2.8959093443202591E-2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0F-44CF-8B5F-83AC5C61835C}"/>
            </c:ext>
          </c:extLst>
        </c:ser>
        <c:ser>
          <c:idx val="2"/>
          <c:order val="2"/>
          <c:tx>
            <c:strRef>
              <c:f>'Analyse sect. (7 et 8)'!$D$5</c:f>
              <c:strCache>
                <c:ptCount val="1"/>
                <c:pt idx="0">
                  <c:v>Part des subventions allouées par secteur</c:v>
                </c:pt>
              </c:strCache>
            </c:strRef>
          </c:tx>
          <c:spPr>
            <a:solidFill>
              <a:srgbClr val="F59100"/>
            </a:solidFill>
            <a:ln w="19050">
              <a:noFill/>
            </a:ln>
          </c:spPr>
          <c:invertIfNegative val="0"/>
          <c:cat>
            <c:strRef>
              <c:f>'Analyse sect. (7 et 8)'!$A$6:$A$13</c:f>
              <c:strCache>
                <c:ptCount val="8"/>
                <c:pt idx="0">
                  <c:v>Agro-alimentaire</c:v>
                </c:pt>
                <c:pt idx="1">
                  <c:v>Autres industries manufacturières</c:v>
                </c:pt>
                <c:pt idx="2">
                  <c:v>Biens d'équipements, matériels de transport</c:v>
                </c:pt>
                <c:pt idx="3">
                  <c:v>Chimie et raffinage du pétrole</c:v>
                </c:pt>
                <c:pt idx="4">
                  <c:v>Métallurgie des métaux ferreux</c:v>
                </c:pt>
                <c:pt idx="5">
                  <c:v>Métallurgie des métaux non ferreux</c:v>
                </c:pt>
                <c:pt idx="6">
                  <c:v>Minéraux non métalliques, matériaux de construction</c:v>
                </c:pt>
                <c:pt idx="7">
                  <c:v>Papier, carton</c:v>
                </c:pt>
              </c:strCache>
            </c:strRef>
          </c:cat>
          <c:val>
            <c:numRef>
              <c:f>'Analyse sect. (7 et 8)'!$D$6:$D$13</c:f>
              <c:numCache>
                <c:formatCode>0.0%</c:formatCode>
                <c:ptCount val="8"/>
                <c:pt idx="0">
                  <c:v>9.8249011156940305E-2</c:v>
                </c:pt>
                <c:pt idx="1">
                  <c:v>6.4872783507523193E-2</c:v>
                </c:pt>
                <c:pt idx="2">
                  <c:v>1.8016874856594998E-2</c:v>
                </c:pt>
                <c:pt idx="3">
                  <c:v>0.14784090563084801</c:v>
                </c:pt>
                <c:pt idx="4">
                  <c:v>6.7376315136221498E-2</c:v>
                </c:pt>
                <c:pt idx="5">
                  <c:v>2.3279583886394801E-2</c:v>
                </c:pt>
                <c:pt idx="6">
                  <c:v>0.39220653973422898</c:v>
                </c:pt>
                <c:pt idx="7">
                  <c:v>9.7274385335001004E-2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B0F-44CF-8B5F-83AC5C618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36544"/>
        <c:axId val="234238336"/>
      </c:barChart>
      <c:catAx>
        <c:axId val="23423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34238336"/>
        <c:crosses val="autoZero"/>
        <c:auto val="1"/>
        <c:lblAlgn val="ctr"/>
        <c:lblOffset val="100"/>
        <c:noMultiLvlLbl val="0"/>
      </c:catAx>
      <c:valAx>
        <c:axId val="23423833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34236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8240740740740732E-4"/>
          <c:y val="0.85667243811051164"/>
          <c:w val="0.99803518518518519"/>
          <c:h val="0.1347042431627233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7018518518518509E-2"/>
          <c:y val="4.3117283950617286E-2"/>
          <c:w val="0.8465651851851852"/>
          <c:h val="0.81185185185185182"/>
        </c:manualLayout>
      </c:layout>
      <c:bubbleChart>
        <c:varyColors val="0"/>
        <c:ser>
          <c:idx val="0"/>
          <c:order val="0"/>
          <c:tx>
            <c:strRef>
              <c:f>'Analyse sect. (7 et 8)'!$C$21</c:f>
              <c:strCache>
                <c:ptCount val="1"/>
                <c:pt idx="0">
                  <c:v>Intensité de subventionnement du secteur 
(€ d'aides/€ de VA) 
</c:v>
                </c:pt>
              </c:strCache>
            </c:strRef>
          </c:tx>
          <c:spPr>
            <a:solidFill>
              <a:srgbClr val="14288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6048888888888891E-2"/>
                  <c:y val="0.11473148148148134"/>
                </c:manualLayout>
              </c:layout>
              <c:tx>
                <c:rich>
                  <a:bodyPr/>
                  <a:lstStyle/>
                  <a:p>
                    <a:fld id="{B40B05AD-1FD4-4F1C-8B34-675A174815F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A62-4B45-8DAE-A45E43A7D97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0.23583351851851853"/>
                  <c:y val="-3.8839506172839509E-2"/>
                </c:manualLayout>
              </c:layout>
              <c:tx>
                <c:rich>
                  <a:bodyPr/>
                  <a:lstStyle/>
                  <a:p>
                    <a:fld id="{1130F3F8-E0F8-46B6-9247-CEB996B6E3E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62-4B45-8DAE-A45E43A7D97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1.6422222222222223E-2"/>
                  <c:y val="-0.35480987654320989"/>
                </c:manualLayout>
              </c:layout>
              <c:tx>
                <c:rich>
                  <a:bodyPr/>
                  <a:lstStyle/>
                  <a:p>
                    <a:fld id="{AB7C5803-886E-49AE-984E-2D40558453D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A62-4B45-8DAE-A45E43A7D97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0.10099074074074074"/>
                  <c:y val="-0.12945000000000001"/>
                </c:manualLayout>
              </c:layout>
              <c:tx>
                <c:rich>
                  <a:bodyPr/>
                  <a:lstStyle/>
                  <a:p>
                    <a:fld id="{9F928C77-7AD5-499A-83C5-7341AD413E3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62-4B45-8DAE-A45E43A7D973}"/>
                </c:ext>
                <c:ext xmlns:c15="http://schemas.microsoft.com/office/drawing/2012/chart" uri="{CE6537A1-D6FC-4f65-9D91-7224C49458BB}">
                  <c15:layout>
                    <c:manualLayout>
                      <c:w val="0.16528814814814816"/>
                      <c:h val="0.13872006172839507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C6CCB89-ACAE-4C30-B71E-B394E52B48E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>
                <c:manualLayout>
                  <c:x val="0.10598138888888889"/>
                  <c:y val="-0.19825123456790122"/>
                </c:manualLayout>
              </c:layout>
              <c:tx>
                <c:rich>
                  <a:bodyPr/>
                  <a:lstStyle/>
                  <a:p>
                    <a:fld id="{6407ACC0-4083-4D3E-8E92-060DB3EFAAC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62-4B45-8DAE-A45E43A7D973}"/>
                </c:ext>
                <c:ext xmlns:c15="http://schemas.microsoft.com/office/drawing/2012/chart" uri="{CE6537A1-D6FC-4f65-9D91-7224C49458BB}">
                  <c15:layout>
                    <c:manualLayout>
                      <c:w val="0.21859277777777775"/>
                      <c:h val="8.3843518518518539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549DC524-79D1-44B7-9E00-8E0FF472933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A62-4B45-8DAE-A45E43A7D973}"/>
                </c:ext>
                <c:ext xmlns:c15="http://schemas.microsoft.com/office/drawing/2012/chart" uri="{CE6537A1-D6FC-4f65-9D91-7224C49458BB}">
                  <c15:layout>
                    <c:manualLayout>
                      <c:w val="0.21671129629629626"/>
                      <c:h val="0.15592777777777778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5.7689196580807723E-4"/>
                  <c:y val="-2.320580281107671E-2"/>
                </c:manualLayout>
              </c:layout>
              <c:tx>
                <c:rich>
                  <a:bodyPr/>
                  <a:lstStyle/>
                  <a:p>
                    <a:fld id="{542A0DEC-C248-40DB-B6EC-DCF3192F4C1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A62-4B45-8DAE-A45E43A7D97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</c:ext>
            </c:extLst>
          </c:dLbls>
          <c:trendline>
            <c:spPr>
              <a:ln w="15875">
                <a:solidFill>
                  <a:srgbClr val="0087CD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'Analyse sect. (7 et 8)'!$C$22:$C$29</c:f>
              <c:numCache>
                <c:formatCode>_-* #,##0.0000\ _€_-;\-* #,##0.0000\ _€_-;_-* "-"??\ _€_-;_-@_-</c:formatCode>
                <c:ptCount val="8"/>
                <c:pt idx="0">
                  <c:v>1.3032740987823201E-3</c:v>
                </c:pt>
                <c:pt idx="1">
                  <c:v>5.6386299815909405E-4</c:v>
                </c:pt>
                <c:pt idx="2">
                  <c:v>1.15809241155203E-4</c:v>
                </c:pt>
                <c:pt idx="3">
                  <c:v>3.8880362851830101E-3</c:v>
                </c:pt>
                <c:pt idx="4">
                  <c:v>1.268872290103E-2</c:v>
                </c:pt>
                <c:pt idx="5">
                  <c:v>6.8505531569526996E-3</c:v>
                </c:pt>
                <c:pt idx="6">
                  <c:v>2.5724505353465699E-2</c:v>
                </c:pt>
                <c:pt idx="7">
                  <c:v>1.1028711982564301E-2</c:v>
                </c:pt>
              </c:numCache>
            </c:numRef>
          </c:xVal>
          <c:yVal>
            <c:numRef>
              <c:f>'Analyse sect. (7 et 8)'!$D$22:$D$29</c:f>
              <c:numCache>
                <c:formatCode>0.00%</c:formatCode>
                <c:ptCount val="8"/>
                <c:pt idx="0">
                  <c:v>0.25450088070486698</c:v>
                </c:pt>
                <c:pt idx="1">
                  <c:v>4.3066881801901796E-2</c:v>
                </c:pt>
                <c:pt idx="2">
                  <c:v>5.0919766452811002E-2</c:v>
                </c:pt>
                <c:pt idx="3">
                  <c:v>1.0426397594744299</c:v>
                </c:pt>
                <c:pt idx="4">
                  <c:v>5.8460533991175501</c:v>
                </c:pt>
                <c:pt idx="5">
                  <c:v>1.39305936506869</c:v>
                </c:pt>
                <c:pt idx="6">
                  <c:v>2.3625354210430998</c:v>
                </c:pt>
                <c:pt idx="7">
                  <c:v>0.53894323804667399</c:v>
                </c:pt>
              </c:numCache>
            </c:numRef>
          </c:yVal>
          <c:bubbleSize>
            <c:numRef>
              <c:f>'Analyse sect. (7 et 8)'!$B$22:$B$29</c:f>
              <c:numCache>
                <c:formatCode>_(* #,##0.00_);_(* \(#,##0.00\);_(* "-"??_);_(@_)</c:formatCode>
                <c:ptCount val="8"/>
                <c:pt idx="0">
                  <c:v>53940755.899999999</c:v>
                </c:pt>
                <c:pt idx="1">
                  <c:v>35616510.93</c:v>
                </c:pt>
                <c:pt idx="2">
                  <c:v>9891640</c:v>
                </c:pt>
                <c:pt idx="3">
                  <c:v>81167740.099999994</c:v>
                </c:pt>
                <c:pt idx="4">
                  <c:v>36991002</c:v>
                </c:pt>
                <c:pt idx="5">
                  <c:v>12780977</c:v>
                </c:pt>
                <c:pt idx="6">
                  <c:v>215329568.94999999</c:v>
                </c:pt>
                <c:pt idx="7">
                  <c:v>53405666</c:v>
                </c:pt>
              </c:numCache>
            </c:numRef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8-BA62-4B45-8DAE-A45E43A7D973}"/>
            </c:ext>
            <c:ext xmlns:c15="http://schemas.microsoft.com/office/drawing/2012/chart" uri="{02D57815-91ED-43cb-92C2-25804820EDAC}">
              <c15:datalabelsRange>
                <c15:f>'Analyse sect. (7 et 8)'!$A$19:$A$26</c15:f>
                <c15:dlblRangeCache>
                  <c:ptCount val="8"/>
                  <c:pt idx="0">
                    <c:v>Agro-alimentaire</c:v>
                  </c:pt>
                  <c:pt idx="1">
                    <c:v>Autres industries manufacturières</c:v>
                  </c:pt>
                  <c:pt idx="2">
                    <c:v>Biens d'équipements, matériels de transport</c:v>
                  </c:pt>
                  <c:pt idx="3">
                    <c:v>Chimie et raffinage du pétrole</c:v>
                  </c:pt>
                  <c:pt idx="4">
                    <c:v>Métallurgie des métaux ferreux</c:v>
                  </c:pt>
                  <c:pt idx="5">
                    <c:v>Métallurgie des métaux non ferreux</c:v>
                  </c:pt>
                  <c:pt idx="6">
                    <c:v>Minéraux non métalliques, matériaux de construction</c:v>
                  </c:pt>
                  <c:pt idx="7">
                    <c:v>Papier, carton</c:v>
                  </c:pt>
                </c15:dlblRangeCache>
              </c15:datalabelsRange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sizeRepresents val="w"/>
        <c:axId val="234279680"/>
        <c:axId val="234281600"/>
      </c:bubbleChart>
      <c:valAx>
        <c:axId val="23427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fr-FR" b="0"/>
                  <a:t>Intensité de subventionnement du secteur </a:t>
                </a:r>
              </a:p>
              <a:p>
                <a:pPr>
                  <a:defRPr b="0"/>
                </a:pPr>
                <a:r>
                  <a:rPr lang="fr-FR" b="0"/>
                  <a:t>(€ d'aides/€ de VA) </a:t>
                </a:r>
              </a:p>
            </c:rich>
          </c:tx>
          <c:layout>
            <c:manualLayout>
              <c:xMode val="edge"/>
              <c:yMode val="edge"/>
              <c:x val="0.36841388888888882"/>
              <c:y val="0.8863271604938272"/>
            </c:manualLayout>
          </c:layout>
          <c:overlay val="0"/>
        </c:title>
        <c:numFmt formatCode="_-* #,##0.0000\ _€_-;\-* #,##0.0000\ _€_-;_-* &quot;-&quot;??\ _€_-;_-@_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34281600"/>
        <c:crosses val="autoZero"/>
        <c:crossBetween val="midCat"/>
      </c:valAx>
      <c:valAx>
        <c:axId val="234281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fr-FR" b="0"/>
                  <a:t>Intensité carbone du secteur </a:t>
                </a:r>
                <a:br>
                  <a:rPr lang="fr-FR" b="0"/>
                </a:br>
                <a:r>
                  <a:rPr lang="fr-FR" b="0"/>
                  <a:t>(kgCO</a:t>
                </a:r>
                <a:r>
                  <a:rPr lang="fr-FR" b="0" baseline="-25000"/>
                  <a:t>2</a:t>
                </a:r>
                <a:r>
                  <a:rPr lang="fr-FR" b="0"/>
                  <a:t>/1€ de VA) </a:t>
                </a:r>
              </a:p>
            </c:rich>
          </c:tx>
          <c:layout>
            <c:manualLayout>
              <c:xMode val="edge"/>
              <c:yMode val="edge"/>
              <c:x val="3.9448518518518515E-2"/>
              <c:y val="0.1041070987654320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342796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28148148148146E-2"/>
          <c:y val="1.9138271604938271E-2"/>
          <c:w val="0.90310148148148151"/>
          <c:h val="0.49129290123456781"/>
        </c:manualLayout>
      </c:layout>
      <c:lineChart>
        <c:grouping val="standard"/>
        <c:varyColors val="0"/>
        <c:ser>
          <c:idx val="0"/>
          <c:order val="0"/>
          <c:tx>
            <c:strRef>
              <c:f>'TRI (9 et 10)'!$J$4:$J$5</c:f>
              <c:strCache>
                <c:ptCount val="1"/>
                <c:pt idx="0">
                  <c:v>Graphique a) : TRI sur 10 ans par secteur (DECARBIND) Mediane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42882"/>
              </a:solidFill>
              <a:ln w="9525">
                <a:solidFill>
                  <a:srgbClr val="142882">
                    <a:alpha val="93000"/>
                  </a:srgb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'TRI (9 et 10)'!$K$6:$K$13</c:f>
                <c:numCache>
                  <c:formatCode>General</c:formatCode>
                  <c:ptCount val="8"/>
                  <c:pt idx="0">
                    <c:v>6.8000000000000005E-2</c:v>
                  </c:pt>
                  <c:pt idx="1">
                    <c:v>0.247</c:v>
                  </c:pt>
                  <c:pt idx="2">
                    <c:v>6.7999999999999977E-2</c:v>
                  </c:pt>
                  <c:pt idx="3">
                    <c:v>6.0000000000000053E-3</c:v>
                  </c:pt>
                  <c:pt idx="4">
                    <c:v>0.23300000000000001</c:v>
                  </c:pt>
                  <c:pt idx="5">
                    <c:v>1.7999999999999995E-2</c:v>
                  </c:pt>
                  <c:pt idx="6">
                    <c:v>0.04</c:v>
                  </c:pt>
                  <c:pt idx="7">
                    <c:v>1.0000000000000009E-3</c:v>
                  </c:pt>
                </c:numCache>
              </c:numRef>
            </c:plus>
            <c:minus>
              <c:numRef>
                <c:f>'TRI (9 et 10)'!$I$6:$I$13</c:f>
                <c:numCache>
                  <c:formatCode>General</c:formatCode>
                  <c:ptCount val="8"/>
                  <c:pt idx="0">
                    <c:v>8.8000000000000023E-2</c:v>
                  </c:pt>
                  <c:pt idx="1">
                    <c:v>0.16300000000000001</c:v>
                  </c:pt>
                  <c:pt idx="2">
                    <c:v>0.13100000000000001</c:v>
                  </c:pt>
                  <c:pt idx="3">
                    <c:v>0.10499999999999998</c:v>
                  </c:pt>
                  <c:pt idx="4">
                    <c:v>0.22999999999999998</c:v>
                  </c:pt>
                  <c:pt idx="5">
                    <c:v>7.9000000000000001E-2</c:v>
                  </c:pt>
                  <c:pt idx="6">
                    <c:v>6.6000000000000003E-2</c:v>
                  </c:pt>
                  <c:pt idx="7">
                    <c:v>1.0000000000000009E-3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'TRI (9 et 10)'!$B$6:$B$13</c:f>
              <c:strCache>
                <c:ptCount val="8"/>
                <c:pt idx="0">
                  <c:v>Agro-alimentaire</c:v>
                </c:pt>
                <c:pt idx="1">
                  <c:v>Autres industries</c:v>
                </c:pt>
                <c:pt idx="2">
                  <c:v>Chimie</c:v>
                </c:pt>
                <c:pt idx="3">
                  <c:v>Eau, électricité, gestion de déchets</c:v>
                </c:pt>
                <c:pt idx="4">
                  <c:v>Métallurgie des métaux ferreux</c:v>
                </c:pt>
                <c:pt idx="5">
                  <c:v>Métallurgie des métaux non ferreux</c:v>
                </c:pt>
                <c:pt idx="6">
                  <c:v>Minéraux non métalliques, matériaux de construction</c:v>
                </c:pt>
                <c:pt idx="7">
                  <c:v>Papier, carton</c:v>
                </c:pt>
              </c:strCache>
            </c:strRef>
          </c:cat>
          <c:val>
            <c:numRef>
              <c:f>'TRI (9 et 10)'!$J$6:$J$13</c:f>
              <c:numCache>
                <c:formatCode>0.00%</c:formatCode>
                <c:ptCount val="8"/>
                <c:pt idx="0">
                  <c:v>0.26500000000000001</c:v>
                </c:pt>
                <c:pt idx="1">
                  <c:v>-6.7000000000000004E-2</c:v>
                </c:pt>
                <c:pt idx="2">
                  <c:v>0.222</c:v>
                </c:pt>
                <c:pt idx="3">
                  <c:v>0.36</c:v>
                </c:pt>
                <c:pt idx="4">
                  <c:v>0.157</c:v>
                </c:pt>
                <c:pt idx="5">
                  <c:v>5.6000000000000001E-2</c:v>
                </c:pt>
                <c:pt idx="6">
                  <c:v>2.1999999999999999E-2</c:v>
                </c:pt>
                <c:pt idx="7">
                  <c:v>0.184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C0-44F7-BB53-A5052666A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62592"/>
        <c:axId val="234480768"/>
      </c:lineChart>
      <c:catAx>
        <c:axId val="23446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4480768"/>
        <c:crosses val="autoZero"/>
        <c:auto val="1"/>
        <c:lblAlgn val="ctr"/>
        <c:lblOffset val="100"/>
        <c:noMultiLvlLbl val="0"/>
      </c:catAx>
      <c:valAx>
        <c:axId val="2344807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446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85555555555558E-2"/>
          <c:y val="4.3117283950617286E-2"/>
          <c:w val="0.89614407407407404"/>
          <c:h val="0.40946518590628594"/>
        </c:manualLayout>
      </c:layout>
      <c:lineChart>
        <c:grouping val="standard"/>
        <c:varyColors val="0"/>
        <c:ser>
          <c:idx val="0"/>
          <c:order val="0"/>
          <c:tx>
            <c:strRef>
              <c:f>'TRI (9 et 10)'!$J$4:$J$5</c:f>
              <c:strCache>
                <c:ptCount val="1"/>
                <c:pt idx="0">
                  <c:v>Graphique a) : TRI sur 10 ans par secteur (DECARBIND) Mediane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42882"/>
              </a:solidFill>
              <a:ln w="9525">
                <a:solidFill>
                  <a:srgbClr val="142882">
                    <a:alpha val="93000"/>
                  </a:srgb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'TRI (9 et 10)'!$K$17:$K$24</c:f>
                <c:numCache>
                  <c:formatCode>General</c:formatCode>
                  <c:ptCount val="8"/>
                  <c:pt idx="0">
                    <c:v>8.1000000000000016E-2</c:v>
                  </c:pt>
                  <c:pt idx="1">
                    <c:v>0.318</c:v>
                  </c:pt>
                  <c:pt idx="2">
                    <c:v>8.5999999999999993E-2</c:v>
                  </c:pt>
                  <c:pt idx="3">
                    <c:v>9.000000000000008E-3</c:v>
                  </c:pt>
                  <c:pt idx="4">
                    <c:v>0.24399999999999999</c:v>
                  </c:pt>
                  <c:pt idx="5">
                    <c:v>2.0999999999999991E-2</c:v>
                  </c:pt>
                  <c:pt idx="6">
                    <c:v>4.200000000000001E-2</c:v>
                  </c:pt>
                  <c:pt idx="7">
                    <c:v>3.9999999999999966E-3</c:v>
                  </c:pt>
                </c:numCache>
              </c:numRef>
            </c:plus>
            <c:minus>
              <c:numRef>
                <c:f>'TRI (9 et 10)'!$I$17:$I$24</c:f>
                <c:numCache>
                  <c:formatCode>General</c:formatCode>
                  <c:ptCount val="8"/>
                  <c:pt idx="0">
                    <c:v>0.11099999999999999</c:v>
                  </c:pt>
                  <c:pt idx="1">
                    <c:v>0.20599999999999996</c:v>
                  </c:pt>
                  <c:pt idx="2">
                    <c:v>0.155</c:v>
                  </c:pt>
                  <c:pt idx="3">
                    <c:v>0.121</c:v>
                  </c:pt>
                  <c:pt idx="4">
                    <c:v>0.30299999999999999</c:v>
                  </c:pt>
                  <c:pt idx="5">
                    <c:v>9.2999999999999999E-2</c:v>
                  </c:pt>
                  <c:pt idx="6">
                    <c:v>0.10600000000000001</c:v>
                  </c:pt>
                  <c:pt idx="7">
                    <c:v>3.0000000000000027E-3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'TRI (9 et 10)'!$B$17:$B$24</c:f>
              <c:strCache>
                <c:ptCount val="8"/>
                <c:pt idx="0">
                  <c:v>Agro-alimentaire</c:v>
                </c:pt>
                <c:pt idx="1">
                  <c:v>Autres industries</c:v>
                </c:pt>
                <c:pt idx="2">
                  <c:v>Chimie</c:v>
                </c:pt>
                <c:pt idx="3">
                  <c:v>Eau, électricité, gestion de déchets</c:v>
                </c:pt>
                <c:pt idx="4">
                  <c:v>Métallurgie des métaux ferreux</c:v>
                </c:pt>
                <c:pt idx="5">
                  <c:v>Métallurgie des métaux non ferreux</c:v>
                </c:pt>
                <c:pt idx="6">
                  <c:v>Minéraux non métalliques, matériaux de construction</c:v>
                </c:pt>
                <c:pt idx="7">
                  <c:v>Papier, carton</c:v>
                </c:pt>
              </c:strCache>
            </c:strRef>
          </c:cat>
          <c:val>
            <c:numRef>
              <c:f>'TRI (9 et 10)'!$J$17:$J$24</c:f>
              <c:numCache>
                <c:formatCode>0.00%</c:formatCode>
                <c:ptCount val="8"/>
                <c:pt idx="0">
                  <c:v>0.14399999999999999</c:v>
                </c:pt>
                <c:pt idx="1">
                  <c:v>-0.27300000000000002</c:v>
                </c:pt>
                <c:pt idx="2">
                  <c:v>8.8999999999999996E-2</c:v>
                </c:pt>
                <c:pt idx="3">
                  <c:v>0.26100000000000001</c:v>
                </c:pt>
                <c:pt idx="4">
                  <c:v>5.7000000000000002E-2</c:v>
                </c:pt>
                <c:pt idx="5">
                  <c:v>-0.11899999999999999</c:v>
                </c:pt>
                <c:pt idx="6">
                  <c:v>-0.16400000000000001</c:v>
                </c:pt>
                <c:pt idx="7">
                  <c:v>3.5000000000000003E-2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7EA-4152-9289-F4B0F7AFD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570880"/>
        <c:axId val="234572416"/>
      </c:lineChart>
      <c:catAx>
        <c:axId val="23457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4572416"/>
        <c:crosses val="autoZero"/>
        <c:auto val="1"/>
        <c:lblAlgn val="ctr"/>
        <c:lblOffset val="100"/>
        <c:noMultiLvlLbl val="0"/>
      </c:catAx>
      <c:valAx>
        <c:axId val="2345724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457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r-FR"/>
              <a:t>Graphique a) Contribution des différentes composantes de la VAN par secteur en multiple du CAPEX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4108888888888905E-2"/>
          <c:y val="1.5457893228075593E-2"/>
          <c:w val="0.88826148148148143"/>
          <c:h val="0.622930864197530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'VAN (11 et 12)'!$B$6</c:f>
              <c:strCache>
                <c:ptCount val="1"/>
                <c:pt idx="0">
                  <c:v>Gains énergies-matières</c:v>
                </c:pt>
              </c:strCache>
            </c:strRef>
          </c:tx>
          <c:spPr>
            <a:solidFill>
              <a:srgbClr val="64B43C"/>
            </a:solidFill>
            <a:ln w="19050">
              <a:noFill/>
            </a:ln>
          </c:spPr>
          <c:invertIfNegative val="0"/>
          <c:cat>
            <c:strRef>
              <c:f>'VAN (11 et 12)'!$C$5:$J$5</c:f>
              <c:strCache>
                <c:ptCount val="8"/>
                <c:pt idx="0">
                  <c:v>Agro-alimentaire</c:v>
                </c:pt>
                <c:pt idx="1">
                  <c:v>Autres industries</c:v>
                </c:pt>
                <c:pt idx="2">
                  <c:v>Chimie</c:v>
                </c:pt>
                <c:pt idx="3">
                  <c:v>Eau, électricité, gestion de déchets</c:v>
                </c:pt>
                <c:pt idx="4">
                  <c:v>Métallurgie des métaux ferreux</c:v>
                </c:pt>
                <c:pt idx="5">
                  <c:v>Métallurgie des métaux non ferreux</c:v>
                </c:pt>
                <c:pt idx="6">
                  <c:v>Minéraux non métalliques, matériaux de construction</c:v>
                </c:pt>
                <c:pt idx="7">
                  <c:v>Papier, carton</c:v>
                </c:pt>
              </c:strCache>
            </c:strRef>
          </c:cat>
          <c:val>
            <c:numRef>
              <c:f>'VAN (11 et 12)'!$C$6:$J$6</c:f>
              <c:numCache>
                <c:formatCode>0.00%</c:formatCode>
                <c:ptCount val="8"/>
                <c:pt idx="0">
                  <c:v>0.73399999999999999</c:v>
                </c:pt>
                <c:pt idx="1">
                  <c:v>0.495</c:v>
                </c:pt>
                <c:pt idx="2">
                  <c:v>0.70499999999999996</c:v>
                </c:pt>
                <c:pt idx="3">
                  <c:v>0.90900000000000003</c:v>
                </c:pt>
                <c:pt idx="4">
                  <c:v>-2.6840000000000002</c:v>
                </c:pt>
                <c:pt idx="5" formatCode="0%">
                  <c:v>0.45</c:v>
                </c:pt>
                <c:pt idx="6">
                  <c:v>0.19900000000000001</c:v>
                </c:pt>
                <c:pt idx="7">
                  <c:v>1.042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27-4836-B10A-0DD4D9C78EDD}"/>
            </c:ext>
          </c:extLst>
        </c:ser>
        <c:ser>
          <c:idx val="1"/>
          <c:order val="1"/>
          <c:tx>
            <c:strRef>
              <c:f>'VAN (11 et 12)'!$B$7</c:f>
              <c:strCache>
                <c:ptCount val="1"/>
                <c:pt idx="0">
                  <c:v>Valorisation des tonnes de CO2 sur le marché SEQE</c:v>
                </c:pt>
              </c:strCache>
            </c:strRef>
          </c:tx>
          <c:spPr>
            <a:solidFill>
              <a:srgbClr val="B2B2B2"/>
            </a:solidFill>
            <a:ln w="19050">
              <a:noFill/>
            </a:ln>
          </c:spPr>
          <c:invertIfNegative val="0"/>
          <c:cat>
            <c:strRef>
              <c:f>'VAN (11 et 12)'!$C$5:$J$5</c:f>
              <c:strCache>
                <c:ptCount val="8"/>
                <c:pt idx="0">
                  <c:v>Agro-alimentaire</c:v>
                </c:pt>
                <c:pt idx="1">
                  <c:v>Autres industries</c:v>
                </c:pt>
                <c:pt idx="2">
                  <c:v>Chimie</c:v>
                </c:pt>
                <c:pt idx="3">
                  <c:v>Eau, électricité, gestion de déchets</c:v>
                </c:pt>
                <c:pt idx="4">
                  <c:v>Métallurgie des métaux ferreux</c:v>
                </c:pt>
                <c:pt idx="5">
                  <c:v>Métallurgie des métaux non ferreux</c:v>
                </c:pt>
                <c:pt idx="6">
                  <c:v>Minéraux non métalliques, matériaux de construction</c:v>
                </c:pt>
                <c:pt idx="7">
                  <c:v>Papier, carton</c:v>
                </c:pt>
              </c:strCache>
            </c:strRef>
          </c:cat>
          <c:val>
            <c:numRef>
              <c:f>'VAN (11 et 12)'!$C$7:$J$7</c:f>
              <c:numCache>
                <c:formatCode>0%</c:formatCode>
                <c:ptCount val="8"/>
                <c:pt idx="0" formatCode="0.00%">
                  <c:v>0.999</c:v>
                </c:pt>
                <c:pt idx="1">
                  <c:v>0.65</c:v>
                </c:pt>
                <c:pt idx="2">
                  <c:v>1.03</c:v>
                </c:pt>
                <c:pt idx="3" formatCode="0.00%">
                  <c:v>0.56699999999999995</c:v>
                </c:pt>
                <c:pt idx="4" formatCode="0.00%">
                  <c:v>6.7229999999999999</c:v>
                </c:pt>
                <c:pt idx="5" formatCode="0.00%">
                  <c:v>0.88100000000000001</c:v>
                </c:pt>
                <c:pt idx="6" formatCode="0.00%">
                  <c:v>0.80200000000000005</c:v>
                </c:pt>
                <c:pt idx="7" formatCode="0.00%">
                  <c:v>0.71399999999999997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27-4836-B10A-0DD4D9C78EDD}"/>
            </c:ext>
          </c:extLst>
        </c:ser>
        <c:ser>
          <c:idx val="2"/>
          <c:order val="2"/>
          <c:tx>
            <c:strRef>
              <c:f>'VAN (11 et 12)'!$B$8</c:f>
              <c:strCache>
                <c:ptCount val="1"/>
                <c:pt idx="0">
                  <c:v>CEE</c:v>
                </c:pt>
              </c:strCache>
            </c:strRef>
          </c:tx>
          <c:spPr>
            <a:solidFill>
              <a:srgbClr val="142882"/>
            </a:solidFill>
            <a:ln w="19050">
              <a:noFill/>
            </a:ln>
          </c:spPr>
          <c:invertIfNegative val="0"/>
          <c:cat>
            <c:strRef>
              <c:f>'VAN (11 et 12)'!$C$5:$J$5</c:f>
              <c:strCache>
                <c:ptCount val="8"/>
                <c:pt idx="0">
                  <c:v>Agro-alimentaire</c:v>
                </c:pt>
                <c:pt idx="1">
                  <c:v>Autres industries</c:v>
                </c:pt>
                <c:pt idx="2">
                  <c:v>Chimie</c:v>
                </c:pt>
                <c:pt idx="3">
                  <c:v>Eau, électricité, gestion de déchets</c:v>
                </c:pt>
                <c:pt idx="4">
                  <c:v>Métallurgie des métaux ferreux</c:v>
                </c:pt>
                <c:pt idx="5">
                  <c:v>Métallurgie des métaux non ferreux</c:v>
                </c:pt>
                <c:pt idx="6">
                  <c:v>Minéraux non métalliques, matériaux de construction</c:v>
                </c:pt>
                <c:pt idx="7">
                  <c:v>Papier, carton</c:v>
                </c:pt>
              </c:strCache>
            </c:strRef>
          </c:cat>
          <c:val>
            <c:numRef>
              <c:f>'VAN (11 et 12)'!$C$8:$J$8</c:f>
              <c:numCache>
                <c:formatCode>0.00%</c:formatCode>
                <c:ptCount val="8"/>
                <c:pt idx="0">
                  <c:v>0.22500000000000001</c:v>
                </c:pt>
                <c:pt idx="1">
                  <c:v>5.1999999999999998E-2</c:v>
                </c:pt>
                <c:pt idx="2">
                  <c:v>0.11700000000000001</c:v>
                </c:pt>
                <c:pt idx="3" formatCode="0%">
                  <c:v>0.34</c:v>
                </c:pt>
                <c:pt idx="4">
                  <c:v>1.7999999999999999E-2</c:v>
                </c:pt>
                <c:pt idx="5">
                  <c:v>2E-3</c:v>
                </c:pt>
                <c:pt idx="6">
                  <c:v>1.4E-2</c:v>
                </c:pt>
                <c:pt idx="7">
                  <c:v>0.187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B27-4836-B10A-0DD4D9C78EDD}"/>
            </c:ext>
          </c:extLst>
        </c:ser>
        <c:ser>
          <c:idx val="3"/>
          <c:order val="3"/>
          <c:tx>
            <c:strRef>
              <c:f>'VAN (11 et 12)'!$B$9</c:f>
              <c:strCache>
                <c:ptCount val="1"/>
                <c:pt idx="0">
                  <c:v>Subvention Ademe</c:v>
                </c:pt>
              </c:strCache>
            </c:strRef>
          </c:tx>
          <c:spPr>
            <a:solidFill>
              <a:srgbClr val="BE73AF"/>
            </a:solidFill>
          </c:spPr>
          <c:invertIfNegative val="0"/>
          <c:cat>
            <c:strRef>
              <c:f>'VAN (11 et 12)'!$C$5:$J$5</c:f>
              <c:strCache>
                <c:ptCount val="8"/>
                <c:pt idx="0">
                  <c:v>Agro-alimentaire</c:v>
                </c:pt>
                <c:pt idx="1">
                  <c:v>Autres industries</c:v>
                </c:pt>
                <c:pt idx="2">
                  <c:v>Chimie</c:v>
                </c:pt>
                <c:pt idx="3">
                  <c:v>Eau, électricité, gestion de déchets</c:v>
                </c:pt>
                <c:pt idx="4">
                  <c:v>Métallurgie des métaux ferreux</c:v>
                </c:pt>
                <c:pt idx="5">
                  <c:v>Métallurgie des métaux non ferreux</c:v>
                </c:pt>
                <c:pt idx="6">
                  <c:v>Minéraux non métalliques, matériaux de construction</c:v>
                </c:pt>
                <c:pt idx="7">
                  <c:v>Papier, carton</c:v>
                </c:pt>
              </c:strCache>
            </c:strRef>
          </c:cat>
          <c:val>
            <c:numRef>
              <c:f>'VAN (11 et 12)'!$C$9:$J$9</c:f>
              <c:numCache>
                <c:formatCode>0.00%</c:formatCode>
                <c:ptCount val="8"/>
                <c:pt idx="0">
                  <c:v>0.23599999999999999</c:v>
                </c:pt>
                <c:pt idx="1">
                  <c:v>0.193</c:v>
                </c:pt>
                <c:pt idx="2">
                  <c:v>0.20200000000000001</c:v>
                </c:pt>
                <c:pt idx="3">
                  <c:v>0.26100000000000001</c:v>
                </c:pt>
                <c:pt idx="4">
                  <c:v>0.26600000000000001</c:v>
                </c:pt>
                <c:pt idx="5">
                  <c:v>0.245</c:v>
                </c:pt>
                <c:pt idx="6">
                  <c:v>0.192</c:v>
                </c:pt>
                <c:pt idx="7">
                  <c:v>0.13500000000000001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B27-4836-B10A-0DD4D9C78EDD}"/>
            </c:ext>
          </c:extLst>
        </c:ser>
        <c:ser>
          <c:idx val="4"/>
          <c:order val="4"/>
          <c:tx>
            <c:strRef>
              <c:f>'VAN (11 et 12)'!$B$10</c:f>
              <c:strCache>
                <c:ptCount val="1"/>
                <c:pt idx="0">
                  <c:v>Investissement</c:v>
                </c:pt>
              </c:strCache>
            </c:strRef>
          </c:tx>
          <c:spPr>
            <a:solidFill>
              <a:srgbClr val="0087CD"/>
            </a:solidFill>
          </c:spPr>
          <c:invertIfNegative val="0"/>
          <c:cat>
            <c:strRef>
              <c:f>'VAN (11 et 12)'!$C$5:$J$5</c:f>
              <c:strCache>
                <c:ptCount val="8"/>
                <c:pt idx="0">
                  <c:v>Agro-alimentaire</c:v>
                </c:pt>
                <c:pt idx="1">
                  <c:v>Autres industries</c:v>
                </c:pt>
                <c:pt idx="2">
                  <c:v>Chimie</c:v>
                </c:pt>
                <c:pt idx="3">
                  <c:v>Eau, électricité, gestion de déchets</c:v>
                </c:pt>
                <c:pt idx="4">
                  <c:v>Métallurgie des métaux ferreux</c:v>
                </c:pt>
                <c:pt idx="5">
                  <c:v>Métallurgie des métaux non ferreux</c:v>
                </c:pt>
                <c:pt idx="6">
                  <c:v>Minéraux non métalliques, matériaux de construction</c:v>
                </c:pt>
                <c:pt idx="7">
                  <c:v>Papier, carton</c:v>
                </c:pt>
              </c:strCache>
            </c:strRef>
          </c:cat>
          <c:val>
            <c:numRef>
              <c:f>'VAN (11 et 12)'!$C$10:$J$10</c:f>
              <c:numCache>
                <c:formatCode>0.00%</c:formatCode>
                <c:ptCount val="8"/>
                <c:pt idx="0">
                  <c:v>-0.93500000000000005</c:v>
                </c:pt>
                <c:pt idx="1">
                  <c:v>-0.93500000000000005</c:v>
                </c:pt>
                <c:pt idx="2">
                  <c:v>-0.93500000000000005</c:v>
                </c:pt>
                <c:pt idx="3">
                  <c:v>-0.93500000000000005</c:v>
                </c:pt>
                <c:pt idx="4">
                  <c:v>-0.93500000000000005</c:v>
                </c:pt>
                <c:pt idx="5">
                  <c:v>-0.93500000000000005</c:v>
                </c:pt>
                <c:pt idx="6">
                  <c:v>-0.93500000000000005</c:v>
                </c:pt>
                <c:pt idx="7">
                  <c:v>-0.93500000000000005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B27-4836-B10A-0DD4D9C78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4758912"/>
        <c:axId val="234760832"/>
      </c:barChart>
      <c:lineChart>
        <c:grouping val="standard"/>
        <c:varyColors val="0"/>
        <c:ser>
          <c:idx val="5"/>
          <c:order val="5"/>
          <c:tx>
            <c:strRef>
              <c:f>'VAN (11 et 12)'!$B$11</c:f>
              <c:strCache>
                <c:ptCount val="1"/>
                <c:pt idx="0">
                  <c:v>VAN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rgbClr val="F59100"/>
              </a:solidFill>
              <a:ln>
                <a:solidFill>
                  <a:srgbClr val="F59100"/>
                </a:solidFill>
              </a:ln>
            </c:spPr>
          </c:marker>
          <c:cat>
            <c:strRef>
              <c:f>'VAN (11 et 12)'!$C$5:$J$5</c:f>
              <c:strCache>
                <c:ptCount val="8"/>
                <c:pt idx="0">
                  <c:v>Agro-alimentaire</c:v>
                </c:pt>
                <c:pt idx="1">
                  <c:v>Autres industries</c:v>
                </c:pt>
                <c:pt idx="2">
                  <c:v>Chimie</c:v>
                </c:pt>
                <c:pt idx="3">
                  <c:v>Eau, électricité, gestion de déchets</c:v>
                </c:pt>
                <c:pt idx="4">
                  <c:v>Métallurgie des métaux ferreux</c:v>
                </c:pt>
                <c:pt idx="5">
                  <c:v>Métallurgie des métaux non ferreux</c:v>
                </c:pt>
                <c:pt idx="6">
                  <c:v>Minéraux non métalliques, matériaux de construction</c:v>
                </c:pt>
                <c:pt idx="7">
                  <c:v>Papier, carton</c:v>
                </c:pt>
              </c:strCache>
            </c:strRef>
          </c:cat>
          <c:val>
            <c:numRef>
              <c:f>'VAN (11 et 12)'!$C$11:$J$11</c:f>
              <c:numCache>
                <c:formatCode>0%</c:formatCode>
                <c:ptCount val="8"/>
                <c:pt idx="0">
                  <c:v>1.26</c:v>
                </c:pt>
                <c:pt idx="1">
                  <c:v>0.45</c:v>
                </c:pt>
                <c:pt idx="2">
                  <c:v>1.1200000000000001</c:v>
                </c:pt>
                <c:pt idx="3">
                  <c:v>1.1399999999999999</c:v>
                </c:pt>
                <c:pt idx="4">
                  <c:v>3.39</c:v>
                </c:pt>
                <c:pt idx="5">
                  <c:v>0.64</c:v>
                </c:pt>
                <c:pt idx="6">
                  <c:v>0.27</c:v>
                </c:pt>
                <c:pt idx="7">
                  <c:v>1.1399999999999999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B27-4836-B10A-0DD4D9C78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758912"/>
        <c:axId val="234760832"/>
      </c:lineChart>
      <c:catAx>
        <c:axId val="23475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fr-FR"/>
          </a:p>
        </c:txPr>
        <c:crossAx val="234760832"/>
        <c:crosses val="autoZero"/>
        <c:auto val="1"/>
        <c:lblAlgn val="ctr"/>
        <c:lblOffset val="100"/>
        <c:noMultiLvlLbl val="0"/>
      </c:catAx>
      <c:valAx>
        <c:axId val="23476083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crossAx val="234758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1840408168048551"/>
          <c:w val="1"/>
          <c:h val="0.17884441958938457"/>
        </c:manualLayout>
      </c:layout>
      <c:overlay val="0"/>
      <c:txPr>
        <a:bodyPr/>
        <a:lstStyle/>
        <a:p>
          <a:pPr>
            <a:defRPr sz="85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119061</xdr:rowOff>
    </xdr:from>
    <xdr:to>
      <xdr:col>7</xdr:col>
      <xdr:colOff>314324</xdr:colOff>
      <xdr:row>36</xdr:row>
      <xdr:rowOff>66674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119062</xdr:colOff>
      <xdr:row>0</xdr:row>
      <xdr:rowOff>128587</xdr:rowOff>
    </xdr:from>
    <xdr:to>
      <xdr:col>13</xdr:col>
      <xdr:colOff>119062</xdr:colOff>
      <xdr:row>16</xdr:row>
      <xdr:rowOff>14287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737899</xdr:colOff>
      <xdr:row>10</xdr:row>
      <xdr:rowOff>77786</xdr:rowOff>
    </xdr:from>
    <xdr:to>
      <xdr:col>8</xdr:col>
      <xdr:colOff>41899</xdr:colOff>
      <xdr:row>24</xdr:row>
      <xdr:rowOff>110786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10</xdr:row>
      <xdr:rowOff>66675</xdr:rowOff>
    </xdr:from>
    <xdr:to>
      <xdr:col>7</xdr:col>
      <xdr:colOff>752475</xdr:colOff>
      <xdr:row>24</xdr:row>
      <xdr:rowOff>142875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625078</xdr:colOff>
      <xdr:row>3</xdr:row>
      <xdr:rowOff>182166</xdr:rowOff>
    </xdr:from>
    <xdr:to>
      <xdr:col>12</xdr:col>
      <xdr:colOff>691078</xdr:colOff>
      <xdr:row>19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244077</xdr:colOff>
      <xdr:row>20</xdr:row>
      <xdr:rowOff>44702</xdr:rowOff>
    </xdr:from>
    <xdr:to>
      <xdr:col>14</xdr:col>
      <xdr:colOff>310077</xdr:colOff>
      <xdr:row>32</xdr:row>
      <xdr:rowOff>46202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742950</xdr:colOff>
      <xdr:row>3</xdr:row>
      <xdr:rowOff>176212</xdr:rowOff>
    </xdr:from>
    <xdr:to>
      <xdr:col>19</xdr:col>
      <xdr:colOff>59241</xdr:colOff>
      <xdr:row>21</xdr:row>
      <xdr:rowOff>184355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669055</xdr:colOff>
      <xdr:row>23</xdr:row>
      <xdr:rowOff>174370</xdr:rowOff>
    </xdr:from>
    <xdr:to>
      <xdr:col>18</xdr:col>
      <xdr:colOff>735055</xdr:colOff>
      <xdr:row>43</xdr:row>
      <xdr:rowOff>25978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248014</xdr:colOff>
      <xdr:row>0</xdr:row>
      <xdr:rowOff>0</xdr:rowOff>
    </xdr:from>
    <xdr:to>
      <xdr:col>17</xdr:col>
      <xdr:colOff>314014</xdr:colOff>
      <xdr:row>18</xdr:row>
      <xdr:rowOff>171000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22711</xdr:colOff>
      <xdr:row>21</xdr:row>
      <xdr:rowOff>67409</xdr:rowOff>
    </xdr:from>
    <xdr:to>
      <xdr:col>17</xdr:col>
      <xdr:colOff>88711</xdr:colOff>
      <xdr:row>36</xdr:row>
      <xdr:rowOff>89909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IGF 2">
    <a:dk1>
      <a:sysClr val="windowText" lastClr="000000"/>
    </a:dk1>
    <a:lt1>
      <a:sysClr val="window" lastClr="FFFFFF"/>
    </a:lt1>
    <a:dk2>
      <a:srgbClr val="A5A5A5"/>
    </a:dk2>
    <a:lt2>
      <a:srgbClr val="EEECE1"/>
    </a:lt2>
    <a:accent1>
      <a:srgbClr val="005472"/>
    </a:accent1>
    <a:accent2>
      <a:srgbClr val="CA002F"/>
    </a:accent2>
    <a:accent3>
      <a:srgbClr val="F07F0A"/>
    </a:accent3>
    <a:accent4>
      <a:srgbClr val="FEC000"/>
    </a:accent4>
    <a:accent5>
      <a:srgbClr val="BCAC16"/>
    </a:accent5>
    <a:accent6>
      <a:srgbClr val="008339"/>
    </a:accent6>
    <a:hlink>
      <a:srgbClr val="005A38"/>
    </a:hlink>
    <a:folHlink>
      <a:srgbClr val="005A38"/>
    </a:folHlink>
  </a:clrScheme>
  <a:fontScheme name="IGF 2">
    <a:majorFont>
      <a:latin typeface="Cambria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IGF 2">
    <a:dk1>
      <a:sysClr val="windowText" lastClr="000000"/>
    </a:dk1>
    <a:lt1>
      <a:sysClr val="window" lastClr="FFFFFF"/>
    </a:lt1>
    <a:dk2>
      <a:srgbClr val="A5A5A5"/>
    </a:dk2>
    <a:lt2>
      <a:srgbClr val="EEECE1"/>
    </a:lt2>
    <a:accent1>
      <a:srgbClr val="005472"/>
    </a:accent1>
    <a:accent2>
      <a:srgbClr val="CA002F"/>
    </a:accent2>
    <a:accent3>
      <a:srgbClr val="F07F0A"/>
    </a:accent3>
    <a:accent4>
      <a:srgbClr val="FEC000"/>
    </a:accent4>
    <a:accent5>
      <a:srgbClr val="BCAC16"/>
    </a:accent5>
    <a:accent6>
      <a:srgbClr val="008339"/>
    </a:accent6>
    <a:hlink>
      <a:srgbClr val="005A38"/>
    </a:hlink>
    <a:folHlink>
      <a:srgbClr val="005A38"/>
    </a:folHlink>
  </a:clrScheme>
  <a:fontScheme name="IGF 2">
    <a:majorFont>
      <a:latin typeface="Cambria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IGF 2">
    <a:dk1>
      <a:sysClr val="windowText" lastClr="000000"/>
    </a:dk1>
    <a:lt1>
      <a:sysClr val="window" lastClr="FFFFFF"/>
    </a:lt1>
    <a:dk2>
      <a:srgbClr val="A5A5A5"/>
    </a:dk2>
    <a:lt2>
      <a:srgbClr val="EEECE1"/>
    </a:lt2>
    <a:accent1>
      <a:srgbClr val="005472"/>
    </a:accent1>
    <a:accent2>
      <a:srgbClr val="CA002F"/>
    </a:accent2>
    <a:accent3>
      <a:srgbClr val="F07F0A"/>
    </a:accent3>
    <a:accent4>
      <a:srgbClr val="FEC000"/>
    </a:accent4>
    <a:accent5>
      <a:srgbClr val="BCAC16"/>
    </a:accent5>
    <a:accent6>
      <a:srgbClr val="008339"/>
    </a:accent6>
    <a:hlink>
      <a:srgbClr val="005A38"/>
    </a:hlink>
    <a:folHlink>
      <a:srgbClr val="005A38"/>
    </a:folHlink>
  </a:clrScheme>
  <a:fontScheme name="IGF 2">
    <a:majorFont>
      <a:latin typeface="Cambria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IGF 2">
    <a:dk1>
      <a:sysClr val="windowText" lastClr="000000"/>
    </a:dk1>
    <a:lt1>
      <a:sysClr val="window" lastClr="FFFFFF"/>
    </a:lt1>
    <a:dk2>
      <a:srgbClr val="A5A5A5"/>
    </a:dk2>
    <a:lt2>
      <a:srgbClr val="EEECE1"/>
    </a:lt2>
    <a:accent1>
      <a:srgbClr val="005472"/>
    </a:accent1>
    <a:accent2>
      <a:srgbClr val="CA002F"/>
    </a:accent2>
    <a:accent3>
      <a:srgbClr val="F07F0A"/>
    </a:accent3>
    <a:accent4>
      <a:srgbClr val="FEC000"/>
    </a:accent4>
    <a:accent5>
      <a:srgbClr val="BCAC16"/>
    </a:accent5>
    <a:accent6>
      <a:srgbClr val="008339"/>
    </a:accent6>
    <a:hlink>
      <a:srgbClr val="005A38"/>
    </a:hlink>
    <a:folHlink>
      <a:srgbClr val="005A38"/>
    </a:folHlink>
  </a:clrScheme>
  <a:fontScheme name="IGF 2">
    <a:majorFont>
      <a:latin typeface="Cambria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IGF 2">
    <a:dk1>
      <a:sysClr val="windowText" lastClr="000000"/>
    </a:dk1>
    <a:lt1>
      <a:sysClr val="window" lastClr="FFFFFF"/>
    </a:lt1>
    <a:dk2>
      <a:srgbClr val="A5A5A5"/>
    </a:dk2>
    <a:lt2>
      <a:srgbClr val="EEECE1"/>
    </a:lt2>
    <a:accent1>
      <a:srgbClr val="005472"/>
    </a:accent1>
    <a:accent2>
      <a:srgbClr val="CA002F"/>
    </a:accent2>
    <a:accent3>
      <a:srgbClr val="F07F0A"/>
    </a:accent3>
    <a:accent4>
      <a:srgbClr val="FEC000"/>
    </a:accent4>
    <a:accent5>
      <a:srgbClr val="BCAC16"/>
    </a:accent5>
    <a:accent6>
      <a:srgbClr val="008339"/>
    </a:accent6>
    <a:hlink>
      <a:srgbClr val="005A38"/>
    </a:hlink>
    <a:folHlink>
      <a:srgbClr val="005A38"/>
    </a:folHlink>
  </a:clrScheme>
  <a:fontScheme name="IGF 2">
    <a:majorFont>
      <a:latin typeface="Cambria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88"/>
  <sheetViews>
    <sheetView workbookViewId="0">
      <selection activeCell="A10" sqref="A10"/>
    </sheetView>
  </sheetViews>
  <sheetFormatPr baseColWidth="10" defaultRowHeight="15" x14ac:dyDescent="0.25"/>
  <cols>
    <col min="1" max="1" width="136.85546875" bestFit="1" customWidth="1"/>
  </cols>
  <sheetData>
    <row r="1" spans="1:2" x14ac:dyDescent="0.25">
      <c r="A1" s="11" t="s">
        <v>63</v>
      </c>
    </row>
    <row r="3" spans="1:2" x14ac:dyDescent="0.25">
      <c r="A3" s="9"/>
      <c r="B3" s="10"/>
    </row>
    <row r="4" spans="1:2" x14ac:dyDescent="0.25">
      <c r="A4" s="12" t="s">
        <v>53</v>
      </c>
      <c r="B4" s="10"/>
    </row>
    <row r="5" spans="1:2" x14ac:dyDescent="0.25">
      <c r="A5" s="13" t="s">
        <v>52</v>
      </c>
      <c r="B5" s="10"/>
    </row>
    <row r="6" spans="1:2" x14ac:dyDescent="0.25">
      <c r="A6" s="12" t="s">
        <v>51</v>
      </c>
      <c r="B6" s="10"/>
    </row>
    <row r="7" spans="1:2" x14ac:dyDescent="0.25">
      <c r="A7" s="13" t="s">
        <v>50</v>
      </c>
      <c r="B7" s="10"/>
    </row>
    <row r="8" spans="1:2" x14ac:dyDescent="0.25">
      <c r="A8" s="12" t="s">
        <v>62</v>
      </c>
      <c r="B8" s="10"/>
    </row>
    <row r="9" spans="1:2" x14ac:dyDescent="0.25">
      <c r="A9" s="12" t="s">
        <v>57</v>
      </c>
      <c r="B9" s="10"/>
    </row>
    <row r="10" spans="1:2" x14ac:dyDescent="0.25">
      <c r="A10" s="12" t="s">
        <v>54</v>
      </c>
      <c r="B10" s="10"/>
    </row>
    <row r="11" spans="1:2" x14ac:dyDescent="0.25">
      <c r="A11" s="9"/>
      <c r="B11" s="10"/>
    </row>
    <row r="12" spans="1:2" x14ac:dyDescent="0.25">
      <c r="A12" s="9"/>
      <c r="B12" s="10"/>
    </row>
    <row r="13" spans="1:2" x14ac:dyDescent="0.25">
      <c r="A13" s="9"/>
      <c r="B13" s="10"/>
    </row>
    <row r="14" spans="1:2" x14ac:dyDescent="0.25">
      <c r="A14" s="9"/>
      <c r="B14" s="10"/>
    </row>
    <row r="15" spans="1:2" x14ac:dyDescent="0.25">
      <c r="A15" s="9"/>
      <c r="B15" s="10"/>
    </row>
    <row r="16" spans="1:2" x14ac:dyDescent="0.25">
      <c r="A16" s="9"/>
      <c r="B16" s="10"/>
    </row>
    <row r="17" spans="1:2" x14ac:dyDescent="0.25">
      <c r="A17" s="9"/>
      <c r="B17" s="10"/>
    </row>
    <row r="18" spans="1:2" x14ac:dyDescent="0.25">
      <c r="A18" s="9"/>
      <c r="B18" s="10"/>
    </row>
    <row r="19" spans="1:2" x14ac:dyDescent="0.25">
      <c r="A19" s="9"/>
      <c r="B19" s="10"/>
    </row>
    <row r="20" spans="1:2" x14ac:dyDescent="0.25">
      <c r="A20" s="9"/>
      <c r="B20" s="10"/>
    </row>
    <row r="21" spans="1:2" x14ac:dyDescent="0.25">
      <c r="A21" s="9"/>
      <c r="B21" s="10"/>
    </row>
    <row r="22" spans="1:2" x14ac:dyDescent="0.25">
      <c r="A22" s="9"/>
      <c r="B22" s="10"/>
    </row>
    <row r="23" spans="1:2" x14ac:dyDescent="0.25">
      <c r="A23" s="9"/>
      <c r="B23" s="10"/>
    </row>
    <row r="24" spans="1:2" x14ac:dyDescent="0.25">
      <c r="A24" s="9"/>
      <c r="B24" s="10"/>
    </row>
    <row r="25" spans="1:2" x14ac:dyDescent="0.25">
      <c r="A25" s="9"/>
      <c r="B25" s="10"/>
    </row>
    <row r="26" spans="1:2" x14ac:dyDescent="0.25">
      <c r="A26" s="9"/>
      <c r="B26" s="10"/>
    </row>
    <row r="27" spans="1:2" x14ac:dyDescent="0.25">
      <c r="A27" s="9"/>
      <c r="B27" s="10"/>
    </row>
    <row r="28" spans="1:2" x14ac:dyDescent="0.25">
      <c r="A28" s="9"/>
      <c r="B28" s="10"/>
    </row>
    <row r="29" spans="1:2" x14ac:dyDescent="0.25">
      <c r="A29" s="9"/>
      <c r="B29" s="10"/>
    </row>
    <row r="30" spans="1:2" x14ac:dyDescent="0.25">
      <c r="A30" s="9"/>
      <c r="B30" s="10"/>
    </row>
    <row r="31" spans="1:2" x14ac:dyDescent="0.25">
      <c r="A31" s="9"/>
      <c r="B31" s="10"/>
    </row>
    <row r="32" spans="1:2" x14ac:dyDescent="0.25">
      <c r="A32" s="9"/>
      <c r="B32" s="10"/>
    </row>
    <row r="33" spans="1:2" x14ac:dyDescent="0.25">
      <c r="A33" s="9"/>
      <c r="B33" s="10"/>
    </row>
    <row r="34" spans="1:2" x14ac:dyDescent="0.25">
      <c r="A34" s="9"/>
      <c r="B34" s="10"/>
    </row>
    <row r="35" spans="1:2" x14ac:dyDescent="0.25">
      <c r="A35" s="9"/>
      <c r="B35" s="10"/>
    </row>
    <row r="36" spans="1:2" x14ac:dyDescent="0.25">
      <c r="A36" s="9"/>
      <c r="B36" s="10"/>
    </row>
    <row r="37" spans="1:2" x14ac:dyDescent="0.25">
      <c r="A37" s="9"/>
      <c r="B37" s="10"/>
    </row>
    <row r="38" spans="1:2" x14ac:dyDescent="0.25">
      <c r="A38" s="9"/>
      <c r="B38" s="10"/>
    </row>
    <row r="39" spans="1:2" x14ac:dyDescent="0.25">
      <c r="A39" s="9"/>
      <c r="B39" s="10"/>
    </row>
    <row r="40" spans="1:2" x14ac:dyDescent="0.25">
      <c r="A40" s="9"/>
      <c r="B40" s="10"/>
    </row>
    <row r="41" spans="1:2" x14ac:dyDescent="0.25">
      <c r="A41" s="9"/>
      <c r="B41" s="10"/>
    </row>
    <row r="42" spans="1:2" x14ac:dyDescent="0.25">
      <c r="A42" s="9"/>
      <c r="B42" s="10"/>
    </row>
    <row r="43" spans="1:2" x14ac:dyDescent="0.25">
      <c r="A43" s="9"/>
      <c r="B43" s="10"/>
    </row>
    <row r="44" spans="1:2" x14ac:dyDescent="0.25">
      <c r="A44" s="9"/>
      <c r="B44" s="10"/>
    </row>
    <row r="45" spans="1:2" x14ac:dyDescent="0.25">
      <c r="A45" s="9"/>
      <c r="B45" s="10"/>
    </row>
    <row r="46" spans="1:2" x14ac:dyDescent="0.25">
      <c r="A46" s="9"/>
      <c r="B46" s="10"/>
    </row>
    <row r="47" spans="1:2" x14ac:dyDescent="0.25">
      <c r="A47" s="9"/>
      <c r="B47" s="10"/>
    </row>
    <row r="48" spans="1:2" x14ac:dyDescent="0.25">
      <c r="A48" s="9"/>
      <c r="B48" s="10"/>
    </row>
    <row r="49" spans="1:2" x14ac:dyDescent="0.25">
      <c r="A49" s="9"/>
      <c r="B49" s="10"/>
    </row>
    <row r="50" spans="1:2" x14ac:dyDescent="0.25">
      <c r="A50" s="9"/>
      <c r="B50" s="10"/>
    </row>
    <row r="51" spans="1:2" x14ac:dyDescent="0.25">
      <c r="A51" s="9"/>
      <c r="B51" s="10"/>
    </row>
    <row r="52" spans="1:2" x14ac:dyDescent="0.25">
      <c r="A52" s="9"/>
      <c r="B52" s="10"/>
    </row>
    <row r="53" spans="1:2" x14ac:dyDescent="0.25">
      <c r="A53" s="9"/>
      <c r="B53" s="10"/>
    </row>
    <row r="54" spans="1:2" x14ac:dyDescent="0.25">
      <c r="A54" s="9"/>
      <c r="B54" s="10"/>
    </row>
    <row r="55" spans="1:2" x14ac:dyDescent="0.25">
      <c r="A55" s="9"/>
      <c r="B55" s="10"/>
    </row>
    <row r="56" spans="1:2" x14ac:dyDescent="0.25">
      <c r="A56" s="9"/>
      <c r="B56" s="10"/>
    </row>
    <row r="57" spans="1:2" x14ac:dyDescent="0.25">
      <c r="A57" s="9"/>
      <c r="B57" s="10"/>
    </row>
    <row r="58" spans="1:2" x14ac:dyDescent="0.25">
      <c r="A58" s="9"/>
      <c r="B58" s="10"/>
    </row>
    <row r="59" spans="1:2" x14ac:dyDescent="0.25">
      <c r="A59" s="9"/>
      <c r="B59" s="10"/>
    </row>
    <row r="60" spans="1:2" x14ac:dyDescent="0.25">
      <c r="A60" s="9"/>
      <c r="B60" s="10"/>
    </row>
    <row r="61" spans="1:2" x14ac:dyDescent="0.25">
      <c r="A61" s="9"/>
      <c r="B61" s="10"/>
    </row>
    <row r="62" spans="1:2" x14ac:dyDescent="0.25">
      <c r="A62" s="9"/>
      <c r="B62" s="10"/>
    </row>
    <row r="63" spans="1:2" x14ac:dyDescent="0.25">
      <c r="A63" s="9"/>
      <c r="B63" s="10"/>
    </row>
    <row r="64" spans="1:2" x14ac:dyDescent="0.25">
      <c r="A64" s="9"/>
      <c r="B64" s="10"/>
    </row>
    <row r="65" spans="1:2" x14ac:dyDescent="0.25">
      <c r="A65" s="9"/>
      <c r="B65" s="10"/>
    </row>
    <row r="66" spans="1:2" x14ac:dyDescent="0.25">
      <c r="A66" s="9"/>
      <c r="B66" s="10"/>
    </row>
    <row r="67" spans="1:2" x14ac:dyDescent="0.25">
      <c r="A67" s="9"/>
      <c r="B67" s="10"/>
    </row>
    <row r="68" spans="1:2" x14ac:dyDescent="0.25">
      <c r="A68" s="9"/>
      <c r="B68" s="10"/>
    </row>
    <row r="69" spans="1:2" x14ac:dyDescent="0.25">
      <c r="A69" s="9"/>
      <c r="B69" s="10"/>
    </row>
    <row r="70" spans="1:2" x14ac:dyDescent="0.25">
      <c r="A70" s="9"/>
      <c r="B70" s="10"/>
    </row>
    <row r="71" spans="1:2" x14ac:dyDescent="0.25">
      <c r="A71" s="9"/>
      <c r="B71" s="10"/>
    </row>
    <row r="72" spans="1:2" x14ac:dyDescent="0.25">
      <c r="A72" s="9"/>
      <c r="B72" s="10"/>
    </row>
    <row r="73" spans="1:2" x14ac:dyDescent="0.25">
      <c r="A73" s="9"/>
      <c r="B73" s="10"/>
    </row>
    <row r="74" spans="1:2" x14ac:dyDescent="0.25">
      <c r="A74" s="9"/>
      <c r="B74" s="10"/>
    </row>
    <row r="75" spans="1:2" x14ac:dyDescent="0.25">
      <c r="A75" s="9"/>
      <c r="B75" s="10"/>
    </row>
    <row r="76" spans="1:2" x14ac:dyDescent="0.25">
      <c r="A76" s="9"/>
      <c r="B76" s="10"/>
    </row>
    <row r="77" spans="1:2" x14ac:dyDescent="0.25">
      <c r="A77" s="9"/>
      <c r="B77" s="10"/>
    </row>
    <row r="78" spans="1:2" x14ac:dyDescent="0.25">
      <c r="A78" s="9"/>
      <c r="B78" s="10"/>
    </row>
    <row r="79" spans="1:2" x14ac:dyDescent="0.25">
      <c r="A79" s="9"/>
      <c r="B79" s="10"/>
    </row>
    <row r="80" spans="1:2" x14ac:dyDescent="0.25">
      <c r="A80" s="9"/>
      <c r="B80" s="10"/>
    </row>
    <row r="81" spans="1:2" x14ac:dyDescent="0.25">
      <c r="A81" s="9"/>
      <c r="B81" s="10"/>
    </row>
    <row r="82" spans="1:2" x14ac:dyDescent="0.25">
      <c r="A82" s="9"/>
      <c r="B82" s="10"/>
    </row>
    <row r="83" spans="1:2" x14ac:dyDescent="0.25">
      <c r="A83" s="9"/>
      <c r="B83" s="10"/>
    </row>
    <row r="84" spans="1:2" x14ac:dyDescent="0.25">
      <c r="A84" s="9"/>
      <c r="B84" s="10"/>
    </row>
    <row r="85" spans="1:2" x14ac:dyDescent="0.25">
      <c r="A85" s="9"/>
      <c r="B85" s="10"/>
    </row>
    <row r="86" spans="1:2" x14ac:dyDescent="0.25">
      <c r="A86" s="9"/>
      <c r="B86" s="10"/>
    </row>
    <row r="87" spans="1:2" x14ac:dyDescent="0.25">
      <c r="A87" s="9"/>
      <c r="B87" s="10"/>
    </row>
    <row r="88" spans="1:2" x14ac:dyDescent="0.25">
      <c r="A88" s="9"/>
      <c r="B88" s="10"/>
    </row>
  </sheetData>
  <hyperlinks>
    <hyperlink ref="A4" location="'Emissions sectorielles'!A1" display="Graphique : répartition des émissions de GES (CO2eq ) du secteur de l’industrie manufacturière et construction en France (métropole et outre-mer UE)"/>
    <hyperlink ref="A5" location="'Efficacité aide (6)'!A1" display="Graphique : Distribution de l’efficacité de l’aide parmi les projets retenus et non-retenus"/>
    <hyperlink ref="A6" location="'evolution pib, part de l'indust'!A1" display="Graphique : Évolution du PIB, de la part de l'industrie dans le PIB, de l'intensité carbone de la VA (1990-2020)"/>
    <hyperlink ref="A7" location="'Grph evolution CO2 v.a industri'!A1" display="Graphique : Evolution des émissions de CO2 par unité de valeur ajoutée de l’industrie manufacturière en France (base 100 en 1990)"/>
    <hyperlink ref="A8" location="'Analyse sect. (7 et 8)'!A1" display="Graphiques : analyse sectoriel "/>
    <hyperlink ref="A9" location="'TRI (9 et 10)'!A1" display="Graphique : TRI sur 10 ans par secteur (DECARBIND)"/>
    <hyperlink ref="A10" location="'VAN (11 et 12)'!A1" display="Graphiques : contribution des différentes composantes de la VAN par secteur en multiple du CAPEX et par levier de décarbonation 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H200"/>
  <sheetViews>
    <sheetView workbookViewId="0">
      <selection activeCell="D13" sqref="D13"/>
    </sheetView>
  </sheetViews>
  <sheetFormatPr baseColWidth="10" defaultRowHeight="15" x14ac:dyDescent="0.25"/>
  <sheetData>
    <row r="1" spans="1:34" ht="16.5" x14ac:dyDescent="0.25">
      <c r="A1" s="14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34" x14ac:dyDescent="0.25">
      <c r="A2" s="16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34" x14ac:dyDescent="0.25">
      <c r="A3" s="17" t="s">
        <v>42</v>
      </c>
      <c r="B3" s="17" t="s">
        <v>43</v>
      </c>
      <c r="C3" s="17">
        <v>1990</v>
      </c>
      <c r="D3" s="17">
        <v>1991</v>
      </c>
      <c r="E3" s="17">
        <v>1992</v>
      </c>
      <c r="F3" s="17">
        <v>1993</v>
      </c>
      <c r="G3" s="17">
        <v>1994</v>
      </c>
      <c r="H3" s="17">
        <v>1995</v>
      </c>
      <c r="I3" s="17">
        <v>1996</v>
      </c>
      <c r="J3" s="17">
        <v>1997</v>
      </c>
      <c r="K3" s="17">
        <v>1998</v>
      </c>
      <c r="L3" s="17">
        <v>1999</v>
      </c>
      <c r="M3" s="17">
        <v>2000</v>
      </c>
      <c r="N3" s="17">
        <v>2001</v>
      </c>
      <c r="O3" s="17">
        <v>2002</v>
      </c>
      <c r="P3" s="17">
        <v>2003</v>
      </c>
      <c r="Q3" s="15">
        <v>2004</v>
      </c>
      <c r="R3" s="15">
        <v>2005</v>
      </c>
      <c r="S3" s="15">
        <v>2006</v>
      </c>
      <c r="T3" s="15">
        <v>2007</v>
      </c>
      <c r="U3" s="15">
        <v>2008</v>
      </c>
      <c r="V3" s="15">
        <v>2009</v>
      </c>
      <c r="W3" s="15">
        <v>2010</v>
      </c>
      <c r="X3" s="15">
        <v>2011</v>
      </c>
      <c r="Y3" s="15">
        <v>2012</v>
      </c>
      <c r="Z3" s="15">
        <v>2013</v>
      </c>
      <c r="AA3">
        <v>2014</v>
      </c>
      <c r="AB3">
        <v>2015</v>
      </c>
      <c r="AC3">
        <v>2016</v>
      </c>
      <c r="AD3">
        <v>2017</v>
      </c>
      <c r="AE3">
        <v>2018</v>
      </c>
      <c r="AF3">
        <v>2019</v>
      </c>
      <c r="AG3">
        <v>2020</v>
      </c>
      <c r="AH3" t="s">
        <v>44</v>
      </c>
    </row>
    <row r="4" spans="1:34" x14ac:dyDescent="0.25">
      <c r="A4" s="17" t="s">
        <v>2</v>
      </c>
      <c r="B4" s="17" t="s">
        <v>45</v>
      </c>
      <c r="C4" s="18">
        <v>52.734253828471466</v>
      </c>
      <c r="D4" s="18">
        <v>57.806602205425321</v>
      </c>
      <c r="E4" s="18">
        <v>54.813528788146485</v>
      </c>
      <c r="F4" s="18">
        <v>52.991124127871018</v>
      </c>
      <c r="G4" s="18">
        <v>54.588660233182786</v>
      </c>
      <c r="H4" s="18">
        <v>54.071255790965367</v>
      </c>
      <c r="I4" s="18">
        <v>56.054110180354556</v>
      </c>
      <c r="J4" s="18">
        <v>55.685208880093768</v>
      </c>
      <c r="K4" s="18">
        <v>45.807446242452947</v>
      </c>
      <c r="L4" s="18">
        <v>41.110128901285364</v>
      </c>
      <c r="M4" s="18">
        <v>39.784696107240457</v>
      </c>
      <c r="N4" s="18">
        <v>42.688211706522743</v>
      </c>
      <c r="O4" s="18">
        <v>37.394626860215027</v>
      </c>
      <c r="P4" s="18">
        <v>37.415343646572659</v>
      </c>
      <c r="Q4" s="19">
        <v>33.732738437341077</v>
      </c>
      <c r="R4" s="19">
        <v>34.975546331355687</v>
      </c>
      <c r="S4" s="19">
        <v>32.455810301828109</v>
      </c>
      <c r="T4" s="19">
        <v>32.016637388020101</v>
      </c>
      <c r="U4" s="19">
        <v>30.369779208200654</v>
      </c>
      <c r="V4" s="19">
        <v>27.409282774953606</v>
      </c>
      <c r="W4" s="19">
        <v>26.276654251075612</v>
      </c>
      <c r="X4" s="19">
        <v>24.76798618580424</v>
      </c>
      <c r="Y4" s="19">
        <v>23.988800586081023</v>
      </c>
      <c r="Z4" s="19">
        <v>23.603241426323187</v>
      </c>
      <c r="AA4" s="3">
        <v>23.072420629929287</v>
      </c>
      <c r="AB4" s="3">
        <v>22.122054164897765</v>
      </c>
      <c r="AC4" s="3">
        <v>21.549323392272672</v>
      </c>
      <c r="AD4" s="3">
        <v>21.463608938036327</v>
      </c>
      <c r="AE4" s="3">
        <v>21.044025470903044</v>
      </c>
      <c r="AF4" s="3">
        <v>20.047494185967775</v>
      </c>
      <c r="AG4" s="3">
        <v>18.66739798697877</v>
      </c>
      <c r="AH4" s="3">
        <v>18.661604029127496</v>
      </c>
    </row>
    <row r="5" spans="1:34" x14ac:dyDescent="0.25">
      <c r="A5" s="17" t="s">
        <v>0</v>
      </c>
      <c r="B5" s="17" t="s">
        <v>45</v>
      </c>
      <c r="C5" s="18">
        <v>8.6620890448238974</v>
      </c>
      <c r="D5" s="18">
        <v>10.593676228952059</v>
      </c>
      <c r="E5" s="18">
        <v>9.6849847063333261</v>
      </c>
      <c r="F5" s="18">
        <v>10.11099142202405</v>
      </c>
      <c r="G5" s="18">
        <v>10.099300115199181</v>
      </c>
      <c r="H5" s="18">
        <v>10.891010329534543</v>
      </c>
      <c r="I5" s="18">
        <v>10.829522222435607</v>
      </c>
      <c r="J5" s="18">
        <v>10.668502874566313</v>
      </c>
      <c r="K5" s="18">
        <v>10.745496810998491</v>
      </c>
      <c r="L5" s="18">
        <v>11.272929528849506</v>
      </c>
      <c r="M5" s="18">
        <v>10.535188785905186</v>
      </c>
      <c r="N5" s="18">
        <v>11.017392822578161</v>
      </c>
      <c r="O5" s="18">
        <v>11.058252798178945</v>
      </c>
      <c r="P5" s="18">
        <v>10.817733999840575</v>
      </c>
      <c r="Q5" s="19">
        <v>10.362966909545015</v>
      </c>
      <c r="R5" s="19">
        <v>11.133001579810788</v>
      </c>
      <c r="S5" s="19">
        <v>11.354679848768846</v>
      </c>
      <c r="T5" s="19">
        <v>11.452002806006044</v>
      </c>
      <c r="U5" s="19">
        <v>10.810937602831499</v>
      </c>
      <c r="V5" s="19">
        <v>10.010557255011399</v>
      </c>
      <c r="W5" s="19">
        <v>11.136587823653112</v>
      </c>
      <c r="X5" s="19">
        <v>10.553501467132088</v>
      </c>
      <c r="Y5" s="19">
        <v>10.069527216569249</v>
      </c>
      <c r="Z5" s="19">
        <v>10.25679241866276</v>
      </c>
      <c r="AA5" s="3">
        <v>9.9780157047823739</v>
      </c>
      <c r="AB5" s="3">
        <v>9.8653341416415827</v>
      </c>
      <c r="AC5" s="3">
        <v>9.9393233909969858</v>
      </c>
      <c r="AD5" s="3">
        <v>9.3399199650085709</v>
      </c>
      <c r="AE5" s="3">
        <v>9.4266674603216156</v>
      </c>
      <c r="AF5" s="3">
        <v>9.3217825704540953</v>
      </c>
      <c r="AG5" s="3">
        <v>8.295128191104844</v>
      </c>
      <c r="AH5" s="3">
        <v>8.5452026055577157</v>
      </c>
    </row>
    <row r="6" spans="1:34" x14ac:dyDescent="0.25">
      <c r="A6" s="17" t="s">
        <v>4</v>
      </c>
      <c r="B6" s="17" t="s">
        <v>45</v>
      </c>
      <c r="C6" s="18">
        <v>25.263880692365788</v>
      </c>
      <c r="D6" s="18">
        <v>25.340669065047042</v>
      </c>
      <c r="E6" s="18">
        <v>23.876622137910555</v>
      </c>
      <c r="F6" s="18">
        <v>23.142137877686601</v>
      </c>
      <c r="G6" s="18">
        <v>22.833840866621852</v>
      </c>
      <c r="H6" s="18">
        <v>21.91370813984285</v>
      </c>
      <c r="I6" s="18">
        <v>21.396434046844515</v>
      </c>
      <c r="J6" s="18">
        <v>22.892744989084587</v>
      </c>
      <c r="K6" s="18">
        <v>23.195946480516128</v>
      </c>
      <c r="L6" s="18">
        <v>23.745978500095717</v>
      </c>
      <c r="M6" s="18">
        <v>25.031171856519855</v>
      </c>
      <c r="N6" s="18">
        <v>23.092373866179933</v>
      </c>
      <c r="O6" s="18">
        <v>24.444190035788647</v>
      </c>
      <c r="P6" s="18">
        <v>24.148921077070337</v>
      </c>
      <c r="Q6" s="19">
        <v>24.249675449162389</v>
      </c>
      <c r="R6" s="19">
        <v>24.714380508571136</v>
      </c>
      <c r="S6" s="19">
        <v>25.55000804222685</v>
      </c>
      <c r="T6" s="19">
        <v>26.441991166774063</v>
      </c>
      <c r="U6" s="19">
        <v>24.038061149105594</v>
      </c>
      <c r="V6" s="19">
        <v>15.117040472718609</v>
      </c>
      <c r="W6" s="19">
        <v>19.181244832345911</v>
      </c>
      <c r="X6" s="19">
        <v>17.492238938567318</v>
      </c>
      <c r="Y6" s="19">
        <v>16.83365961023393</v>
      </c>
      <c r="Z6" s="19">
        <v>18.353002989251539</v>
      </c>
      <c r="AA6" s="3">
        <v>17.921020363824798</v>
      </c>
      <c r="AB6" s="3">
        <v>17.550574565116545</v>
      </c>
      <c r="AC6" s="3">
        <v>17.104871247773801</v>
      </c>
      <c r="AD6" s="3">
        <v>18.461766987604001</v>
      </c>
      <c r="AE6" s="3">
        <v>18.221305349133814</v>
      </c>
      <c r="AF6" s="3">
        <v>16.772806025599685</v>
      </c>
      <c r="AG6" s="3">
        <v>14.353981340952052</v>
      </c>
      <c r="AH6" s="3">
        <v>17.391097798824035</v>
      </c>
    </row>
    <row r="7" spans="1:34" x14ac:dyDescent="0.25">
      <c r="A7" s="17" t="s">
        <v>46</v>
      </c>
      <c r="B7" s="17" t="s">
        <v>45</v>
      </c>
      <c r="C7" s="18">
        <v>7.9767645888192176</v>
      </c>
      <c r="D7" s="18">
        <v>8.5543603585736108</v>
      </c>
      <c r="E7" s="18">
        <v>8.6019562969323555</v>
      </c>
      <c r="F7" s="18">
        <v>6.8529803982542354</v>
      </c>
      <c r="G7" s="18">
        <v>6.411255183285725</v>
      </c>
      <c r="H7" s="18">
        <v>6.2694562347128624</v>
      </c>
      <c r="I7" s="18">
        <v>6.1681985593517235</v>
      </c>
      <c r="J7" s="18">
        <v>6.1407308723715204</v>
      </c>
      <c r="K7" s="18">
        <v>6.6528816866200238</v>
      </c>
      <c r="L7" s="18">
        <v>7.5450688285977954</v>
      </c>
      <c r="M7" s="18">
        <v>6.0870166467530638</v>
      </c>
      <c r="N7" s="18">
        <v>5.5193975028356101</v>
      </c>
      <c r="O7" s="18">
        <v>6.6370690817702673</v>
      </c>
      <c r="P7" s="18">
        <v>5.9913061806237087</v>
      </c>
      <c r="Q7" s="19">
        <v>4.7400565955143081</v>
      </c>
      <c r="R7" s="19">
        <v>3.9177201929521779</v>
      </c>
      <c r="S7" s="19">
        <v>4.0956981179463687</v>
      </c>
      <c r="T7" s="19">
        <v>3.7412739564612374</v>
      </c>
      <c r="U7" s="19">
        <v>3.2475013466263478</v>
      </c>
      <c r="V7" s="19">
        <v>2.5397770668404878</v>
      </c>
      <c r="W7" s="19">
        <v>2.8549173667586607</v>
      </c>
      <c r="X7" s="19">
        <v>2.7990367356104855</v>
      </c>
      <c r="Y7" s="19">
        <v>2.8363072069103596</v>
      </c>
      <c r="Z7" s="19">
        <v>2.636305690004332</v>
      </c>
      <c r="AA7" s="3">
        <v>2.5873521278155418</v>
      </c>
      <c r="AB7" s="3">
        <v>2.6626010305849093</v>
      </c>
      <c r="AC7" s="3">
        <v>3.1913442781213575</v>
      </c>
      <c r="AD7" s="3">
        <v>3.070680697386805</v>
      </c>
      <c r="AE7" s="3">
        <v>2.7823551829679585</v>
      </c>
      <c r="AF7" s="3">
        <v>2.6736793479809542</v>
      </c>
      <c r="AG7" s="3">
        <v>2.3621875413653162</v>
      </c>
      <c r="AH7" s="3">
        <v>2.4545375018427311</v>
      </c>
    </row>
    <row r="8" spans="1:34" x14ac:dyDescent="0.25">
      <c r="A8" s="17" t="s">
        <v>47</v>
      </c>
      <c r="B8" s="17" t="s">
        <v>45</v>
      </c>
      <c r="C8" s="18">
        <v>30.139889186186355</v>
      </c>
      <c r="D8" s="18">
        <v>32.556468467970625</v>
      </c>
      <c r="E8" s="18">
        <v>27.619894388595895</v>
      </c>
      <c r="F8" s="18">
        <v>25.496663698656995</v>
      </c>
      <c r="G8" s="18">
        <v>27.08022472289079</v>
      </c>
      <c r="H8" s="18">
        <v>26.575749008299056</v>
      </c>
      <c r="I8" s="18">
        <v>26.189703656458853</v>
      </c>
      <c r="J8" s="18">
        <v>25.099460484532198</v>
      </c>
      <c r="K8" s="18">
        <v>25.6428282747944</v>
      </c>
      <c r="L8" s="18">
        <v>25.696437948471221</v>
      </c>
      <c r="M8" s="18">
        <v>25.256091069137927</v>
      </c>
      <c r="N8" s="18">
        <v>26.075638821265464</v>
      </c>
      <c r="O8" s="18">
        <v>24.868632279232521</v>
      </c>
      <c r="P8" s="18">
        <v>24.730816064303493</v>
      </c>
      <c r="Q8" s="19">
        <v>25.410487214193974</v>
      </c>
      <c r="R8" s="19">
        <v>25.133295150455236</v>
      </c>
      <c r="S8" s="19">
        <v>26.318436175593039</v>
      </c>
      <c r="T8" s="19">
        <v>26.424129960606731</v>
      </c>
      <c r="U8" s="19">
        <v>25.127873079333785</v>
      </c>
      <c r="V8" s="19">
        <v>22.026872967814569</v>
      </c>
      <c r="W8" s="19">
        <v>22.79702406403581</v>
      </c>
      <c r="X8" s="19">
        <v>22.584262905915857</v>
      </c>
      <c r="Y8" s="19">
        <v>21.273736457149855</v>
      </c>
      <c r="Z8" s="19">
        <v>20.823057974642982</v>
      </c>
      <c r="AA8" s="3">
        <v>20.22754274307497</v>
      </c>
      <c r="AB8" s="3">
        <v>19.118761159671333</v>
      </c>
      <c r="AC8" s="3">
        <v>19.339659150408011</v>
      </c>
      <c r="AD8" s="3">
        <v>18.612850473411683</v>
      </c>
      <c r="AE8" s="3">
        <v>19.400463756184237</v>
      </c>
      <c r="AF8" s="3">
        <v>19.420750390792925</v>
      </c>
      <c r="AG8" s="3">
        <v>17.698385404693244</v>
      </c>
      <c r="AH8" s="3">
        <v>19.026812394188507</v>
      </c>
    </row>
    <row r="9" spans="1:34" x14ac:dyDescent="0.25">
      <c r="A9" s="17" t="s">
        <v>26</v>
      </c>
      <c r="B9" s="17" t="s">
        <v>45</v>
      </c>
      <c r="C9" s="18">
        <v>18.034193963928256</v>
      </c>
      <c r="D9" s="18">
        <v>20.516755719566827</v>
      </c>
      <c r="E9" s="18">
        <v>18.84560174471201</v>
      </c>
      <c r="F9" s="18">
        <v>19.803465147329895</v>
      </c>
      <c r="G9" s="18">
        <v>18.152459376834678</v>
      </c>
      <c r="H9" s="18">
        <v>19.786845954844111</v>
      </c>
      <c r="I9" s="18">
        <v>21.116638461099505</v>
      </c>
      <c r="J9" s="18">
        <v>20.009525893270723</v>
      </c>
      <c r="K9" s="18">
        <v>21.70664914517738</v>
      </c>
      <c r="L9" s="18">
        <v>20.82227324259091</v>
      </c>
      <c r="M9" s="18">
        <v>19.945135799030538</v>
      </c>
      <c r="N9" s="18">
        <v>21.498953043206527</v>
      </c>
      <c r="O9" s="18">
        <v>21.438765968160666</v>
      </c>
      <c r="P9" s="18">
        <v>21.220586572218728</v>
      </c>
      <c r="Q9" s="19">
        <v>20.062668363754909</v>
      </c>
      <c r="R9" s="19">
        <v>19.358330885515016</v>
      </c>
      <c r="S9" s="19">
        <v>18.369228300268247</v>
      </c>
      <c r="T9" s="19">
        <v>16.774332949845522</v>
      </c>
      <c r="U9" s="19">
        <v>15.982215623717874</v>
      </c>
      <c r="V9" s="19">
        <v>13.06278999498813</v>
      </c>
      <c r="W9" s="19">
        <v>13.538867880293719</v>
      </c>
      <c r="X9" s="19">
        <v>13.318721653797539</v>
      </c>
      <c r="Y9" s="19">
        <v>12.98482992053342</v>
      </c>
      <c r="Z9" s="19">
        <v>13.396746975741808</v>
      </c>
      <c r="AA9" s="3">
        <v>12.362422255763176</v>
      </c>
      <c r="AB9" s="3">
        <v>12.514502113497784</v>
      </c>
      <c r="AC9" s="3">
        <v>12.562303921153468</v>
      </c>
      <c r="AD9" s="3">
        <v>12.475839128075151</v>
      </c>
      <c r="AE9" s="3">
        <v>12.196052079142239</v>
      </c>
      <c r="AF9" s="3">
        <v>11.848154796237356</v>
      </c>
      <c r="AG9" s="3">
        <v>11.13050086918458</v>
      </c>
      <c r="AH9" s="3">
        <v>11.6743724806825</v>
      </c>
    </row>
    <row r="10" spans="1:34" x14ac:dyDescent="0.25">
      <c r="A10" s="17" t="s">
        <v>48</v>
      </c>
      <c r="B10" s="17" t="s">
        <v>45</v>
      </c>
      <c r="C10" s="18">
        <v>142.811071304595</v>
      </c>
      <c r="D10" s="18">
        <v>155.36853204553549</v>
      </c>
      <c r="E10" s="18">
        <v>143.44258806263065</v>
      </c>
      <c r="F10" s="18">
        <v>138.39736267182278</v>
      </c>
      <c r="G10" s="18">
        <v>139.16574049801503</v>
      </c>
      <c r="H10" s="18">
        <v>139.50802545819877</v>
      </c>
      <c r="I10" s="18">
        <v>141.75460712654478</v>
      </c>
      <c r="J10" s="18">
        <v>140.49617399391911</v>
      </c>
      <c r="K10" s="18">
        <v>133.75124864055937</v>
      </c>
      <c r="L10" s="18">
        <v>130.1928169498905</v>
      </c>
      <c r="M10" s="18">
        <v>126.63930026458701</v>
      </c>
      <c r="N10" s="18">
        <v>129.89196776258845</v>
      </c>
      <c r="O10" s="18">
        <v>125.84153702334606</v>
      </c>
      <c r="P10" s="18">
        <v>124.3247075406295</v>
      </c>
      <c r="Q10" s="19">
        <v>118.55859296951166</v>
      </c>
      <c r="R10" s="19">
        <v>119.23227464866004</v>
      </c>
      <c r="S10" s="19">
        <v>118.14386078663145</v>
      </c>
      <c r="T10" s="19">
        <v>116.85036822771372</v>
      </c>
      <c r="U10" s="19">
        <v>109.57636800981575</v>
      </c>
      <c r="V10" s="19">
        <v>90.166320532326779</v>
      </c>
      <c r="W10" s="19">
        <v>95.785296218162827</v>
      </c>
      <c r="X10" s="19">
        <v>91.515747886827526</v>
      </c>
      <c r="Y10" s="19">
        <v>87.986860997477834</v>
      </c>
      <c r="Z10" s="19">
        <v>89.069147474626604</v>
      </c>
      <c r="AA10" s="3">
        <v>86.148773825190133</v>
      </c>
      <c r="AB10" s="3">
        <v>83.833827175409922</v>
      </c>
      <c r="AC10" s="3">
        <v>83.68682538072629</v>
      </c>
      <c r="AD10" s="3">
        <v>83.424666189522526</v>
      </c>
      <c r="AE10" s="3">
        <v>83.070869298652909</v>
      </c>
      <c r="AF10" s="3">
        <v>80.084667317032796</v>
      </c>
      <c r="AG10" s="3">
        <v>72.507581334278811</v>
      </c>
      <c r="AH10" s="3">
        <v>77.753626810222983</v>
      </c>
    </row>
    <row r="11" spans="1:34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34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34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34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34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34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</sheetData>
  <mergeCells count="1">
    <mergeCell ref="A1:K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Z200"/>
  <sheetViews>
    <sheetView zoomScale="93" zoomScaleNormal="93" workbookViewId="0">
      <selection sqref="A1:K1"/>
    </sheetView>
  </sheetViews>
  <sheetFormatPr baseColWidth="10" defaultRowHeight="15" x14ac:dyDescent="0.25"/>
  <sheetData>
    <row r="1" spans="1:26" ht="16.5" x14ac:dyDescent="0.25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25">
      <c r="A2" s="21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x14ac:dyDescent="0.25">
      <c r="A3" s="17"/>
      <c r="B3" s="17" t="s">
        <v>31</v>
      </c>
      <c r="C3" s="17" t="s">
        <v>32</v>
      </c>
      <c r="D3" s="17"/>
      <c r="E3" s="17" t="s">
        <v>31</v>
      </c>
      <c r="F3" s="17" t="s">
        <v>32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x14ac:dyDescent="0.25">
      <c r="A4" s="17" t="s">
        <v>11</v>
      </c>
      <c r="B4" s="17">
        <v>41.730000000000004</v>
      </c>
      <c r="C4" s="17">
        <v>183.04000000000002</v>
      </c>
      <c r="D4" s="17" t="s">
        <v>34</v>
      </c>
      <c r="E4" s="17">
        <f>B4-E5</f>
        <v>23.320000000000004</v>
      </c>
      <c r="F4" s="17">
        <f>C4-F5</f>
        <v>99.510000000000019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x14ac:dyDescent="0.25">
      <c r="A5" s="17" t="s">
        <v>33</v>
      </c>
      <c r="B5" s="17">
        <v>18.41</v>
      </c>
      <c r="C5" s="17">
        <v>83.53</v>
      </c>
      <c r="D5" s="17" t="s">
        <v>33</v>
      </c>
      <c r="E5" s="17">
        <f>B5</f>
        <v>18.41</v>
      </c>
      <c r="F5" s="17">
        <f>C5</f>
        <v>83.53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x14ac:dyDescent="0.25">
      <c r="A6" s="17" t="s">
        <v>9</v>
      </c>
      <c r="B6" s="17">
        <v>9.09</v>
      </c>
      <c r="C6" s="17">
        <v>28.13</v>
      </c>
      <c r="D6" s="17" t="s">
        <v>35</v>
      </c>
      <c r="E6" s="17">
        <f>B5-B6</f>
        <v>9.32</v>
      </c>
      <c r="F6" s="17">
        <f>C5-C6</f>
        <v>55.400000000000006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</sheetData>
  <mergeCells count="1">
    <mergeCell ref="A1:K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K200"/>
  <sheetViews>
    <sheetView zoomScaleNormal="100" workbookViewId="0">
      <selection sqref="A1:K1"/>
    </sheetView>
  </sheetViews>
  <sheetFormatPr baseColWidth="10" defaultRowHeight="15" x14ac:dyDescent="0.25"/>
  <sheetData>
    <row r="1" spans="1:37" ht="16.5" x14ac:dyDescent="0.25">
      <c r="A1" s="14" t="s">
        <v>51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37" x14ac:dyDescent="0.25">
      <c r="A2" s="16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37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H3" s="2"/>
      <c r="AI3" s="2"/>
      <c r="AJ3" s="2"/>
      <c r="AK3" s="2"/>
    </row>
    <row r="4" spans="1:37" x14ac:dyDescent="0.25">
      <c r="A4" s="7"/>
      <c r="B4" s="22">
        <v>1990</v>
      </c>
      <c r="C4" s="22">
        <v>1991</v>
      </c>
      <c r="D4" s="22">
        <v>1992</v>
      </c>
      <c r="E4" s="22">
        <v>1993</v>
      </c>
      <c r="F4" s="22">
        <v>1994</v>
      </c>
      <c r="G4" s="22">
        <v>1995</v>
      </c>
      <c r="H4" s="22">
        <v>1996</v>
      </c>
      <c r="I4" s="22">
        <v>1997</v>
      </c>
      <c r="J4" s="22">
        <v>1998</v>
      </c>
      <c r="K4" s="22">
        <v>1999</v>
      </c>
      <c r="L4" s="22">
        <v>2000</v>
      </c>
      <c r="M4" s="22">
        <v>2001</v>
      </c>
      <c r="N4" s="22">
        <v>2002</v>
      </c>
      <c r="O4" s="22">
        <v>2003</v>
      </c>
      <c r="P4" s="22">
        <v>2004</v>
      </c>
      <c r="Q4" s="22">
        <v>2005</v>
      </c>
      <c r="R4" s="22">
        <v>2006</v>
      </c>
      <c r="S4" s="22">
        <v>2007</v>
      </c>
      <c r="T4" s="22">
        <v>2008</v>
      </c>
      <c r="U4" s="22">
        <v>2009</v>
      </c>
      <c r="V4" s="22">
        <v>2010</v>
      </c>
      <c r="W4" s="22">
        <v>2011</v>
      </c>
      <c r="X4" s="22">
        <v>2012</v>
      </c>
      <c r="Y4" s="22">
        <v>2013</v>
      </c>
      <c r="Z4" s="22">
        <v>2014</v>
      </c>
      <c r="AA4" s="5">
        <v>2015</v>
      </c>
      <c r="AB4" s="5">
        <v>2016</v>
      </c>
      <c r="AC4" s="5">
        <v>2017</v>
      </c>
      <c r="AD4" s="5">
        <v>2018</v>
      </c>
      <c r="AE4" s="5">
        <v>2019</v>
      </c>
      <c r="AF4" s="5">
        <v>2020</v>
      </c>
    </row>
    <row r="5" spans="1:37" x14ac:dyDescent="0.25">
      <c r="A5" s="17" t="s">
        <v>37</v>
      </c>
      <c r="B5" s="17"/>
      <c r="C5" s="23">
        <v>-1.9461935373134898E-2</v>
      </c>
      <c r="D5" s="24">
        <v>-4.4193569155057455E-2</v>
      </c>
      <c r="E5" s="24">
        <v>-7.6750652140500475E-2</v>
      </c>
      <c r="F5" s="24">
        <v>-9.3386843526914287E-2</v>
      </c>
      <c r="G5" s="24">
        <v>-8.1096731164799096E-2</v>
      </c>
      <c r="H5" s="24">
        <v>-0.10277004646920274</v>
      </c>
      <c r="I5" s="24">
        <v>-9.1350920986664086E-2</v>
      </c>
      <c r="J5" s="24">
        <v>-9.2070389765060434E-2</v>
      </c>
      <c r="K5" s="24">
        <v>-0.10622922544223523</v>
      </c>
      <c r="L5" s="24">
        <v>-0.10787219977119911</v>
      </c>
      <c r="M5" s="24">
        <v>-0.13804762511479185</v>
      </c>
      <c r="N5" s="24">
        <v>-0.16631071282614363</v>
      </c>
      <c r="O5" s="24">
        <v>-0.19668826606304857</v>
      </c>
      <c r="P5" s="24">
        <v>-0.22045242292929024</v>
      </c>
      <c r="Q5" s="24">
        <v>-0.24613617121692533</v>
      </c>
      <c r="R5" s="24">
        <v>-0.27587310888657302</v>
      </c>
      <c r="S5" s="24">
        <v>-0.28379262514956072</v>
      </c>
      <c r="T5" s="24">
        <v>-0.31784831694131843</v>
      </c>
      <c r="U5" s="24">
        <v>-0.35231661784913337</v>
      </c>
      <c r="V5" s="24">
        <v>-0.36643928256918923</v>
      </c>
      <c r="W5" s="24">
        <v>-0.36012910749186067</v>
      </c>
      <c r="X5" s="24">
        <v>-0.36204798589771481</v>
      </c>
      <c r="Y5" s="24">
        <v>-0.36216817998329631</v>
      </c>
      <c r="Z5" s="24">
        <v>-0.36611569610713679</v>
      </c>
      <c r="AA5" s="8">
        <v>-0.35555709565616067</v>
      </c>
      <c r="AB5" s="8">
        <v>-0.36402795126492105</v>
      </c>
      <c r="AC5" s="8">
        <v>-0.37093658366187865</v>
      </c>
      <c r="AD5" s="8">
        <v>-0.38020566115782894</v>
      </c>
      <c r="AE5" s="8">
        <v>-0.37836490625226082</v>
      </c>
      <c r="AF5" s="8">
        <v>-0.41805383518935191</v>
      </c>
    </row>
    <row r="6" spans="1:37" x14ac:dyDescent="0.25">
      <c r="A6" s="17" t="s">
        <v>38</v>
      </c>
      <c r="B6" s="17"/>
      <c r="C6" s="23">
        <v>5.7065703856638228E-2</v>
      </c>
      <c r="D6" s="24">
        <v>-3.3138145501150684E-2</v>
      </c>
      <c r="E6" s="24">
        <v>-4.2539262142370471E-2</v>
      </c>
      <c r="F6" s="24">
        <v>-5.0368113162640893E-2</v>
      </c>
      <c r="G6" s="24">
        <v>-0.10448970808183367</v>
      </c>
      <c r="H6" s="24">
        <v>-9.3612492483969745E-2</v>
      </c>
      <c r="I6" s="24">
        <v>-0.13869385047476623</v>
      </c>
      <c r="J6" s="24">
        <v>-0.20691482124199723</v>
      </c>
      <c r="K6" s="24">
        <v>-0.23677140454287615</v>
      </c>
      <c r="L6" s="24">
        <v>-0.30674770779422378</v>
      </c>
      <c r="M6" s="24">
        <v>-0.29594364857307487</v>
      </c>
      <c r="N6" s="24">
        <v>-0.30034490003379888</v>
      </c>
      <c r="O6" s="24">
        <v>-0.30633089746285924</v>
      </c>
      <c r="P6" s="24">
        <v>-0.35651542536596892</v>
      </c>
      <c r="Q6" s="24">
        <v>-0.36406149515209474</v>
      </c>
      <c r="R6" s="24">
        <v>-0.37317204578984964</v>
      </c>
      <c r="S6" s="24">
        <v>-0.40901888892805105</v>
      </c>
      <c r="T6" s="24">
        <v>-0.44031728202348075</v>
      </c>
      <c r="U6" s="24">
        <v>-0.49756277000691629</v>
      </c>
      <c r="V6" s="24">
        <v>-0.46836689075644988</v>
      </c>
      <c r="W6" s="24">
        <v>-0.49901856263817135</v>
      </c>
      <c r="X6" s="24">
        <v>-0.51830714809116585</v>
      </c>
      <c r="Y6" s="24">
        <v>-0.52738841133296499</v>
      </c>
      <c r="Z6" s="24">
        <v>-0.54958410919856804</v>
      </c>
      <c r="AA6" s="8">
        <v>-0.57444787111969831</v>
      </c>
      <c r="AB6" s="8">
        <v>-0.57073646260600275</v>
      </c>
      <c r="AC6" s="8">
        <v>-0.57612002344313806</v>
      </c>
      <c r="AD6" s="8">
        <v>-0.58424088864603263</v>
      </c>
      <c r="AE6" s="8">
        <v>-0.61096512400049829</v>
      </c>
      <c r="AF6" s="8">
        <v>-0.61083729915619989</v>
      </c>
    </row>
    <row r="7" spans="1:37" x14ac:dyDescent="0.25">
      <c r="A7" s="17" t="s">
        <v>39</v>
      </c>
      <c r="B7" s="17"/>
      <c r="C7" s="23">
        <v>3.7898714269579692E-2</v>
      </c>
      <c r="D7" s="24">
        <v>8.0571585012320757E-2</v>
      </c>
      <c r="E7" s="24">
        <v>9.1400394510753102E-2</v>
      </c>
      <c r="F7" s="24">
        <v>0.11999278277137737</v>
      </c>
      <c r="G7" s="24">
        <v>0.15558297980002389</v>
      </c>
      <c r="H7" s="24">
        <v>0.18330150279821233</v>
      </c>
      <c r="I7" s="24">
        <v>0.22269462413940455</v>
      </c>
      <c r="J7" s="24">
        <v>0.2789780946728333</v>
      </c>
      <c r="K7" s="24">
        <v>0.32592525570200248</v>
      </c>
      <c r="L7" s="24">
        <v>0.40524124211767787</v>
      </c>
      <c r="M7" s="24">
        <v>0.46634707580399692</v>
      </c>
      <c r="N7" s="24">
        <v>0.51529963470991058</v>
      </c>
      <c r="O7" s="24">
        <v>0.5566340549361195</v>
      </c>
      <c r="P7" s="24">
        <v>0.62386573920546429</v>
      </c>
      <c r="Q7" s="24">
        <v>0.68043760222729599</v>
      </c>
      <c r="R7" s="24">
        <v>0.75288376596091267</v>
      </c>
      <c r="S7" s="24">
        <v>0.84616898867471368</v>
      </c>
      <c r="T7" s="24">
        <v>0.89945485131894443</v>
      </c>
      <c r="U7" s="24">
        <v>0.85423783332270231</v>
      </c>
      <c r="V7" s="24">
        <v>0.90473597254486471</v>
      </c>
      <c r="W7" s="24">
        <v>0.95855041348617265</v>
      </c>
      <c r="X7" s="24">
        <v>0.98688375706121789</v>
      </c>
      <c r="Y7" s="24">
        <v>1.0128578339456809</v>
      </c>
      <c r="Z7" s="24">
        <v>1.0418760429329739</v>
      </c>
      <c r="AA7" s="8">
        <v>1.0845055679244817</v>
      </c>
      <c r="AB7" s="8">
        <v>1.1155739805134814</v>
      </c>
      <c r="AC7" s="8">
        <v>1.1678480633522637</v>
      </c>
      <c r="AD7" s="8">
        <v>1.2267989281377183</v>
      </c>
      <c r="AE7" s="8">
        <v>1.298313322440388</v>
      </c>
      <c r="AF7" s="8">
        <v>1.1764754263536474</v>
      </c>
    </row>
    <row r="8" spans="1:37" x14ac:dyDescent="0.25">
      <c r="A8" s="17" t="s">
        <v>40</v>
      </c>
      <c r="B8" s="17"/>
      <c r="C8" s="23">
        <v>7.5774917535128106E-2</v>
      </c>
      <c r="D8" s="24">
        <v>-1.408379024386508E-3</v>
      </c>
      <c r="E8" s="24">
        <v>-3.5229334267133372E-2</v>
      </c>
      <c r="F8" s="24">
        <v>-3.5743599761367206E-2</v>
      </c>
      <c r="G8" s="24">
        <v>-4.9085401936640571E-2</v>
      </c>
      <c r="H8" s="24">
        <v>-3.769422732281813E-2</v>
      </c>
      <c r="I8" s="24">
        <v>-4.3088571468576808E-2</v>
      </c>
      <c r="J8" s="24">
        <v>-7.9051976729907159E-2</v>
      </c>
      <c r="K8" s="24">
        <v>-9.5518213388148698E-2</v>
      </c>
      <c r="L8" s="24">
        <v>-0.13090095143273195</v>
      </c>
      <c r="M8" s="24">
        <v>-0.11012814977447616</v>
      </c>
      <c r="N8" s="24">
        <v>-0.11613335782246192</v>
      </c>
      <c r="O8" s="24">
        <v>-0.13259286800357484</v>
      </c>
      <c r="P8" s="24">
        <v>-0.18542535897198142</v>
      </c>
      <c r="Q8" s="24">
        <v>-0.19437966795561712</v>
      </c>
      <c r="R8" s="24">
        <v>-0.20436083898914581</v>
      </c>
      <c r="S8" s="24">
        <v>-0.21858122735207297</v>
      </c>
      <c r="T8" s="24">
        <v>-0.27480996621317755</v>
      </c>
      <c r="U8" s="24">
        <v>-0.39659347102942655</v>
      </c>
      <c r="V8" s="24">
        <v>-0.35844329815206</v>
      </c>
      <c r="W8" s="24">
        <v>-0.37216034310740065</v>
      </c>
      <c r="X8" s="24">
        <v>-0.38943673101551857</v>
      </c>
      <c r="Y8" s="24">
        <v>-0.39323062874146641</v>
      </c>
      <c r="Z8" s="24">
        <v>-0.41702077870717824</v>
      </c>
      <c r="AA8" s="8">
        <v>-0.42833675104387958</v>
      </c>
      <c r="AB8" s="8">
        <v>-0.42244912559322823</v>
      </c>
      <c r="AC8" s="8">
        <v>-0.42194898029302708</v>
      </c>
      <c r="AD8" s="8">
        <v>-0.42618699856980469</v>
      </c>
      <c r="AE8" s="8">
        <v>-0.4441811195648715</v>
      </c>
      <c r="AF8" s="8">
        <v>-0.50708982042021167</v>
      </c>
    </row>
    <row r="9" spans="1:37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37" x14ac:dyDescent="0.25">
      <c r="A10" s="2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37" x14ac:dyDescent="0.25">
      <c r="A11" s="1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"/>
      <c r="AB11" s="2"/>
      <c r="AC11" s="2"/>
      <c r="AD11" s="2"/>
      <c r="AE11" s="2"/>
      <c r="AF11" s="2"/>
    </row>
    <row r="12" spans="1:37" x14ac:dyDescent="0.2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1"/>
      <c r="AB12" s="1"/>
      <c r="AC12" s="1"/>
      <c r="AD12" s="1"/>
      <c r="AE12" s="1"/>
      <c r="AF12" s="1"/>
    </row>
    <row r="13" spans="1:37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37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37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37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</sheetData>
  <mergeCells count="1">
    <mergeCell ref="A1:K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AF200"/>
  <sheetViews>
    <sheetView workbookViewId="0">
      <selection sqref="A1:K1"/>
    </sheetView>
  </sheetViews>
  <sheetFormatPr baseColWidth="10" defaultRowHeight="15" x14ac:dyDescent="0.25"/>
  <sheetData>
    <row r="1" spans="1:32" ht="16.5" x14ac:dyDescent="0.25">
      <c r="A1" s="20" t="s">
        <v>50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32" x14ac:dyDescent="0.25">
      <c r="A2" s="16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3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32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32" x14ac:dyDescent="0.25">
      <c r="A5" s="2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32" x14ac:dyDescent="0.25">
      <c r="A6" s="17"/>
      <c r="B6" s="22">
        <v>1990</v>
      </c>
      <c r="C6" s="22">
        <v>1991</v>
      </c>
      <c r="D6" s="22">
        <v>1992</v>
      </c>
      <c r="E6" s="22">
        <v>1993</v>
      </c>
      <c r="F6" s="22">
        <v>1994</v>
      </c>
      <c r="G6" s="22">
        <v>1995</v>
      </c>
      <c r="H6" s="22">
        <v>1996</v>
      </c>
      <c r="I6" s="22">
        <v>1997</v>
      </c>
      <c r="J6" s="22">
        <v>1998</v>
      </c>
      <c r="K6" s="22">
        <v>1999</v>
      </c>
      <c r="L6" s="22">
        <v>2000</v>
      </c>
      <c r="M6" s="22">
        <v>2001</v>
      </c>
      <c r="N6" s="22">
        <v>2002</v>
      </c>
      <c r="O6" s="22">
        <v>2003</v>
      </c>
      <c r="P6" s="22">
        <v>2004</v>
      </c>
      <c r="Q6" s="22">
        <v>2005</v>
      </c>
      <c r="R6" s="22">
        <v>2006</v>
      </c>
      <c r="S6" s="22">
        <v>2007</v>
      </c>
      <c r="T6" s="22">
        <v>2008</v>
      </c>
      <c r="U6" s="22">
        <v>2009</v>
      </c>
      <c r="V6" s="22">
        <v>2010</v>
      </c>
      <c r="W6" s="22">
        <v>2011</v>
      </c>
      <c r="X6" s="22">
        <v>2012</v>
      </c>
      <c r="Y6" s="22">
        <v>2013</v>
      </c>
      <c r="Z6" s="22">
        <v>2014</v>
      </c>
      <c r="AA6" s="5">
        <v>2015</v>
      </c>
      <c r="AB6" s="5">
        <v>2016</v>
      </c>
      <c r="AC6" s="5">
        <v>2017</v>
      </c>
      <c r="AD6" s="5">
        <v>2018</v>
      </c>
      <c r="AE6" s="5">
        <v>2019</v>
      </c>
      <c r="AF6" s="5">
        <v>2020</v>
      </c>
    </row>
    <row r="7" spans="1:32" x14ac:dyDescent="0.25">
      <c r="A7" s="29" t="s">
        <v>36</v>
      </c>
      <c r="B7" s="30">
        <v>0.90040411509992335</v>
      </c>
      <c r="C7" s="30">
        <v>0.95178630968351396</v>
      </c>
      <c r="D7" s="30">
        <v>0.87056639252390722</v>
      </c>
      <c r="E7" s="30">
        <v>0.8621015884136185</v>
      </c>
      <c r="F7" s="30">
        <v>0.85505245873846281</v>
      </c>
      <c r="G7" s="30">
        <v>0.80632115195745058</v>
      </c>
      <c r="H7" s="30">
        <v>0.81611504164259641</v>
      </c>
      <c r="I7" s="30">
        <v>0.77552360139339038</v>
      </c>
      <c r="J7" s="30">
        <v>0.71409715857846401</v>
      </c>
      <c r="K7" s="30">
        <v>0.68721416811152891</v>
      </c>
      <c r="L7" s="30">
        <v>0.62420721670453538</v>
      </c>
      <c r="M7" s="30">
        <v>0.63393523608704105</v>
      </c>
      <c r="N7" s="30">
        <v>0.62997233116021556</v>
      </c>
      <c r="O7" s="30">
        <v>0.6245825144421121</v>
      </c>
      <c r="P7" s="30">
        <v>0.57939615900380526</v>
      </c>
      <c r="Q7" s="30">
        <v>0.57260164671554636</v>
      </c>
      <c r="R7" s="30">
        <v>0.56439846943048566</v>
      </c>
      <c r="S7" s="30">
        <v>0.5321218243555077</v>
      </c>
      <c r="T7" s="30">
        <v>0.50394062241636772</v>
      </c>
      <c r="U7" s="30">
        <v>0.45239654946517915</v>
      </c>
      <c r="V7" s="30">
        <v>0.47868463928625959</v>
      </c>
      <c r="W7" s="30">
        <v>0.45108574778926497</v>
      </c>
      <c r="X7" s="30">
        <v>0.43371822607293214</v>
      </c>
      <c r="Y7" s="30">
        <v>0.42554141927971051</v>
      </c>
      <c r="Z7" s="30">
        <v>0.40555632158400701</v>
      </c>
      <c r="AA7" s="6">
        <v>0.38316888803335647</v>
      </c>
      <c r="AB7" s="6">
        <v>0.38651065553190478</v>
      </c>
      <c r="AC7" s="6">
        <v>0.38166327520025733</v>
      </c>
      <c r="AD7" s="6">
        <v>0.37435121475339922</v>
      </c>
      <c r="AE7" s="6">
        <v>0.35028860326733957</v>
      </c>
      <c r="AF7" s="6">
        <v>0.35040369728315779</v>
      </c>
    </row>
    <row r="8" spans="1:32" x14ac:dyDescent="0.25">
      <c r="A8" s="17" t="s">
        <v>49</v>
      </c>
      <c r="B8" s="17">
        <f>B7/$B7*100</f>
        <v>100</v>
      </c>
      <c r="C8" s="17">
        <f t="shared" ref="C8:AF8" si="0">C7/$B7*100</f>
        <v>105.70657038566382</v>
      </c>
      <c r="D8" s="17">
        <f t="shared" si="0"/>
        <v>96.686185449884931</v>
      </c>
      <c r="E8" s="17">
        <f t="shared" si="0"/>
        <v>95.746073785762945</v>
      </c>
      <c r="F8" s="17">
        <f t="shared" si="0"/>
        <v>94.963188683735893</v>
      </c>
      <c r="G8" s="17">
        <f t="shared" si="0"/>
        <v>89.551029191816639</v>
      </c>
      <c r="H8" s="17">
        <f t="shared" si="0"/>
        <v>90.638750751603041</v>
      </c>
      <c r="I8" s="17">
        <f t="shared" si="0"/>
        <v>86.130614952523374</v>
      </c>
      <c r="J8" s="17">
        <f t="shared" si="0"/>
        <v>79.308517875800277</v>
      </c>
      <c r="K8" s="17">
        <f t="shared" si="0"/>
        <v>76.322859545712376</v>
      </c>
      <c r="L8" s="17">
        <f t="shared" si="0"/>
        <v>69.325229220577626</v>
      </c>
      <c r="M8" s="17">
        <f t="shared" si="0"/>
        <v>70.405635142692503</v>
      </c>
      <c r="N8" s="17">
        <f t="shared" si="0"/>
        <v>69.965509996620085</v>
      </c>
      <c r="O8" s="17">
        <f t="shared" si="0"/>
        <v>69.366910253714067</v>
      </c>
      <c r="P8" s="17">
        <f t="shared" si="0"/>
        <v>64.348457463403093</v>
      </c>
      <c r="Q8" s="17">
        <f t="shared" si="0"/>
        <v>63.593850484790515</v>
      </c>
      <c r="R8" s="17">
        <f t="shared" si="0"/>
        <v>62.682795421015022</v>
      </c>
      <c r="S8" s="17">
        <f t="shared" si="0"/>
        <v>59.098111107194896</v>
      </c>
      <c r="T8" s="17">
        <f t="shared" si="0"/>
        <v>55.968271797651916</v>
      </c>
      <c r="U8" s="17">
        <f t="shared" si="0"/>
        <v>50.24372299930836</v>
      </c>
      <c r="V8" s="17">
        <f t="shared" si="0"/>
        <v>53.163310924355009</v>
      </c>
      <c r="W8" s="17">
        <f t="shared" si="0"/>
        <v>50.098143736182863</v>
      </c>
      <c r="X8" s="17">
        <f t="shared" si="0"/>
        <v>48.169285190883407</v>
      </c>
      <c r="Y8" s="17">
        <f t="shared" si="0"/>
        <v>47.261158866703489</v>
      </c>
      <c r="Z8" s="17">
        <f t="shared" si="0"/>
        <v>45.04158908014319</v>
      </c>
      <c r="AA8" s="4">
        <f t="shared" si="0"/>
        <v>42.555212888030155</v>
      </c>
      <c r="AB8" s="4">
        <f t="shared" si="0"/>
        <v>42.926353739399701</v>
      </c>
      <c r="AC8" s="4">
        <f t="shared" si="0"/>
        <v>42.387997655686171</v>
      </c>
      <c r="AD8" s="4">
        <f t="shared" si="0"/>
        <v>41.575911135396709</v>
      </c>
      <c r="AE8" s="4">
        <f t="shared" si="0"/>
        <v>38.903487599950154</v>
      </c>
      <c r="AF8" s="4">
        <f t="shared" si="0"/>
        <v>38.916270084379981</v>
      </c>
    </row>
    <row r="9" spans="1:32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32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32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32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32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32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32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32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</sheetData>
  <mergeCells count="1">
    <mergeCell ref="A1:K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200"/>
  <sheetViews>
    <sheetView tabSelected="1" zoomScale="110" zoomScaleNormal="110" workbookViewId="0">
      <selection sqref="A1:K1"/>
    </sheetView>
  </sheetViews>
  <sheetFormatPr baseColWidth="10" defaultRowHeight="15" x14ac:dyDescent="0.25"/>
  <cols>
    <col min="2" max="2" width="20.85546875" customWidth="1"/>
    <col min="3" max="3" width="22.7109375" customWidth="1"/>
  </cols>
  <sheetData>
    <row r="1" spans="1:26" ht="16.5" x14ac:dyDescent="0.25">
      <c r="A1" s="14" t="s">
        <v>62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25">
      <c r="A2" s="16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x14ac:dyDescent="0.25">
      <c r="A4" s="25" t="s">
        <v>60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x14ac:dyDescent="0.25">
      <c r="A5" s="31" t="s">
        <v>22</v>
      </c>
      <c r="B5" s="31" t="s">
        <v>23</v>
      </c>
      <c r="C5" s="31" t="s">
        <v>24</v>
      </c>
      <c r="D5" s="32" t="s">
        <v>25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x14ac:dyDescent="0.25">
      <c r="A6" s="31" t="s">
        <v>0</v>
      </c>
      <c r="B6" s="33">
        <v>0.18086495800352742</v>
      </c>
      <c r="C6" s="33">
        <v>0.11688262275668933</v>
      </c>
      <c r="D6" s="32">
        <v>9.8249011156940305E-2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x14ac:dyDescent="0.25">
      <c r="A7" s="31" t="s">
        <v>26</v>
      </c>
      <c r="B7" s="33">
        <v>0.2760266054007286</v>
      </c>
      <c r="C7" s="33">
        <v>3.0185654697429079E-2</v>
      </c>
      <c r="D7" s="32">
        <v>6.4872783507523193E-2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x14ac:dyDescent="0.25">
      <c r="A8" s="31" t="s">
        <v>27</v>
      </c>
      <c r="B8" s="33">
        <v>0.37324865731861379</v>
      </c>
      <c r="C8" s="33">
        <v>4.8260396315762268E-2</v>
      </c>
      <c r="D8" s="32">
        <v>1.8016874856594998E-2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x14ac:dyDescent="0.25">
      <c r="A9" s="31" t="s">
        <v>28</v>
      </c>
      <c r="B9" s="33">
        <v>9.1227613288570653E-2</v>
      </c>
      <c r="C9" s="33">
        <v>0.33832092455218343</v>
      </c>
      <c r="D9" s="32">
        <v>0.14784090563084801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x14ac:dyDescent="0.25">
      <c r="A10" s="31" t="s">
        <v>4</v>
      </c>
      <c r="B10" s="33">
        <v>1.2739469698026475E-2</v>
      </c>
      <c r="C10" s="33">
        <v>0.18911255184851239</v>
      </c>
      <c r="D10" s="32">
        <v>6.7376315136221498E-2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x14ac:dyDescent="0.25">
      <c r="A11" s="31" t="s">
        <v>5</v>
      </c>
      <c r="B11" s="33">
        <v>8.1528899593090488E-3</v>
      </c>
      <c r="C11" s="33">
        <v>2.8839480416943855E-2</v>
      </c>
      <c r="D11" s="32">
        <v>2.3279583886394801E-2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25">
      <c r="A12" s="31" t="s">
        <v>6</v>
      </c>
      <c r="B12" s="33">
        <v>3.6578829675794504E-2</v>
      </c>
      <c r="C12" s="33">
        <v>0.21943927596927701</v>
      </c>
      <c r="D12" s="32">
        <v>0.39220653973422898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x14ac:dyDescent="0.25">
      <c r="A13" s="31" t="s">
        <v>7</v>
      </c>
      <c r="B13" s="33">
        <v>2.1160976655429285E-2</v>
      </c>
      <c r="C13" s="33">
        <v>2.8959093443202591E-2</v>
      </c>
      <c r="D13" s="32">
        <v>9.7274385335001004E-2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25" t="s">
        <v>61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87" x14ac:dyDescent="0.3">
      <c r="A21" s="15" t="s">
        <v>22</v>
      </c>
      <c r="B21" s="15" t="s">
        <v>29</v>
      </c>
      <c r="C21" s="34" t="s">
        <v>30</v>
      </c>
      <c r="D21" s="15" t="s">
        <v>64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x14ac:dyDescent="0.25">
      <c r="A22" s="15" t="s">
        <v>0</v>
      </c>
      <c r="B22" s="28">
        <v>53940755.899999999</v>
      </c>
      <c r="C22" s="35">
        <v>1.3032740987823201E-3</v>
      </c>
      <c r="D22" s="36">
        <v>0.25450088070486698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25">
      <c r="A23" s="15" t="s">
        <v>26</v>
      </c>
      <c r="B23" s="28">
        <v>35616510.93</v>
      </c>
      <c r="C23" s="35">
        <v>5.6386299815909405E-4</v>
      </c>
      <c r="D23" s="36">
        <v>4.3066881801901796E-2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25">
      <c r="A24" s="15" t="s">
        <v>27</v>
      </c>
      <c r="B24" s="28">
        <v>9891640</v>
      </c>
      <c r="C24" s="35">
        <v>1.15809241155203E-4</v>
      </c>
      <c r="D24" s="36">
        <v>5.0919766452811002E-2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x14ac:dyDescent="0.25">
      <c r="A25" s="15" t="s">
        <v>28</v>
      </c>
      <c r="B25" s="28">
        <v>81167740.099999994</v>
      </c>
      <c r="C25" s="35">
        <v>3.8880362851830101E-3</v>
      </c>
      <c r="D25" s="36">
        <v>1.0426397594744299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25">
      <c r="A26" s="15" t="s">
        <v>4</v>
      </c>
      <c r="B26" s="28">
        <v>36991002</v>
      </c>
      <c r="C26" s="35">
        <v>1.268872290103E-2</v>
      </c>
      <c r="D26" s="36">
        <v>5.8460533991175501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25">
      <c r="A27" s="15" t="s">
        <v>5</v>
      </c>
      <c r="B27" s="28">
        <v>12780977</v>
      </c>
      <c r="C27" s="35">
        <v>6.8505531569526996E-3</v>
      </c>
      <c r="D27" s="36">
        <v>1.39305936506869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25">
      <c r="A28" s="15" t="s">
        <v>6</v>
      </c>
      <c r="B28" s="28">
        <v>215329568.94999999</v>
      </c>
      <c r="C28" s="35">
        <v>2.5724505353465699E-2</v>
      </c>
      <c r="D28" s="36">
        <v>2.3625354210430998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15" t="s">
        <v>7</v>
      </c>
      <c r="B29" s="28">
        <v>53405666</v>
      </c>
      <c r="C29" s="35">
        <v>1.1028711982564301E-2</v>
      </c>
      <c r="D29" s="36">
        <v>0.53894323804667399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15"/>
      <c r="B33" s="15"/>
      <c r="C33" s="15"/>
      <c r="D33" s="3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5">
      <c r="A34" s="15"/>
      <c r="B34" s="15"/>
      <c r="C34" s="15"/>
      <c r="D34" s="3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A35" s="15"/>
      <c r="B35" s="15"/>
      <c r="C35" s="15"/>
      <c r="D35" s="3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5">
      <c r="A36" s="15"/>
      <c r="B36" s="15"/>
      <c r="C36" s="15"/>
      <c r="D36" s="3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5">
      <c r="A37" s="15"/>
      <c r="B37" s="15"/>
      <c r="C37" s="15"/>
      <c r="D37" s="3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5">
      <c r="A38" s="15"/>
      <c r="B38" s="15"/>
      <c r="C38" s="15"/>
      <c r="D38" s="3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15"/>
      <c r="B39" s="15"/>
      <c r="C39" s="28"/>
      <c r="D39" s="3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5">
      <c r="A40" s="15"/>
      <c r="B40" s="15"/>
      <c r="C40" s="15"/>
      <c r="D40" s="3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</sheetData>
  <mergeCells count="1">
    <mergeCell ref="A1:K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200"/>
  <sheetViews>
    <sheetView zoomScale="96" zoomScaleNormal="110" workbookViewId="0">
      <selection activeCell="G2" sqref="G2"/>
    </sheetView>
  </sheetViews>
  <sheetFormatPr baseColWidth="10" defaultRowHeight="15" x14ac:dyDescent="0.25"/>
  <sheetData>
    <row r="1" spans="1:26" ht="16.5" x14ac:dyDescent="0.25">
      <c r="A1" s="14" t="s">
        <v>57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25">
      <c r="A2" s="16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x14ac:dyDescent="0.25">
      <c r="A4" s="15"/>
      <c r="B4" s="15"/>
      <c r="C4" s="25" t="s">
        <v>58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x14ac:dyDescent="0.25">
      <c r="A5" s="15"/>
      <c r="B5" s="15"/>
      <c r="C5" s="15" t="s">
        <v>8</v>
      </c>
      <c r="D5" s="15" t="s">
        <v>9</v>
      </c>
      <c r="E5" s="15" t="s">
        <v>10</v>
      </c>
      <c r="F5" s="15" t="s">
        <v>11</v>
      </c>
      <c r="G5" s="15"/>
      <c r="H5" s="15" t="s">
        <v>8</v>
      </c>
      <c r="I5" s="15" t="s">
        <v>35</v>
      </c>
      <c r="J5" s="15" t="s">
        <v>10</v>
      </c>
      <c r="K5" s="15" t="s">
        <v>34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x14ac:dyDescent="0.25">
      <c r="A6" s="15"/>
      <c r="B6" s="15" t="s">
        <v>0</v>
      </c>
      <c r="C6" s="37">
        <v>0.27700000000000002</v>
      </c>
      <c r="D6" s="37">
        <v>0.17699999999999999</v>
      </c>
      <c r="E6" s="37">
        <v>0.26500000000000001</v>
      </c>
      <c r="F6" s="37">
        <v>0.33300000000000002</v>
      </c>
      <c r="G6" s="37">
        <f>F6-D6</f>
        <v>0.15600000000000003</v>
      </c>
      <c r="H6" s="37">
        <f>C6</f>
        <v>0.27700000000000002</v>
      </c>
      <c r="I6" s="37">
        <f>E6-D6</f>
        <v>8.8000000000000023E-2</v>
      </c>
      <c r="J6" s="37">
        <f>E6</f>
        <v>0.26500000000000001</v>
      </c>
      <c r="K6" s="37">
        <f>F6-E6</f>
        <v>6.8000000000000005E-2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x14ac:dyDescent="0.25">
      <c r="A7" s="15"/>
      <c r="B7" s="15" t="s">
        <v>1</v>
      </c>
      <c r="C7" s="37">
        <v>1.4999999999999999E-2</v>
      </c>
      <c r="D7" s="38">
        <v>-0.23</v>
      </c>
      <c r="E7" s="37">
        <v>-6.7000000000000004E-2</v>
      </c>
      <c r="F7" s="38">
        <v>0.18</v>
      </c>
      <c r="G7" s="37">
        <f t="shared" ref="G7:G13" si="0">F7-D7</f>
        <v>0.41000000000000003</v>
      </c>
      <c r="H7" s="37">
        <f t="shared" ref="H7:H13" si="1">C7</f>
        <v>1.4999999999999999E-2</v>
      </c>
      <c r="I7" s="37">
        <f t="shared" ref="I7:I13" si="2">E7-D7</f>
        <v>0.16300000000000001</v>
      </c>
      <c r="J7" s="37">
        <f t="shared" ref="J7:J13" si="3">E7</f>
        <v>-6.7000000000000004E-2</v>
      </c>
      <c r="K7" s="37">
        <f t="shared" ref="K7:K13" si="4">F7-E7</f>
        <v>0.247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x14ac:dyDescent="0.25">
      <c r="A8" s="15"/>
      <c r="B8" s="15" t="s">
        <v>2</v>
      </c>
      <c r="C8" s="37">
        <v>0.20100000000000001</v>
      </c>
      <c r="D8" s="37">
        <v>9.0999999999999998E-2</v>
      </c>
      <c r="E8" s="37">
        <v>0.222</v>
      </c>
      <c r="F8" s="38">
        <v>0.28999999999999998</v>
      </c>
      <c r="G8" s="37">
        <f t="shared" si="0"/>
        <v>0.19899999999999998</v>
      </c>
      <c r="H8" s="37">
        <f t="shared" si="1"/>
        <v>0.20100000000000001</v>
      </c>
      <c r="I8" s="37">
        <f t="shared" si="2"/>
        <v>0.13100000000000001</v>
      </c>
      <c r="J8" s="37">
        <f t="shared" si="3"/>
        <v>0.222</v>
      </c>
      <c r="K8" s="37">
        <f t="shared" si="4"/>
        <v>6.7999999999999977E-2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x14ac:dyDescent="0.25">
      <c r="A9" s="15"/>
      <c r="B9" s="15" t="s">
        <v>3</v>
      </c>
      <c r="C9" s="37">
        <v>0.32600000000000001</v>
      </c>
      <c r="D9" s="37">
        <v>0.255</v>
      </c>
      <c r="E9" s="38">
        <v>0.36</v>
      </c>
      <c r="F9" s="37">
        <v>0.36599999999999999</v>
      </c>
      <c r="G9" s="37">
        <f t="shared" si="0"/>
        <v>0.11099999999999999</v>
      </c>
      <c r="H9" s="37">
        <f t="shared" si="1"/>
        <v>0.32600000000000001</v>
      </c>
      <c r="I9" s="37">
        <f t="shared" si="2"/>
        <v>0.10499999999999998</v>
      </c>
      <c r="J9" s="37">
        <f t="shared" si="3"/>
        <v>0.36</v>
      </c>
      <c r="K9" s="37">
        <f t="shared" si="4"/>
        <v>6.0000000000000053E-3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x14ac:dyDescent="0.25">
      <c r="A10" s="15"/>
      <c r="B10" s="15" t="s">
        <v>4</v>
      </c>
      <c r="C10" s="37">
        <v>0.32200000000000001</v>
      </c>
      <c r="D10" s="37">
        <v>-7.2999999999999995E-2</v>
      </c>
      <c r="E10" s="37">
        <v>0.157</v>
      </c>
      <c r="F10" s="38">
        <v>0.39</v>
      </c>
      <c r="G10" s="37">
        <f t="shared" si="0"/>
        <v>0.46300000000000002</v>
      </c>
      <c r="H10" s="37">
        <f t="shared" si="1"/>
        <v>0.32200000000000001</v>
      </c>
      <c r="I10" s="37">
        <f t="shared" si="2"/>
        <v>0.22999999999999998</v>
      </c>
      <c r="J10" s="37">
        <f t="shared" si="3"/>
        <v>0.157</v>
      </c>
      <c r="K10" s="37">
        <f t="shared" si="4"/>
        <v>0.23300000000000001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x14ac:dyDescent="0.25">
      <c r="A11" s="15"/>
      <c r="B11" s="15" t="s">
        <v>5</v>
      </c>
      <c r="C11" s="37">
        <v>7.5999999999999998E-2</v>
      </c>
      <c r="D11" s="37">
        <v>-2.3E-2</v>
      </c>
      <c r="E11" s="37">
        <v>5.6000000000000001E-2</v>
      </c>
      <c r="F11" s="37">
        <v>7.3999999999999996E-2</v>
      </c>
      <c r="G11" s="37">
        <f t="shared" si="0"/>
        <v>9.7000000000000003E-2</v>
      </c>
      <c r="H11" s="37">
        <f t="shared" si="1"/>
        <v>7.5999999999999998E-2</v>
      </c>
      <c r="I11" s="37">
        <f t="shared" si="2"/>
        <v>7.9000000000000001E-2</v>
      </c>
      <c r="J11" s="37">
        <f t="shared" si="3"/>
        <v>5.6000000000000001E-2</v>
      </c>
      <c r="K11" s="37">
        <f t="shared" si="4"/>
        <v>1.7999999999999995E-2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25">
      <c r="A12" s="15"/>
      <c r="B12" s="15" t="s">
        <v>6</v>
      </c>
      <c r="C12" s="37">
        <v>2.4E-2</v>
      </c>
      <c r="D12" s="37">
        <v>-4.3999999999999997E-2</v>
      </c>
      <c r="E12" s="37">
        <v>2.1999999999999999E-2</v>
      </c>
      <c r="F12" s="37">
        <v>6.2E-2</v>
      </c>
      <c r="G12" s="37">
        <f t="shared" si="0"/>
        <v>0.106</v>
      </c>
      <c r="H12" s="37">
        <f t="shared" si="1"/>
        <v>2.4E-2</v>
      </c>
      <c r="I12" s="37">
        <f t="shared" si="2"/>
        <v>6.6000000000000003E-2</v>
      </c>
      <c r="J12" s="37">
        <f t="shared" si="3"/>
        <v>2.1999999999999999E-2</v>
      </c>
      <c r="K12" s="37">
        <f t="shared" si="4"/>
        <v>0.04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x14ac:dyDescent="0.25">
      <c r="A13" s="15"/>
      <c r="B13" s="15" t="s">
        <v>7</v>
      </c>
      <c r="C13" s="38">
        <v>0.21</v>
      </c>
      <c r="D13" s="37">
        <v>0.183</v>
      </c>
      <c r="E13" s="37">
        <v>0.184</v>
      </c>
      <c r="F13" s="37">
        <v>0.185</v>
      </c>
      <c r="G13" s="37">
        <f t="shared" si="0"/>
        <v>2.0000000000000018E-3</v>
      </c>
      <c r="H13" s="37">
        <f t="shared" si="1"/>
        <v>0.21</v>
      </c>
      <c r="I13" s="37">
        <f t="shared" si="2"/>
        <v>1.0000000000000009E-3</v>
      </c>
      <c r="J13" s="37">
        <f t="shared" si="3"/>
        <v>0.184</v>
      </c>
      <c r="K13" s="37">
        <f t="shared" si="4"/>
        <v>1.0000000000000009E-3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x14ac:dyDescent="0.25">
      <c r="A15" s="15"/>
      <c r="B15" s="15"/>
      <c r="C15" s="25" t="s">
        <v>59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x14ac:dyDescent="0.25">
      <c r="A16" s="15"/>
      <c r="B16" s="15"/>
      <c r="C16" s="15" t="s">
        <v>8</v>
      </c>
      <c r="D16" s="15" t="s">
        <v>9</v>
      </c>
      <c r="E16" s="15" t="s">
        <v>10</v>
      </c>
      <c r="F16" s="15" t="s">
        <v>11</v>
      </c>
      <c r="G16" s="15"/>
      <c r="H16" s="15" t="s">
        <v>8</v>
      </c>
      <c r="I16" s="15" t="s">
        <v>35</v>
      </c>
      <c r="J16" s="15" t="s">
        <v>10</v>
      </c>
      <c r="K16" s="15" t="s">
        <v>34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x14ac:dyDescent="0.25">
      <c r="A17" s="15"/>
      <c r="B17" s="15" t="s">
        <v>0</v>
      </c>
      <c r="C17" s="37">
        <v>0.155</v>
      </c>
      <c r="D17" s="37">
        <v>3.3000000000000002E-2</v>
      </c>
      <c r="E17" s="37">
        <v>0.14399999999999999</v>
      </c>
      <c r="F17" s="37">
        <v>0.22500000000000001</v>
      </c>
      <c r="G17" s="15"/>
      <c r="H17" s="37">
        <f>C17</f>
        <v>0.155</v>
      </c>
      <c r="I17" s="37">
        <f>E17-D17</f>
        <v>0.11099999999999999</v>
      </c>
      <c r="J17" s="37">
        <f>E17</f>
        <v>0.14399999999999999</v>
      </c>
      <c r="K17" s="37">
        <f>F17-E17</f>
        <v>8.1000000000000016E-2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25">
      <c r="A18" s="15"/>
      <c r="B18" s="15" t="s">
        <v>1</v>
      </c>
      <c r="C18" s="37">
        <v>-0.17100000000000001</v>
      </c>
      <c r="D18" s="37">
        <v>-0.47899999999999998</v>
      </c>
      <c r="E18" s="37">
        <v>-0.27300000000000002</v>
      </c>
      <c r="F18" s="37">
        <v>4.4999999999999998E-2</v>
      </c>
      <c r="G18" s="15"/>
      <c r="H18" s="37">
        <f t="shared" ref="H18:H24" si="5">C18</f>
        <v>-0.17100000000000001</v>
      </c>
      <c r="I18" s="37">
        <f t="shared" ref="I18:I24" si="6">E18-D18</f>
        <v>0.20599999999999996</v>
      </c>
      <c r="J18" s="37">
        <f t="shared" ref="J18:J24" si="7">E18</f>
        <v>-0.27300000000000002</v>
      </c>
      <c r="K18" s="37">
        <f t="shared" ref="K18:K24" si="8">F18-E18</f>
        <v>0.318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x14ac:dyDescent="0.25">
      <c r="A19" s="15"/>
      <c r="B19" s="15" t="s">
        <v>2</v>
      </c>
      <c r="C19" s="37">
        <v>5.8999999999999997E-2</v>
      </c>
      <c r="D19" s="37">
        <v>-6.6000000000000003E-2</v>
      </c>
      <c r="E19" s="37">
        <v>8.8999999999999996E-2</v>
      </c>
      <c r="F19" s="37">
        <v>0.17499999999999999</v>
      </c>
      <c r="G19" s="15"/>
      <c r="H19" s="37">
        <f t="shared" si="5"/>
        <v>5.8999999999999997E-2</v>
      </c>
      <c r="I19" s="37">
        <f t="shared" si="6"/>
        <v>0.155</v>
      </c>
      <c r="J19" s="37">
        <f t="shared" si="7"/>
        <v>8.8999999999999996E-2</v>
      </c>
      <c r="K19" s="37">
        <f t="shared" si="8"/>
        <v>8.5999999999999993E-2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15"/>
      <c r="B20" s="15" t="s">
        <v>3</v>
      </c>
      <c r="C20" s="37">
        <v>0.22600000000000001</v>
      </c>
      <c r="D20" s="37">
        <v>0.14000000000000001</v>
      </c>
      <c r="E20" s="37">
        <v>0.26100000000000001</v>
      </c>
      <c r="F20" s="37">
        <v>0.27</v>
      </c>
      <c r="G20" s="15"/>
      <c r="H20" s="37">
        <f t="shared" si="5"/>
        <v>0.22600000000000001</v>
      </c>
      <c r="I20" s="37">
        <f t="shared" si="6"/>
        <v>0.121</v>
      </c>
      <c r="J20" s="37">
        <f t="shared" si="7"/>
        <v>0.26100000000000001</v>
      </c>
      <c r="K20" s="37">
        <f t="shared" si="8"/>
        <v>9.000000000000008E-3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x14ac:dyDescent="0.25">
      <c r="A21" s="15"/>
      <c r="B21" s="15" t="s">
        <v>4</v>
      </c>
      <c r="C21" s="37">
        <v>0.24299999999999999</v>
      </c>
      <c r="D21" s="37">
        <v>-0.246</v>
      </c>
      <c r="E21" s="37">
        <v>5.7000000000000002E-2</v>
      </c>
      <c r="F21" s="37">
        <v>0.30099999999999999</v>
      </c>
      <c r="G21" s="15"/>
      <c r="H21" s="37">
        <f t="shared" si="5"/>
        <v>0.24299999999999999</v>
      </c>
      <c r="I21" s="37">
        <f t="shared" si="6"/>
        <v>0.30299999999999999</v>
      </c>
      <c r="J21" s="37">
        <f t="shared" si="7"/>
        <v>5.7000000000000002E-2</v>
      </c>
      <c r="K21" s="37">
        <f t="shared" si="8"/>
        <v>0.24399999999999999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x14ac:dyDescent="0.25">
      <c r="A22" s="15"/>
      <c r="B22" s="15" t="s">
        <v>5</v>
      </c>
      <c r="C22" s="37">
        <v>-9.4E-2</v>
      </c>
      <c r="D22" s="37">
        <v>-0.21199999999999999</v>
      </c>
      <c r="E22" s="37">
        <v>-0.11899999999999999</v>
      </c>
      <c r="F22" s="37">
        <v>-9.8000000000000004E-2</v>
      </c>
      <c r="G22" s="15"/>
      <c r="H22" s="37">
        <f t="shared" si="5"/>
        <v>-9.4E-2</v>
      </c>
      <c r="I22" s="37">
        <f t="shared" si="6"/>
        <v>9.2999999999999999E-2</v>
      </c>
      <c r="J22" s="37">
        <f t="shared" si="7"/>
        <v>-0.11899999999999999</v>
      </c>
      <c r="K22" s="37">
        <f t="shared" si="8"/>
        <v>2.0999999999999991E-2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25">
      <c r="A23" s="15"/>
      <c r="B23" s="15" t="s">
        <v>6</v>
      </c>
      <c r="C23" s="38">
        <v>-0.17</v>
      </c>
      <c r="D23" s="37">
        <v>-0.27</v>
      </c>
      <c r="E23" s="37">
        <v>-0.16400000000000001</v>
      </c>
      <c r="F23" s="37">
        <v>-0.122</v>
      </c>
      <c r="G23" s="15"/>
      <c r="H23" s="37">
        <f t="shared" si="5"/>
        <v>-0.17</v>
      </c>
      <c r="I23" s="37">
        <f t="shared" si="6"/>
        <v>0.10600000000000001</v>
      </c>
      <c r="J23" s="37">
        <f t="shared" si="7"/>
        <v>-0.16400000000000001</v>
      </c>
      <c r="K23" s="37">
        <f t="shared" si="8"/>
        <v>4.200000000000001E-2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25">
      <c r="A24" s="15"/>
      <c r="B24" s="15" t="s">
        <v>7</v>
      </c>
      <c r="C24" s="37">
        <v>-7.0999999999999994E-2</v>
      </c>
      <c r="D24" s="37">
        <v>3.2000000000000001E-2</v>
      </c>
      <c r="E24" s="37">
        <v>3.5000000000000003E-2</v>
      </c>
      <c r="F24" s="37">
        <v>3.9E-2</v>
      </c>
      <c r="G24" s="15"/>
      <c r="H24" s="37">
        <f t="shared" si="5"/>
        <v>-7.0999999999999994E-2</v>
      </c>
      <c r="I24" s="37">
        <f t="shared" si="6"/>
        <v>3.0000000000000027E-3</v>
      </c>
      <c r="J24" s="37">
        <f t="shared" si="7"/>
        <v>3.5000000000000003E-2</v>
      </c>
      <c r="K24" s="37">
        <f t="shared" si="8"/>
        <v>3.9999999999999966E-3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</sheetData>
  <mergeCells count="1">
    <mergeCell ref="A1:K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200"/>
  <sheetViews>
    <sheetView topLeftCell="B1" zoomScale="130" zoomScaleNormal="130" workbookViewId="0">
      <selection activeCell="I23" sqref="I23"/>
    </sheetView>
  </sheetViews>
  <sheetFormatPr baseColWidth="10" defaultRowHeight="15" x14ac:dyDescent="0.25"/>
  <sheetData>
    <row r="1" spans="1:26" ht="16.5" x14ac:dyDescent="0.25">
      <c r="A1" s="14" t="s">
        <v>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25">
      <c r="A2" s="16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x14ac:dyDescent="0.25">
      <c r="A4" s="15"/>
      <c r="B4" s="25" t="s">
        <v>55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x14ac:dyDescent="0.25">
      <c r="A5" s="15"/>
      <c r="B5" s="15"/>
      <c r="C5" s="15" t="s">
        <v>0</v>
      </c>
      <c r="D5" s="15" t="s">
        <v>1</v>
      </c>
      <c r="E5" s="15" t="s">
        <v>2</v>
      </c>
      <c r="F5" s="15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x14ac:dyDescent="0.25">
      <c r="A6" s="15"/>
      <c r="B6" s="15" t="s">
        <v>12</v>
      </c>
      <c r="C6" s="37">
        <v>0.73399999999999999</v>
      </c>
      <c r="D6" s="37">
        <v>0.495</v>
      </c>
      <c r="E6" s="37">
        <v>0.70499999999999996</v>
      </c>
      <c r="F6" s="37">
        <v>0.90900000000000003</v>
      </c>
      <c r="G6" s="37">
        <v>-2.6840000000000002</v>
      </c>
      <c r="H6" s="38">
        <v>0.45</v>
      </c>
      <c r="I6" s="37">
        <v>0.19900000000000001</v>
      </c>
      <c r="J6" s="37">
        <v>1.042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8.75" x14ac:dyDescent="0.35">
      <c r="A7" s="15"/>
      <c r="B7" s="15" t="s">
        <v>65</v>
      </c>
      <c r="C7" s="37">
        <v>0.999</v>
      </c>
      <c r="D7" s="38">
        <v>0.65</v>
      </c>
      <c r="E7" s="38">
        <v>1.03</v>
      </c>
      <c r="F7" s="37">
        <v>0.56699999999999995</v>
      </c>
      <c r="G7" s="37">
        <v>6.7229999999999999</v>
      </c>
      <c r="H7" s="37">
        <v>0.88100000000000001</v>
      </c>
      <c r="I7" s="37">
        <v>0.80200000000000005</v>
      </c>
      <c r="J7" s="37">
        <v>0.71399999999999997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x14ac:dyDescent="0.25">
      <c r="A8" s="15"/>
      <c r="B8" s="15" t="s">
        <v>13</v>
      </c>
      <c r="C8" s="37">
        <v>0.22500000000000001</v>
      </c>
      <c r="D8" s="37">
        <v>5.1999999999999998E-2</v>
      </c>
      <c r="E8" s="37">
        <v>0.11700000000000001</v>
      </c>
      <c r="F8" s="38">
        <v>0.34</v>
      </c>
      <c r="G8" s="37">
        <v>1.7999999999999999E-2</v>
      </c>
      <c r="H8" s="37">
        <v>2E-3</v>
      </c>
      <c r="I8" s="37">
        <v>1.4E-2</v>
      </c>
      <c r="J8" s="37">
        <v>0.187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x14ac:dyDescent="0.25">
      <c r="A9" s="15"/>
      <c r="B9" s="15" t="s">
        <v>14</v>
      </c>
      <c r="C9" s="37">
        <v>0.23599999999999999</v>
      </c>
      <c r="D9" s="37">
        <v>0.193</v>
      </c>
      <c r="E9" s="37">
        <v>0.20200000000000001</v>
      </c>
      <c r="F9" s="37">
        <v>0.26100000000000001</v>
      </c>
      <c r="G9" s="37">
        <v>0.26600000000000001</v>
      </c>
      <c r="H9" s="37">
        <v>0.245</v>
      </c>
      <c r="I9" s="37">
        <v>0.192</v>
      </c>
      <c r="J9" s="37">
        <v>0.13500000000000001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x14ac:dyDescent="0.25">
      <c r="A10" s="15"/>
      <c r="B10" s="15" t="s">
        <v>15</v>
      </c>
      <c r="C10" s="37">
        <v>-0.93500000000000005</v>
      </c>
      <c r="D10" s="37">
        <v>-0.93500000000000005</v>
      </c>
      <c r="E10" s="37">
        <v>-0.93500000000000005</v>
      </c>
      <c r="F10" s="37">
        <v>-0.93500000000000005</v>
      </c>
      <c r="G10" s="37">
        <v>-0.93500000000000005</v>
      </c>
      <c r="H10" s="37">
        <v>-0.93500000000000005</v>
      </c>
      <c r="I10" s="37">
        <v>-0.93500000000000005</v>
      </c>
      <c r="J10" s="37">
        <v>-0.93500000000000005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x14ac:dyDescent="0.25">
      <c r="A11" s="15"/>
      <c r="B11" s="15" t="s">
        <v>16</v>
      </c>
      <c r="C11" s="38">
        <v>1.26</v>
      </c>
      <c r="D11" s="38">
        <v>0.45</v>
      </c>
      <c r="E11" s="38">
        <v>1.1200000000000001</v>
      </c>
      <c r="F11" s="38">
        <v>1.1399999999999999</v>
      </c>
      <c r="G11" s="38">
        <v>3.39</v>
      </c>
      <c r="H11" s="38">
        <v>0.64</v>
      </c>
      <c r="I11" s="38">
        <v>0.27</v>
      </c>
      <c r="J11" s="38">
        <v>1.1399999999999999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x14ac:dyDescent="0.25">
      <c r="A13" s="15"/>
      <c r="B13" s="25" t="s">
        <v>56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25">
      <c r="A14" s="15"/>
      <c r="B14" s="15"/>
      <c r="C14" s="15" t="s">
        <v>17</v>
      </c>
      <c r="D14" s="15" t="s">
        <v>18</v>
      </c>
      <c r="E14" s="15" t="s">
        <v>19</v>
      </c>
      <c r="F14" s="15" t="s">
        <v>41</v>
      </c>
      <c r="G14" s="15" t="s">
        <v>20</v>
      </c>
      <c r="H14" s="15" t="s">
        <v>21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x14ac:dyDescent="0.25">
      <c r="A15" s="15"/>
      <c r="B15" s="15" t="s">
        <v>12</v>
      </c>
      <c r="C15" s="38">
        <v>0.16</v>
      </c>
      <c r="D15" s="38">
        <v>0.38</v>
      </c>
      <c r="E15" s="38">
        <v>0.56000000000000005</v>
      </c>
      <c r="F15" s="38">
        <v>0.12</v>
      </c>
      <c r="G15" s="38">
        <v>-0.95</v>
      </c>
      <c r="H15" s="38">
        <v>0.79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8.75" x14ac:dyDescent="0.35">
      <c r="A16" s="15"/>
      <c r="B16" s="15" t="s">
        <v>66</v>
      </c>
      <c r="C16" s="38">
        <v>1.25</v>
      </c>
      <c r="D16" s="38">
        <v>0.75</v>
      </c>
      <c r="E16" s="38">
        <v>0.74</v>
      </c>
      <c r="F16" s="38">
        <v>1.77</v>
      </c>
      <c r="G16" s="38">
        <v>2.89</v>
      </c>
      <c r="H16" s="38">
        <v>0.83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x14ac:dyDescent="0.25">
      <c r="A17" s="15"/>
      <c r="B17" s="15" t="s">
        <v>13</v>
      </c>
      <c r="C17" s="38">
        <v>0</v>
      </c>
      <c r="D17" s="38">
        <v>0.01</v>
      </c>
      <c r="E17" s="38">
        <v>0.1</v>
      </c>
      <c r="F17" s="38">
        <v>0.1</v>
      </c>
      <c r="G17" s="38">
        <v>0.01</v>
      </c>
      <c r="H17" s="38">
        <v>0.22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25">
      <c r="A18" s="15"/>
      <c r="B18" s="15" t="s">
        <v>14</v>
      </c>
      <c r="C18" s="38">
        <v>0.21</v>
      </c>
      <c r="D18" s="38">
        <v>0.17</v>
      </c>
      <c r="E18" s="38">
        <v>0.19</v>
      </c>
      <c r="F18" s="38">
        <v>0.22</v>
      </c>
      <c r="G18" s="38">
        <v>0.25</v>
      </c>
      <c r="H18" s="38">
        <v>0.26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x14ac:dyDescent="0.25">
      <c r="A19" s="15"/>
      <c r="B19" s="15" t="s">
        <v>15</v>
      </c>
      <c r="C19" s="37">
        <v>-0.93500000000000005</v>
      </c>
      <c r="D19" s="37">
        <v>-0.93500000000000005</v>
      </c>
      <c r="E19" s="37">
        <v>-0.93500000000000005</v>
      </c>
      <c r="F19" s="37">
        <v>-0.93500000000000005</v>
      </c>
      <c r="G19" s="37">
        <v>-0.93500000000000005</v>
      </c>
      <c r="H19" s="37">
        <v>-0.93500000000000005</v>
      </c>
      <c r="I19" s="37"/>
      <c r="J19" s="37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15"/>
      <c r="B20" s="15" t="s">
        <v>16</v>
      </c>
      <c r="C20" s="38">
        <v>0.67</v>
      </c>
      <c r="D20" s="38">
        <v>0.37</v>
      </c>
      <c r="E20" s="38">
        <v>0.66</v>
      </c>
      <c r="F20" s="38">
        <v>1.28</v>
      </c>
      <c r="G20" s="38">
        <v>1.25</v>
      </c>
      <c r="H20" s="38">
        <v>1.1599999999999999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</sheetData>
  <mergeCells count="1">
    <mergeCell ref="A1:K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10</vt:i4>
      </vt:variant>
    </vt:vector>
  </HeadingPairs>
  <TitlesOfParts>
    <vt:vector size="18" baseType="lpstr">
      <vt:lpstr>Sommaire</vt:lpstr>
      <vt:lpstr>Emissions sectorielles</vt:lpstr>
      <vt:lpstr>Efficacité aide (6)</vt:lpstr>
      <vt:lpstr>evolution pib, part de l'indust</vt:lpstr>
      <vt:lpstr>Grph evolution CO2 v.a industri</vt:lpstr>
      <vt:lpstr>Analyse sect. (7 et 8)</vt:lpstr>
      <vt:lpstr>TRI (9 et 10)</vt:lpstr>
      <vt:lpstr>VAN (11 et 12)</vt:lpstr>
      <vt:lpstr>'Emissions sectorielles'!_Ref101879339</vt:lpstr>
      <vt:lpstr>'evolution pib, part de l''indust'!_Ref104883686</vt:lpstr>
      <vt:lpstr>'evolution pib, part de l''indust'!_Ref104885096</vt:lpstr>
      <vt:lpstr>'Analyse sect. (7 et 8)'!_Ref107229945</vt:lpstr>
      <vt:lpstr>'Analyse sect. (7 et 8)'!_Ref107393595</vt:lpstr>
      <vt:lpstr>'Efficacité aide (6)'!_Ref108010764</vt:lpstr>
      <vt:lpstr>'TRI (9 et 10)'!_Ref108514393</vt:lpstr>
      <vt:lpstr>'TRI (9 et 10)'!_Ref108514412</vt:lpstr>
      <vt:lpstr>'VAN (11 et 12)'!_Ref108514444</vt:lpstr>
      <vt:lpstr>'VAN (11 et 12)'!_Ref108514460</vt:lpstr>
    </vt:vector>
  </TitlesOfParts>
  <Company>Secrétariat Général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VEILLON Paul-Armand</dc:creator>
  <cp:lastModifiedBy>Morgane Ramis </cp:lastModifiedBy>
  <dcterms:created xsi:type="dcterms:W3CDTF">2022-11-28T09:26:53Z</dcterms:created>
  <dcterms:modified xsi:type="dcterms:W3CDTF">2022-12-15T16:25:14Z</dcterms:modified>
</cp:coreProperties>
</file>