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376" windowHeight="11760" tabRatio="809" activeTab="6"/>
  </bookViews>
  <sheets>
    <sheet name="intern_noninter" sheetId="1" r:id="rId1"/>
    <sheet name="Sommaire" sheetId="28" r:id="rId2"/>
    <sheet name="graph 1" sheetId="27" r:id="rId3"/>
    <sheet name="graph 2" sheetId="18" r:id="rId4"/>
    <sheet name="graph 3" sheetId="19" r:id="rId5"/>
    <sheet name="graph 4" sheetId="20" r:id="rId6"/>
    <sheet name="graph 5" sheetId="21" r:id="rId7"/>
    <sheet name="graph 6" sheetId="22" r:id="rId8"/>
    <sheet name="graph 7" sheetId="23" r:id="rId9"/>
    <sheet name="graph 8" sheetId="24" r:id="rId10"/>
    <sheet name="graph 9" sheetId="26" r:id="rId1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B16" i="1"/>
  <c r="B8" i="1"/>
  <c r="C8" i="1"/>
  <c r="D8" i="1"/>
  <c r="E8" i="1"/>
  <c r="F8" i="1"/>
  <c r="B9" i="1"/>
  <c r="C9" i="1"/>
  <c r="D9" i="1"/>
  <c r="E9" i="1"/>
  <c r="F9" i="1"/>
  <c r="F16" i="1"/>
  <c r="F15" i="1"/>
  <c r="E16" i="1"/>
  <c r="E15" i="1"/>
  <c r="D16" i="1"/>
  <c r="D15" i="1"/>
  <c r="C15" i="1"/>
  <c r="B15" i="1"/>
  <c r="J110" i="1"/>
  <c r="C110" i="1"/>
  <c r="D110" i="1"/>
  <c r="E110" i="1"/>
  <c r="F110" i="1"/>
  <c r="G110" i="1"/>
  <c r="H110" i="1"/>
  <c r="I110" i="1"/>
  <c r="K110" i="1"/>
  <c r="C109" i="1"/>
  <c r="D109" i="1"/>
  <c r="E109" i="1"/>
  <c r="F109" i="1"/>
  <c r="G109" i="1"/>
  <c r="H109" i="1"/>
  <c r="I109" i="1"/>
  <c r="J109" i="1"/>
  <c r="K109" i="1"/>
  <c r="B110" i="1"/>
  <c r="B109" i="1"/>
  <c r="G86" i="1"/>
  <c r="F86" i="1"/>
  <c r="E86" i="1"/>
  <c r="D86" i="1"/>
  <c r="C86" i="1"/>
  <c r="B86" i="1"/>
  <c r="C85" i="1"/>
  <c r="D85" i="1"/>
  <c r="E85" i="1"/>
  <c r="F85" i="1"/>
  <c r="G85" i="1"/>
  <c r="B85" i="1"/>
  <c r="C74" i="1"/>
  <c r="D74" i="1"/>
  <c r="E74" i="1"/>
  <c r="F74" i="1"/>
  <c r="G74" i="1"/>
  <c r="H74" i="1"/>
  <c r="I74" i="1"/>
  <c r="J74" i="1"/>
  <c r="B74" i="1"/>
  <c r="C73" i="1"/>
  <c r="D73" i="1"/>
  <c r="E73" i="1"/>
  <c r="F73" i="1"/>
  <c r="G73" i="1"/>
  <c r="H73" i="1"/>
  <c r="I73" i="1"/>
  <c r="J73" i="1"/>
  <c r="B73" i="1"/>
  <c r="B54" i="1"/>
  <c r="B55" i="1"/>
  <c r="D55" i="1"/>
  <c r="E55" i="1"/>
  <c r="F55" i="1"/>
  <c r="D54" i="1"/>
  <c r="E54" i="1"/>
  <c r="F54" i="1"/>
  <c r="C55" i="1"/>
  <c r="C54" i="1"/>
  <c r="J30" i="1"/>
  <c r="I30" i="1"/>
  <c r="H30" i="1"/>
  <c r="G30" i="1"/>
  <c r="C30" i="1"/>
  <c r="D30" i="1"/>
  <c r="E30" i="1"/>
  <c r="F30" i="1"/>
  <c r="B30" i="1"/>
  <c r="E29" i="1"/>
  <c r="D29" i="1"/>
  <c r="C29" i="1"/>
  <c r="F29" i="1"/>
  <c r="G29" i="1"/>
  <c r="H29" i="1"/>
  <c r="I29" i="1"/>
  <c r="J29" i="1"/>
  <c r="B29" i="1"/>
</calcChain>
</file>

<file path=xl/sharedStrings.xml><?xml version="1.0" encoding="utf-8"?>
<sst xmlns="http://schemas.openxmlformats.org/spreadsheetml/2006/main" count="214" uniqueCount="100">
  <si>
    <t>Non internautes</t>
  </si>
  <si>
    <t>Non-internautes</t>
  </si>
  <si>
    <t>Internautes</t>
  </si>
  <si>
    <t>18-24 ANS</t>
  </si>
  <si>
    <t>25-34 ANS</t>
  </si>
  <si>
    <t>35-49 ANS</t>
  </si>
  <si>
    <t>65 ANS ET PLUS</t>
  </si>
  <si>
    <t>50-64 ANS</t>
  </si>
  <si>
    <t>Agriculteurs,exploitants</t>
  </si>
  <si>
    <t>Cadres</t>
  </si>
  <si>
    <t>Artisans, commerçant, chef d'entreprise</t>
  </si>
  <si>
    <t>Elève, lycéen ou étudiant</t>
  </si>
  <si>
    <t>Employés</t>
  </si>
  <si>
    <t>Ouvriers</t>
  </si>
  <si>
    <t>Professions intermédiaires</t>
  </si>
  <si>
    <t>Retraités</t>
  </si>
  <si>
    <t>Sans Activité Professionnelle</t>
  </si>
  <si>
    <t>Bac, Brevet professionnel ou équivalent</t>
  </si>
  <si>
    <t>CAP, BEP</t>
  </si>
  <si>
    <t>Niveau Collège ou élémentaiure</t>
  </si>
  <si>
    <t>Supérieur court (Bac+1/+2)</t>
  </si>
  <si>
    <t>Supérieur long (supérieur ou égal à Bac +3)</t>
  </si>
  <si>
    <t>Source : Enquête Capacity</t>
  </si>
  <si>
    <t>Internaute</t>
  </si>
  <si>
    <t>internautes</t>
  </si>
  <si>
    <t>18 à 24 ans</t>
  </si>
  <si>
    <t>25 à 34 ans</t>
  </si>
  <si>
    <t>35 à 49 ans</t>
  </si>
  <si>
    <t>50 à 64 ans</t>
  </si>
  <si>
    <t>65 ans et plus</t>
  </si>
  <si>
    <t>Agriculteurs exploitants</t>
  </si>
  <si>
    <t>Sans activité professionnelle</t>
  </si>
  <si>
    <t>Artisans, commerçants, chefs d'entreprise</t>
  </si>
  <si>
    <t>REF</t>
  </si>
  <si>
    <t>Supérieur court (Bac +1/+2)</t>
  </si>
  <si>
    <t>Moins de 1400</t>
  </si>
  <si>
    <t>Entre 2900 et 4000</t>
  </si>
  <si>
    <t>Entre 2000 et 2900</t>
  </si>
  <si>
    <t>Entre 1400 et 2000</t>
  </si>
  <si>
    <t>Plus de 4000</t>
  </si>
  <si>
    <t>non</t>
  </si>
  <si>
    <t>oui</t>
  </si>
  <si>
    <t>Classe inférieure</t>
  </si>
  <si>
    <t>Classe moyenne inférieure</t>
  </si>
  <si>
    <t>Classe moyenne</t>
  </si>
  <si>
    <t>Classe moyenne supérieure</t>
  </si>
  <si>
    <t>Classe supérieure</t>
  </si>
  <si>
    <t>Non</t>
  </si>
  <si>
    <t>Oui, beaucoup</t>
  </si>
  <si>
    <t>Oui, un peu</t>
  </si>
  <si>
    <t>Répartition des non internautes selon les tranches d'âge</t>
  </si>
  <si>
    <t>Répartition des non internautes selon les catégories socioprofessionnelles</t>
  </si>
  <si>
    <t>Répartition des non internautes selon le niveau d'étude</t>
  </si>
  <si>
    <t>Répartition des non internautes selon la taille d'agglomération</t>
  </si>
  <si>
    <t>REF: Refuse de répondre</t>
  </si>
  <si>
    <t>non intrnautes</t>
  </si>
  <si>
    <t>Taille du foyer</t>
  </si>
  <si>
    <t>Lecture: 58% des personnes âgés de 65 ans et plus sont internautes</t>
  </si>
  <si>
    <t>Lecture: 16% des Français de plus de 18 ans sont non-internautes</t>
  </si>
  <si>
    <t>Lecture: 10% des Français de plus de 18 ans sont non-internautes</t>
  </si>
  <si>
    <t>Lecture: 62% des non-internautes de plus de 18 ans sont des retraités</t>
  </si>
  <si>
    <t>Lecture: 10% des non-internautes de plus de 18 ans ont un niveau d'études équivalent au Bac ou Brevet professionnel</t>
  </si>
  <si>
    <t>Lecture: 26% des non-internautes reçoivent un revenu mensuel net entre 1400 et 2000 euros</t>
  </si>
  <si>
    <t>Lecture: 30% des internautes distants ont recours aux démarches administratives en ligne</t>
  </si>
  <si>
    <t>Graphique 6 : Recours des Français aux démarches administratives en ligne</t>
  </si>
  <si>
    <t>Distants</t>
  </si>
  <si>
    <t>Traditionnels</t>
  </si>
  <si>
    <t>Utilitaristes</t>
  </si>
  <si>
    <t>Lecture: 80% des internautes distants estiment qu'internet ne leur a pas permis de s'ouvrir à d'autres milieux sociaux</t>
  </si>
  <si>
    <t>Hyper-connectés</t>
  </si>
  <si>
    <t>NB: projection des chiffres de Capacity sur la population de plus de 18 ans</t>
  </si>
  <si>
    <t>Lecture: 27% des internautes distants n'ayant pas recours aux démarches administratives en ligne font partie de la classe de revenu inférieure</t>
  </si>
  <si>
    <t>Graphique 9 : "Diriez-vous que, à titre personnel, internet vous a permis de vous ouvrir à d'autres milieux sociaux ?"</t>
  </si>
  <si>
    <t>Graphique 7 : Classes de revenu des internautes distants ne faisant aucune démarche administrative en ligne</t>
  </si>
  <si>
    <t>Graphique 5 : Répartition des personnes éloignées du numérique selon leur revenu</t>
  </si>
  <si>
    <t>Graphique 4 : Niveau d'études et pratique du numérique</t>
  </si>
  <si>
    <t>Graphique 2 : Age et pratique du numérique</t>
  </si>
  <si>
    <t>Graphique 1 : Cinq catégories d'internautes</t>
  </si>
  <si>
    <t>Moyenne</t>
  </si>
  <si>
    <t>Lecture: 24% des internautes distants participent à l'économioe collaborative</t>
  </si>
  <si>
    <t xml:space="preserve">Graphique 8 : Part des personnes participant à l'économie collaborative </t>
  </si>
  <si>
    <t>LES BÉNÉFICES D'UNE MEILLEURE AUTONOMIE NUMÉRIQUE</t>
  </si>
  <si>
    <t>Graphique 1 - Cinq catégories d'internautes</t>
  </si>
  <si>
    <t>Graphique 2 - Âge et pratique du numérique</t>
  </si>
  <si>
    <t>Graphique 3 : Pratique du numérique et catégorie socioprofessionnelle</t>
  </si>
  <si>
    <t>Graphique 4 - Niveau d’études et pratique du numérique</t>
  </si>
  <si>
    <t>Graphique 5 - Répartition des personnes éloignées du numérique selon leur revenu</t>
  </si>
  <si>
    <t>Graphique 6 - Recours des Français aux démarches administratives en ligne</t>
  </si>
  <si>
    <t>Graphique 7 - Classes de revenu des internautes distants ne faisant aucune démarche administrative en ligne</t>
  </si>
  <si>
    <t>Graphique 8 - Part des personnes participant à l’économie collaborative</t>
  </si>
  <si>
    <t>Graphique 9 - « Diriez-vous que, à titre personnel, internet vous a permis de vous ouvrir à d’autres milieux sociaux ? »</t>
  </si>
  <si>
    <t>Graphique 3 - Pratique du numérique et catégorie socioprofessionnelle</t>
  </si>
  <si>
    <t xml:space="preserve">Distants </t>
  </si>
  <si>
    <t>Niveau collège ou élémentaire</t>
  </si>
  <si>
    <t xml:space="preserve"> Moins de 1 400 euros</t>
  </si>
  <si>
    <t xml:space="preserve"> Entre 1 400 et 2 000 euros </t>
  </si>
  <si>
    <t xml:space="preserve"> Entre 2 000 et 2 900 euros</t>
  </si>
  <si>
    <t xml:space="preserve"> Entre 2 900 et 4 000 euros</t>
  </si>
  <si>
    <t xml:space="preserve"> Plus de 4 000 euros</t>
  </si>
  <si>
    <t>Éloignés du numérique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</si>
</sst>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10" fontId="0" fillId="0" borderId="0" xfId="0" applyNumberFormat="1"/>
    <xf numFmtId="0" fontId="0" fillId="0" borderId="1" xfId="0" applyBorder="1"/>
    <xf numFmtId="10" fontId="0" fillId="0" borderId="1" xfId="0" applyNumberFormat="1" applyBorder="1"/>
    <xf numFmtId="0" fontId="0" fillId="0" borderId="0" xfId="0" applyBorder="1"/>
    <xf numFmtId="10" fontId="0" fillId="0" borderId="0" xfId="0" applyNumberFormat="1" applyBorder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Font="1" applyFill="1" applyBorder="1"/>
    <xf numFmtId="0" fontId="3" fillId="0" borderId="0" xfId="0" applyFont="1" applyFill="1" applyBorder="1" applyAlignment="1"/>
    <xf numFmtId="9" fontId="0" fillId="0" borderId="1" xfId="25" applyFont="1" applyBorder="1"/>
    <xf numFmtId="0" fontId="3" fillId="0" borderId="1" xfId="0" applyFont="1" applyBorder="1"/>
    <xf numFmtId="9" fontId="0" fillId="0" borderId="1" xfId="25" applyFont="1" applyBorder="1" applyAlignment="1">
      <alignment horizontal="right"/>
    </xf>
    <xf numFmtId="0" fontId="3" fillId="0" borderId="0" xfId="0" applyFont="1"/>
    <xf numFmtId="9" fontId="0" fillId="0" borderId="0" xfId="0" applyNumberFormat="1"/>
    <xf numFmtId="0" fontId="0" fillId="0" borderId="1" xfId="0" applyFill="1" applyBorder="1"/>
    <xf numFmtId="9" fontId="0" fillId="0" borderId="1" xfId="0" applyNumberFormat="1" applyBorder="1"/>
    <xf numFmtId="0" fontId="5" fillId="0" borderId="0" xfId="0" applyFont="1"/>
    <xf numFmtId="0" fontId="6" fillId="0" borderId="0" xfId="26" applyFont="1"/>
    <xf numFmtId="0" fontId="7" fillId="0" borderId="0" xfId="0" applyFont="1"/>
    <xf numFmtId="9" fontId="0" fillId="0" borderId="0" xfId="25" applyFon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6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Normal" xfId="0" builtinId="0"/>
    <cellStyle name="Pourcentage" xfId="25" builtinId="5"/>
  </cellStyles>
  <dxfs count="0"/>
  <tableStyles count="0" defaultTableStyle="TableStyleMedium2" defaultPivotStyle="PivotStyleLight16"/>
  <colors>
    <mruColors>
      <color rgb="FF929292"/>
      <color rgb="FF0087CD"/>
      <color rgb="FF0077D0"/>
      <color rgb="FFBE73AF"/>
      <color rgb="FF00A0E1"/>
      <color rgb="FFF59100"/>
      <color rgb="FF0069B4"/>
      <color rgb="FF142882"/>
      <color rgb="FFB2B2B2"/>
      <color rgb="FF9090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intern_noninter!$B$7</c:f>
              <c:strCache>
                <c:ptCount val="1"/>
                <c:pt idx="0">
                  <c:v>18-24 ANS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intern_noninter!$A$8:$A$9</c:f>
              <c:strCache>
                <c:ptCount val="2"/>
                <c:pt idx="0">
                  <c:v>Non-internautes</c:v>
                </c:pt>
                <c:pt idx="1">
                  <c:v>Internautes</c:v>
                </c:pt>
              </c:strCache>
            </c:strRef>
          </c:cat>
          <c:val>
            <c:numRef>
              <c:f>intern_noninter!$B$8:$B$9</c:f>
              <c:numCache>
                <c:formatCode>0.00%</c:formatCode>
                <c:ptCount val="2"/>
                <c:pt idx="0">
                  <c:v>3.0674846625766872E-3</c:v>
                </c:pt>
                <c:pt idx="1">
                  <c:v>0.13391812865497077</c:v>
                </c:pt>
              </c:numCache>
            </c:numRef>
          </c:val>
        </c:ser>
        <c:ser>
          <c:idx val="1"/>
          <c:order val="1"/>
          <c:tx>
            <c:strRef>
              <c:f>intern_noninter!$C$7</c:f>
              <c:strCache>
                <c:ptCount val="1"/>
                <c:pt idx="0">
                  <c:v>25-34 ANS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intern_noninter!$A$8:$A$9</c:f>
              <c:strCache>
                <c:ptCount val="2"/>
                <c:pt idx="0">
                  <c:v>Non-internautes</c:v>
                </c:pt>
                <c:pt idx="1">
                  <c:v>Internautes</c:v>
                </c:pt>
              </c:strCache>
            </c:strRef>
          </c:cat>
          <c:val>
            <c:numRef>
              <c:f>intern_noninter!$C$8:$C$9</c:f>
              <c:numCache>
                <c:formatCode>0.00%</c:formatCode>
                <c:ptCount val="2"/>
                <c:pt idx="0">
                  <c:v>3.0674846625766872E-3</c:v>
                </c:pt>
                <c:pt idx="1">
                  <c:v>0.1736842105263158</c:v>
                </c:pt>
              </c:numCache>
            </c:numRef>
          </c:val>
        </c:ser>
        <c:ser>
          <c:idx val="2"/>
          <c:order val="2"/>
          <c:tx>
            <c:strRef>
              <c:f>intern_noninter!$D$7</c:f>
              <c:strCache>
                <c:ptCount val="1"/>
                <c:pt idx="0">
                  <c:v>35-49 ANS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intern_noninter!$A$8:$A$9</c:f>
              <c:strCache>
                <c:ptCount val="2"/>
                <c:pt idx="0">
                  <c:v>Non-internautes</c:v>
                </c:pt>
                <c:pt idx="1">
                  <c:v>Internautes</c:v>
                </c:pt>
              </c:strCache>
            </c:strRef>
          </c:cat>
          <c:val>
            <c:numRef>
              <c:f>intern_noninter!$D$8:$D$9</c:f>
              <c:numCache>
                <c:formatCode>0.00%</c:formatCode>
                <c:ptCount val="2"/>
                <c:pt idx="0">
                  <c:v>0.10429447852760736</c:v>
                </c:pt>
                <c:pt idx="1">
                  <c:v>0.27894736842105261</c:v>
                </c:pt>
              </c:numCache>
            </c:numRef>
          </c:val>
        </c:ser>
        <c:ser>
          <c:idx val="3"/>
          <c:order val="3"/>
          <c:tx>
            <c:strRef>
              <c:f>intern_noninter!$E$7</c:f>
              <c:strCache>
                <c:ptCount val="1"/>
                <c:pt idx="0">
                  <c:v>50-64 ANS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intern_noninter!$A$8:$A$9</c:f>
              <c:strCache>
                <c:ptCount val="2"/>
                <c:pt idx="0">
                  <c:v>Non-internautes</c:v>
                </c:pt>
                <c:pt idx="1">
                  <c:v>Internautes</c:v>
                </c:pt>
              </c:strCache>
            </c:strRef>
          </c:cat>
          <c:val>
            <c:numRef>
              <c:f>intern_noninter!$E$8:$E$9</c:f>
              <c:numCache>
                <c:formatCode>0.00%</c:formatCode>
                <c:ptCount val="2"/>
                <c:pt idx="0">
                  <c:v>0.26687116564417179</c:v>
                </c:pt>
                <c:pt idx="1">
                  <c:v>0.24678362573099416</c:v>
                </c:pt>
              </c:numCache>
            </c:numRef>
          </c:val>
        </c:ser>
        <c:ser>
          <c:idx val="4"/>
          <c:order val="4"/>
          <c:tx>
            <c:strRef>
              <c:f>intern_noninter!$F$7</c:f>
              <c:strCache>
                <c:ptCount val="1"/>
                <c:pt idx="0">
                  <c:v>65 ANS ET PLUS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intern_noninter!$A$8:$A$9</c:f>
              <c:strCache>
                <c:ptCount val="2"/>
                <c:pt idx="0">
                  <c:v>Non-internautes</c:v>
                </c:pt>
                <c:pt idx="1">
                  <c:v>Internautes</c:v>
                </c:pt>
              </c:strCache>
            </c:strRef>
          </c:cat>
          <c:val>
            <c:numRef>
              <c:f>intern_noninter!$F$8:$F$9</c:f>
              <c:numCache>
                <c:formatCode>0.00%</c:formatCode>
                <c:ptCount val="2"/>
                <c:pt idx="0">
                  <c:v>0.62269938650306744</c:v>
                </c:pt>
                <c:pt idx="1">
                  <c:v>0.16666666666666666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3554048"/>
        <c:axId val="103576320"/>
      </c:barChart>
      <c:catAx>
        <c:axId val="103554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576320"/>
        <c:crosses val="autoZero"/>
        <c:auto val="1"/>
        <c:lblAlgn val="ctr"/>
        <c:lblOffset val="100"/>
        <c:noMultiLvlLbl val="0"/>
      </c:catAx>
      <c:valAx>
        <c:axId val="10357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55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 5'!$A$6</c:f>
              <c:strCache>
                <c:ptCount val="1"/>
                <c:pt idx="0">
                  <c:v> Moins de 1 400 euros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cat>
            <c:strRef>
              <c:f>'graph 5'!$B$5:$H$5</c:f>
              <c:strCache>
                <c:ptCount val="7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  <c:pt idx="6">
                  <c:v>Éloignés du numérique</c:v>
                </c:pt>
              </c:strCache>
            </c:strRef>
          </c:cat>
          <c:val>
            <c:numRef>
              <c:f>'graph 5'!$B$6:$H$6</c:f>
              <c:numCache>
                <c:formatCode>0%</c:formatCode>
                <c:ptCount val="7"/>
                <c:pt idx="0">
                  <c:v>0.54325259515570934</c:v>
                </c:pt>
                <c:pt idx="1">
                  <c:v>0.3316831683168317</c:v>
                </c:pt>
                <c:pt idx="2">
                  <c:v>0.17374517374517376</c:v>
                </c:pt>
                <c:pt idx="3">
                  <c:v>0.22984562607204118</c:v>
                </c:pt>
                <c:pt idx="4">
                  <c:v>0.25208333333333333</c:v>
                </c:pt>
                <c:pt idx="6">
                  <c:v>0.45621181262729127</c:v>
                </c:pt>
              </c:numCache>
            </c:numRef>
          </c:val>
        </c:ser>
        <c:ser>
          <c:idx val="1"/>
          <c:order val="1"/>
          <c:tx>
            <c:strRef>
              <c:f>'graph 5'!$A$7</c:f>
              <c:strCache>
                <c:ptCount val="1"/>
                <c:pt idx="0">
                  <c:v> Entre 1 400 et 2 000 euros 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cat>
            <c:strRef>
              <c:f>'graph 5'!$B$5:$H$5</c:f>
              <c:strCache>
                <c:ptCount val="7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  <c:pt idx="6">
                  <c:v>Éloignés du numérique</c:v>
                </c:pt>
              </c:strCache>
            </c:strRef>
          </c:cat>
          <c:val>
            <c:numRef>
              <c:f>'graph 5'!$B$7:$H$7</c:f>
              <c:numCache>
                <c:formatCode>0%</c:formatCode>
                <c:ptCount val="7"/>
                <c:pt idx="0">
                  <c:v>0.25951557093425603</c:v>
                </c:pt>
                <c:pt idx="1">
                  <c:v>0.23762376237623761</c:v>
                </c:pt>
                <c:pt idx="2">
                  <c:v>0.25868725868725867</c:v>
                </c:pt>
                <c:pt idx="3">
                  <c:v>0.22298456260720412</c:v>
                </c:pt>
                <c:pt idx="4">
                  <c:v>0.19375000000000001</c:v>
                </c:pt>
                <c:pt idx="6">
                  <c:v>0.25050916496945008</c:v>
                </c:pt>
              </c:numCache>
            </c:numRef>
          </c:val>
        </c:ser>
        <c:ser>
          <c:idx val="2"/>
          <c:order val="2"/>
          <c:tx>
            <c:strRef>
              <c:f>'graph 5'!$A$8</c:f>
              <c:strCache>
                <c:ptCount val="1"/>
                <c:pt idx="0">
                  <c:v> Entre 2 000 et 2 900 euros</c:v>
                </c:pt>
              </c:strCache>
            </c:strRef>
          </c:tx>
          <c:spPr>
            <a:solidFill>
              <a:srgbClr val="0087CD"/>
            </a:solidFill>
          </c:spPr>
          <c:invertIfNegative val="0"/>
          <c:cat>
            <c:strRef>
              <c:f>'graph 5'!$B$5:$H$5</c:f>
              <c:strCache>
                <c:ptCount val="7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  <c:pt idx="6">
                  <c:v>Éloignés du numérique</c:v>
                </c:pt>
              </c:strCache>
            </c:strRef>
          </c:cat>
          <c:val>
            <c:numRef>
              <c:f>'graph 5'!$B$8:$H$8</c:f>
              <c:numCache>
                <c:formatCode>0%</c:formatCode>
                <c:ptCount val="7"/>
                <c:pt idx="0">
                  <c:v>0.14186851211072665</c:v>
                </c:pt>
                <c:pt idx="1">
                  <c:v>0.2722772277227723</c:v>
                </c:pt>
                <c:pt idx="2">
                  <c:v>0.24710424710424711</c:v>
                </c:pt>
                <c:pt idx="3">
                  <c:v>0.22469982847341338</c:v>
                </c:pt>
                <c:pt idx="4">
                  <c:v>0.22083333333333333</c:v>
                </c:pt>
                <c:pt idx="6">
                  <c:v>0.1955193482688391</c:v>
                </c:pt>
              </c:numCache>
            </c:numRef>
          </c:val>
        </c:ser>
        <c:ser>
          <c:idx val="3"/>
          <c:order val="3"/>
          <c:tx>
            <c:strRef>
              <c:f>'graph 5'!$A$9</c:f>
              <c:strCache>
                <c:ptCount val="1"/>
                <c:pt idx="0">
                  <c:v> Entre 2 900 et 4 000 euros</c:v>
                </c:pt>
              </c:strCache>
            </c:strRef>
          </c:tx>
          <c:spPr>
            <a:solidFill>
              <a:srgbClr val="BE73AF"/>
            </a:solidFill>
          </c:spPr>
          <c:invertIfNegative val="0"/>
          <c:cat>
            <c:strRef>
              <c:f>'graph 5'!$B$5:$H$5</c:f>
              <c:strCache>
                <c:ptCount val="7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  <c:pt idx="6">
                  <c:v>Éloignés du numérique</c:v>
                </c:pt>
              </c:strCache>
            </c:strRef>
          </c:cat>
          <c:val>
            <c:numRef>
              <c:f>'graph 5'!$B$9:$H$9</c:f>
              <c:numCache>
                <c:formatCode>0%</c:formatCode>
                <c:ptCount val="7"/>
                <c:pt idx="0">
                  <c:v>3.1141868512110725E-2</c:v>
                </c:pt>
                <c:pt idx="1">
                  <c:v>0.13366336633663367</c:v>
                </c:pt>
                <c:pt idx="2">
                  <c:v>0.22393822393822393</c:v>
                </c:pt>
                <c:pt idx="3">
                  <c:v>0.19725557461406518</c:v>
                </c:pt>
                <c:pt idx="4">
                  <c:v>0.20624999999999999</c:v>
                </c:pt>
                <c:pt idx="6">
                  <c:v>7.3319755600814662E-2</c:v>
                </c:pt>
              </c:numCache>
            </c:numRef>
          </c:val>
        </c:ser>
        <c:ser>
          <c:idx val="4"/>
          <c:order val="4"/>
          <c:tx>
            <c:strRef>
              <c:f>'graph 5'!$A$10</c:f>
              <c:strCache>
                <c:ptCount val="1"/>
                <c:pt idx="0">
                  <c:v> Plus de 4 000 euros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cat>
            <c:strRef>
              <c:f>'graph 5'!$B$5:$H$5</c:f>
              <c:strCache>
                <c:ptCount val="7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  <c:pt idx="6">
                  <c:v>Éloignés du numérique</c:v>
                </c:pt>
              </c:strCache>
            </c:strRef>
          </c:cat>
          <c:val>
            <c:numRef>
              <c:f>'graph 5'!$B$10:$H$10</c:f>
              <c:numCache>
                <c:formatCode>0%</c:formatCode>
                <c:ptCount val="7"/>
                <c:pt idx="0">
                  <c:v>2.4221453287197232E-2</c:v>
                </c:pt>
                <c:pt idx="1">
                  <c:v>2.4752475247524754E-2</c:v>
                </c:pt>
                <c:pt idx="2">
                  <c:v>9.6525096525096526E-2</c:v>
                </c:pt>
                <c:pt idx="3">
                  <c:v>0.12521440823327615</c:v>
                </c:pt>
                <c:pt idx="4">
                  <c:v>0.12708333333333333</c:v>
                </c:pt>
                <c:pt idx="6">
                  <c:v>2.4439918533604887E-2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701184"/>
        <c:axId val="108702720"/>
      </c:barChart>
      <c:catAx>
        <c:axId val="1087011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6350"/>
        </c:spPr>
        <c:crossAx val="108702720"/>
        <c:crosses val="autoZero"/>
        <c:auto val="1"/>
        <c:lblAlgn val="ctr"/>
        <c:lblOffset val="100"/>
        <c:noMultiLvlLbl val="0"/>
      </c:catAx>
      <c:valAx>
        <c:axId val="108702720"/>
        <c:scaling>
          <c:orientation val="minMax"/>
        </c:scaling>
        <c:delete val="0"/>
        <c:axPos val="l"/>
        <c:majorGridlines>
          <c:spPr>
            <a:ln w="6350">
              <a:solidFill>
                <a:srgbClr val="909090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6350"/>
        </c:spPr>
        <c:crossAx val="108701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244381644462389"/>
          <c:y val="0.11364488037261239"/>
          <c:w val="0.34140761674068093"/>
          <c:h val="0.46924165187444056"/>
        </c:manualLayout>
      </c:layout>
      <c:overlay val="0"/>
    </c:legend>
    <c:plotVisOnly val="1"/>
    <c:dispBlanksAs val="gap"/>
    <c:showDLblsOverMax val="0"/>
  </c:chart>
  <c:spPr>
    <a:ln>
      <a:solidFill>
        <a:srgbClr val="929292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6'!$A$4</c:f>
              <c:strCache>
                <c:ptCount val="1"/>
                <c:pt idx="0">
                  <c:v>oui</c:v>
                </c:pt>
              </c:strCache>
            </c:strRef>
          </c:tx>
          <c:invertIfNegative val="0"/>
          <c:cat>
            <c:strRef>
              <c:f>'graph 6'!$B$3:$F$3</c:f>
              <c:strCache>
                <c:ptCount val="5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6'!$B$4:$F$4</c:f>
              <c:numCache>
                <c:formatCode>0%</c:formatCode>
                <c:ptCount val="5"/>
                <c:pt idx="0">
                  <c:v>0</c:v>
                </c:pt>
                <c:pt idx="1">
                  <c:v>0.3</c:v>
                </c:pt>
                <c:pt idx="2">
                  <c:v>0.73103448275862071</c:v>
                </c:pt>
                <c:pt idx="3">
                  <c:v>0.83975346687211094</c:v>
                </c:pt>
                <c:pt idx="4">
                  <c:v>0.96421845574387943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53280"/>
        <c:axId val="108754816"/>
      </c:barChart>
      <c:lineChart>
        <c:grouping val="standard"/>
        <c:varyColors val="0"/>
        <c:ser>
          <c:idx val="1"/>
          <c:order val="1"/>
          <c:tx>
            <c:strRef>
              <c:f>'graph 6'!$A$5</c:f>
              <c:strCache>
                <c:ptCount val="1"/>
                <c:pt idx="0">
                  <c:v>Moyenne</c:v>
                </c:pt>
              </c:strCache>
            </c:strRef>
          </c:tx>
          <c:marker>
            <c:symbol val="none"/>
          </c:marker>
          <c:cat>
            <c:strRef>
              <c:f>'graph 6'!$B$3:$F$3</c:f>
              <c:strCache>
                <c:ptCount val="5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6'!$B$5:$F$5</c:f>
              <c:numCache>
                <c:formatCode>0%</c:formatCode>
                <c:ptCount val="5"/>
                <c:pt idx="0">
                  <c:v>0.65</c:v>
                </c:pt>
                <c:pt idx="1">
                  <c:v>0.65</c:v>
                </c:pt>
                <c:pt idx="2">
                  <c:v>0.65</c:v>
                </c:pt>
                <c:pt idx="3">
                  <c:v>0.65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53280"/>
        <c:axId val="108754816"/>
      </c:lineChart>
      <c:catAx>
        <c:axId val="108753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754816"/>
        <c:crosses val="autoZero"/>
        <c:auto val="1"/>
        <c:lblAlgn val="ctr"/>
        <c:lblOffset val="100"/>
        <c:noMultiLvlLbl val="0"/>
      </c:catAx>
      <c:valAx>
        <c:axId val="108754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8753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7'!$A$4</c:f>
              <c:strCache>
                <c:ptCount val="1"/>
                <c:pt idx="0">
                  <c:v>non</c:v>
                </c:pt>
              </c:strCache>
            </c:strRef>
          </c:tx>
          <c:invertIfNegative val="0"/>
          <c:cat>
            <c:strRef>
              <c:f>'graph 7'!$B$3:$F$3</c:f>
              <c:strCache>
                <c:ptCount val="5"/>
                <c:pt idx="0">
                  <c:v>Classe inférieure</c:v>
                </c:pt>
                <c:pt idx="1">
                  <c:v>Classe moyenne inférieure</c:v>
                </c:pt>
                <c:pt idx="2">
                  <c:v>Classe moyenne</c:v>
                </c:pt>
                <c:pt idx="3">
                  <c:v>Classe moyenne supérieure</c:v>
                </c:pt>
                <c:pt idx="4">
                  <c:v>Classe supérieure</c:v>
                </c:pt>
              </c:strCache>
            </c:strRef>
          </c:cat>
          <c:val>
            <c:numRef>
              <c:f>'graph 7'!$B$4:$F$4</c:f>
              <c:numCache>
                <c:formatCode>0%</c:formatCode>
                <c:ptCount val="5"/>
                <c:pt idx="0">
                  <c:v>0.27380952380952384</c:v>
                </c:pt>
                <c:pt idx="1">
                  <c:v>0.24404761904761904</c:v>
                </c:pt>
                <c:pt idx="2">
                  <c:v>0.19642857142857142</c:v>
                </c:pt>
                <c:pt idx="3">
                  <c:v>9.5238095238095233E-2</c:v>
                </c:pt>
                <c:pt idx="4">
                  <c:v>1.1904761904761904E-2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796160"/>
        <c:axId val="108826624"/>
      </c:barChart>
      <c:catAx>
        <c:axId val="10879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826624"/>
        <c:crosses val="autoZero"/>
        <c:auto val="1"/>
        <c:lblAlgn val="ctr"/>
        <c:lblOffset val="100"/>
        <c:noMultiLvlLbl val="0"/>
      </c:catAx>
      <c:valAx>
        <c:axId val="108826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8796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'graph 8'!$A$3:$E$3</c:f>
              <c:strCache>
                <c:ptCount val="5"/>
                <c:pt idx="0">
                  <c:v>Non 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8'!$A$4:$E$4</c:f>
              <c:numCache>
                <c:formatCode>0%</c:formatCode>
                <c:ptCount val="5"/>
                <c:pt idx="0">
                  <c:v>0</c:v>
                </c:pt>
                <c:pt idx="1">
                  <c:v>0.24</c:v>
                </c:pt>
                <c:pt idx="2">
                  <c:v>0.55000000000000004</c:v>
                </c:pt>
                <c:pt idx="3">
                  <c:v>0.64</c:v>
                </c:pt>
                <c:pt idx="4">
                  <c:v>0.82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38272"/>
        <c:axId val="112997504"/>
      </c:barChart>
      <c:catAx>
        <c:axId val="108838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997504"/>
        <c:crosses val="autoZero"/>
        <c:auto val="1"/>
        <c:lblAlgn val="ctr"/>
        <c:lblOffset val="100"/>
        <c:noMultiLvlLbl val="0"/>
      </c:catAx>
      <c:valAx>
        <c:axId val="1129975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8838272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 9'!$A$5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cat>
            <c:strRef>
              <c:f>'graph 9'!$B$4:$F$4</c:f>
              <c:strCache>
                <c:ptCount val="5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9'!$B$5:$F$5</c:f>
              <c:numCache>
                <c:formatCode>0%</c:formatCode>
                <c:ptCount val="5"/>
                <c:pt idx="0">
                  <c:v>1</c:v>
                </c:pt>
                <c:pt idx="1">
                  <c:v>0.81666666666666665</c:v>
                </c:pt>
                <c:pt idx="2">
                  <c:v>0.65517241379310343</c:v>
                </c:pt>
                <c:pt idx="3">
                  <c:v>0.55161787365177195</c:v>
                </c:pt>
                <c:pt idx="4">
                  <c:v>0.3728813559322034</c:v>
                </c:pt>
              </c:numCache>
            </c:numRef>
          </c:val>
        </c:ser>
        <c:ser>
          <c:idx val="1"/>
          <c:order val="1"/>
          <c:tx>
            <c:strRef>
              <c:f>'graph 9'!$A$6</c:f>
              <c:strCache>
                <c:ptCount val="1"/>
                <c:pt idx="0">
                  <c:v>Oui, un peu</c:v>
                </c:pt>
              </c:strCache>
            </c:strRef>
          </c:tx>
          <c:spPr>
            <a:solidFill>
              <a:srgbClr val="0087CD"/>
            </a:solidFill>
          </c:spPr>
          <c:invertIfNegative val="0"/>
          <c:cat>
            <c:strRef>
              <c:f>'graph 9'!$B$4:$F$4</c:f>
              <c:strCache>
                <c:ptCount val="5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9'!$B$6:$F$6</c:f>
              <c:numCache>
                <c:formatCode>0%</c:formatCode>
                <c:ptCount val="5"/>
                <c:pt idx="0">
                  <c:v>0</c:v>
                </c:pt>
                <c:pt idx="1">
                  <c:v>0.16250000000000001</c:v>
                </c:pt>
                <c:pt idx="2">
                  <c:v>0.31724137931034485</c:v>
                </c:pt>
                <c:pt idx="3">
                  <c:v>0.35130970724191063</c:v>
                </c:pt>
                <c:pt idx="4">
                  <c:v>0.4312617702448211</c:v>
                </c:pt>
              </c:numCache>
            </c:numRef>
          </c:val>
        </c:ser>
        <c:ser>
          <c:idx val="2"/>
          <c:order val="2"/>
          <c:tx>
            <c:strRef>
              <c:f>'graph 9'!$A$7</c:f>
              <c:strCache>
                <c:ptCount val="1"/>
                <c:pt idx="0">
                  <c:v>Oui, beaucoup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cat>
            <c:strRef>
              <c:f>'graph 9'!$B$4:$F$4</c:f>
              <c:strCache>
                <c:ptCount val="5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9'!$B$7:$F$7</c:f>
              <c:numCache>
                <c:formatCode>0%</c:formatCode>
                <c:ptCount val="5"/>
                <c:pt idx="0">
                  <c:v>0</c:v>
                </c:pt>
                <c:pt idx="1">
                  <c:v>2.0833333333333332E-2</c:v>
                </c:pt>
                <c:pt idx="2">
                  <c:v>2.7586206896551724E-2</c:v>
                </c:pt>
                <c:pt idx="3">
                  <c:v>9.7072419106317406E-2</c:v>
                </c:pt>
                <c:pt idx="4">
                  <c:v>0.19585687382297551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900288"/>
        <c:axId val="112877568"/>
      </c:barChart>
      <c:catAx>
        <c:axId val="105900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6350"/>
        </c:spPr>
        <c:crossAx val="112877568"/>
        <c:crosses val="autoZero"/>
        <c:auto val="1"/>
        <c:lblAlgn val="ctr"/>
        <c:lblOffset val="100"/>
        <c:noMultiLvlLbl val="0"/>
      </c:catAx>
      <c:valAx>
        <c:axId val="112877568"/>
        <c:scaling>
          <c:orientation val="minMax"/>
        </c:scaling>
        <c:delete val="0"/>
        <c:axPos val="l"/>
        <c:majorGridlines>
          <c:spPr>
            <a:ln w="6350">
              <a:solidFill>
                <a:srgbClr val="909090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6350"/>
        </c:spPr>
        <c:crossAx val="105900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solidFill>
        <a:srgbClr val="929292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intern_noninter!$B$28</c:f>
              <c:strCache>
                <c:ptCount val="1"/>
                <c:pt idx="0">
                  <c:v>Agriculteurs,exploitants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intern_noninter!$A$29:$A$30</c:f>
              <c:strCache>
                <c:ptCount val="2"/>
                <c:pt idx="0">
                  <c:v>Non-internautes</c:v>
                </c:pt>
                <c:pt idx="1">
                  <c:v>Internautes</c:v>
                </c:pt>
              </c:strCache>
            </c:strRef>
          </c:cat>
          <c:val>
            <c:numRef>
              <c:f>intern_noninter!$B$29:$B$30</c:f>
              <c:numCache>
                <c:formatCode>0.00%</c:formatCode>
                <c:ptCount val="2"/>
                <c:pt idx="0">
                  <c:v>2.1472392638036811E-2</c:v>
                </c:pt>
                <c:pt idx="1">
                  <c:v>8.771929824561403E-3</c:v>
                </c:pt>
              </c:numCache>
            </c:numRef>
          </c:val>
        </c:ser>
        <c:ser>
          <c:idx val="1"/>
          <c:order val="1"/>
          <c:tx>
            <c:strRef>
              <c:f>intern_noninter!$C$28</c:f>
              <c:strCache>
                <c:ptCount val="1"/>
                <c:pt idx="0">
                  <c:v>Artisans, commerçant, chef d'entreprise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intern_noninter!$A$29:$A$30</c:f>
              <c:strCache>
                <c:ptCount val="2"/>
                <c:pt idx="0">
                  <c:v>Non-internautes</c:v>
                </c:pt>
                <c:pt idx="1">
                  <c:v>Internautes</c:v>
                </c:pt>
              </c:strCache>
            </c:strRef>
          </c:cat>
          <c:val>
            <c:numRef>
              <c:f>intern_noninter!$C$29:$C$30</c:f>
              <c:numCache>
                <c:formatCode>0.00%</c:formatCode>
                <c:ptCount val="2"/>
                <c:pt idx="0">
                  <c:v>1.8404907975460124E-2</c:v>
                </c:pt>
                <c:pt idx="1">
                  <c:v>3.9766081871345033E-2</c:v>
                </c:pt>
              </c:numCache>
            </c:numRef>
          </c:val>
        </c:ser>
        <c:ser>
          <c:idx val="2"/>
          <c:order val="2"/>
          <c:tx>
            <c:strRef>
              <c:f>intern_noninter!$D$28</c:f>
              <c:strCache>
                <c:ptCount val="1"/>
                <c:pt idx="0">
                  <c:v>Cadres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intern_noninter!$A$29:$A$30</c:f>
              <c:strCache>
                <c:ptCount val="2"/>
                <c:pt idx="0">
                  <c:v>Non-internautes</c:v>
                </c:pt>
                <c:pt idx="1">
                  <c:v>Internautes</c:v>
                </c:pt>
              </c:strCache>
            </c:strRef>
          </c:cat>
          <c:val>
            <c:numRef>
              <c:f>intern_noninter!$D$29:$D$30</c:f>
              <c:numCache>
                <c:formatCode>0.00%</c:formatCode>
                <c:ptCount val="2"/>
                <c:pt idx="0">
                  <c:v>9.202453987730062E-3</c:v>
                </c:pt>
                <c:pt idx="1">
                  <c:v>0.1111111111111111</c:v>
                </c:pt>
              </c:numCache>
            </c:numRef>
          </c:val>
        </c:ser>
        <c:ser>
          <c:idx val="3"/>
          <c:order val="3"/>
          <c:tx>
            <c:strRef>
              <c:f>intern_noninter!$E$28</c:f>
              <c:strCache>
                <c:ptCount val="1"/>
                <c:pt idx="0">
                  <c:v>Elève, lycéen ou étudiant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intern_noninter!$A$29:$A$30</c:f>
              <c:strCache>
                <c:ptCount val="2"/>
                <c:pt idx="0">
                  <c:v>Non-internautes</c:v>
                </c:pt>
                <c:pt idx="1">
                  <c:v>Internautes</c:v>
                </c:pt>
              </c:strCache>
            </c:strRef>
          </c:cat>
          <c:val>
            <c:numRef>
              <c:f>intern_noninter!$E$29:$E$30</c:f>
              <c:numCache>
                <c:formatCode>0.00%</c:formatCode>
                <c:ptCount val="2"/>
                <c:pt idx="0">
                  <c:v>3.0674846625766872E-3</c:v>
                </c:pt>
                <c:pt idx="1">
                  <c:v>8.4210526315789472E-2</c:v>
                </c:pt>
              </c:numCache>
            </c:numRef>
          </c:val>
        </c:ser>
        <c:ser>
          <c:idx val="4"/>
          <c:order val="4"/>
          <c:tx>
            <c:strRef>
              <c:f>intern_noninter!$F$28</c:f>
              <c:strCache>
                <c:ptCount val="1"/>
                <c:pt idx="0">
                  <c:v>Employés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intern_noninter!$A$29:$A$30</c:f>
              <c:strCache>
                <c:ptCount val="2"/>
                <c:pt idx="0">
                  <c:v>Non-internautes</c:v>
                </c:pt>
                <c:pt idx="1">
                  <c:v>Internautes</c:v>
                </c:pt>
              </c:strCache>
            </c:strRef>
          </c:cat>
          <c:val>
            <c:numRef>
              <c:f>intern_noninter!$F$29:$F$30</c:f>
              <c:numCache>
                <c:formatCode>0.00%</c:formatCode>
                <c:ptCount val="2"/>
                <c:pt idx="0">
                  <c:v>7.0552147239263799E-2</c:v>
                </c:pt>
                <c:pt idx="1">
                  <c:v>0.17719298245614035</c:v>
                </c:pt>
              </c:numCache>
            </c:numRef>
          </c:val>
        </c:ser>
        <c:ser>
          <c:idx val="5"/>
          <c:order val="5"/>
          <c:tx>
            <c:strRef>
              <c:f>intern_noninter!$G$28</c:f>
              <c:strCache>
                <c:ptCount val="1"/>
                <c:pt idx="0">
                  <c:v>Ouvriers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intern_noninter!$A$29:$A$30</c:f>
              <c:strCache>
                <c:ptCount val="2"/>
                <c:pt idx="0">
                  <c:v>Non-internautes</c:v>
                </c:pt>
                <c:pt idx="1">
                  <c:v>Internautes</c:v>
                </c:pt>
              </c:strCache>
            </c:strRef>
          </c:cat>
          <c:val>
            <c:numRef>
              <c:f>intern_noninter!$G$29:$G$30</c:f>
              <c:numCache>
                <c:formatCode>0.00%</c:formatCode>
                <c:ptCount val="2"/>
                <c:pt idx="0">
                  <c:v>0.12576687116564417</c:v>
                </c:pt>
                <c:pt idx="1">
                  <c:v>0.12865497076023391</c:v>
                </c:pt>
              </c:numCache>
            </c:numRef>
          </c:val>
        </c:ser>
        <c:ser>
          <c:idx val="6"/>
          <c:order val="6"/>
          <c:tx>
            <c:strRef>
              <c:f>intern_noninter!$H$28</c:f>
              <c:strCache>
                <c:ptCount val="1"/>
                <c:pt idx="0">
                  <c:v>Professions intermédiaires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intern_noninter!$A$29:$A$30</c:f>
              <c:strCache>
                <c:ptCount val="2"/>
                <c:pt idx="0">
                  <c:v>Non-internautes</c:v>
                </c:pt>
                <c:pt idx="1">
                  <c:v>Internautes</c:v>
                </c:pt>
              </c:strCache>
            </c:strRef>
          </c:cat>
          <c:val>
            <c:numRef>
              <c:f>intern_noninter!$H$29:$H$30</c:f>
              <c:numCache>
                <c:formatCode>0.00%</c:formatCode>
                <c:ptCount val="2"/>
                <c:pt idx="0">
                  <c:v>1.5337423312883436E-2</c:v>
                </c:pt>
                <c:pt idx="1">
                  <c:v>0.15672514619883041</c:v>
                </c:pt>
              </c:numCache>
            </c:numRef>
          </c:val>
        </c:ser>
        <c:ser>
          <c:idx val="7"/>
          <c:order val="7"/>
          <c:tx>
            <c:strRef>
              <c:f>intern_noninter!$I$28</c:f>
              <c:strCache>
                <c:ptCount val="1"/>
                <c:pt idx="0">
                  <c:v>Retraités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intern_noninter!$A$29:$A$30</c:f>
              <c:strCache>
                <c:ptCount val="2"/>
                <c:pt idx="0">
                  <c:v>Non-internautes</c:v>
                </c:pt>
                <c:pt idx="1">
                  <c:v>Internautes</c:v>
                </c:pt>
              </c:strCache>
            </c:strRef>
          </c:cat>
          <c:val>
            <c:numRef>
              <c:f>intern_noninter!$I$29:$I$30</c:f>
              <c:numCache>
                <c:formatCode>0.00%</c:formatCode>
                <c:ptCount val="2"/>
                <c:pt idx="0">
                  <c:v>0.62269938650306744</c:v>
                </c:pt>
                <c:pt idx="1">
                  <c:v>0.19532163742690059</c:v>
                </c:pt>
              </c:numCache>
            </c:numRef>
          </c:val>
        </c:ser>
        <c:ser>
          <c:idx val="8"/>
          <c:order val="8"/>
          <c:tx>
            <c:strRef>
              <c:f>intern_noninter!$J$28</c:f>
              <c:strCache>
                <c:ptCount val="1"/>
                <c:pt idx="0">
                  <c:v>Sans Activité Professionnelle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intern_noninter!$A$29:$A$30</c:f>
              <c:strCache>
                <c:ptCount val="2"/>
                <c:pt idx="0">
                  <c:v>Non-internautes</c:v>
                </c:pt>
                <c:pt idx="1">
                  <c:v>Internautes</c:v>
                </c:pt>
              </c:strCache>
            </c:strRef>
          </c:cat>
          <c:val>
            <c:numRef>
              <c:f>intern_noninter!$J$29:$J$30</c:f>
              <c:numCache>
                <c:formatCode>0.00%</c:formatCode>
                <c:ptCount val="2"/>
                <c:pt idx="0">
                  <c:v>0.11349693251533742</c:v>
                </c:pt>
                <c:pt idx="1">
                  <c:v>9.8245614035087719E-2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4757888"/>
        <c:axId val="104763776"/>
      </c:barChart>
      <c:catAx>
        <c:axId val="104757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763776"/>
        <c:crosses val="autoZero"/>
        <c:auto val="1"/>
        <c:lblAlgn val="ctr"/>
        <c:lblOffset val="100"/>
        <c:noMultiLvlLbl val="0"/>
      </c:catAx>
      <c:valAx>
        <c:axId val="104763776"/>
        <c:scaling>
          <c:orientation val="minMax"/>
          <c:max val="0.8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7578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intern_noninter!$A$54</c:f>
              <c:strCache>
                <c:ptCount val="1"/>
                <c:pt idx="0">
                  <c:v>Non internautes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intern_noninter!$B$53:$F$53</c:f>
              <c:strCache>
                <c:ptCount val="5"/>
                <c:pt idx="0">
                  <c:v>Niveau Collège ou élémentaiure</c:v>
                </c:pt>
                <c:pt idx="1">
                  <c:v>Bac, Brevet professionnel ou équivalent</c:v>
                </c:pt>
                <c:pt idx="2">
                  <c:v>CAP, BEP</c:v>
                </c:pt>
                <c:pt idx="3">
                  <c:v>Supérieur court (Bac+1/+2)</c:v>
                </c:pt>
                <c:pt idx="4">
                  <c:v>Supérieur long (supérieur ou égal à Bac +3)</c:v>
                </c:pt>
              </c:strCache>
            </c:strRef>
          </c:cat>
          <c:val>
            <c:numRef>
              <c:f>intern_noninter!$B$54:$F$54</c:f>
              <c:numCache>
                <c:formatCode>0.00%</c:formatCode>
                <c:ptCount val="5"/>
                <c:pt idx="0">
                  <c:v>0.48773006134969327</c:v>
                </c:pt>
                <c:pt idx="1">
                  <c:v>9.815950920245399E-2</c:v>
                </c:pt>
                <c:pt idx="2">
                  <c:v>0.34969325153374231</c:v>
                </c:pt>
                <c:pt idx="3">
                  <c:v>2.1472392638036811E-2</c:v>
                </c:pt>
                <c:pt idx="4">
                  <c:v>4.2944785276073622E-2</c:v>
                </c:pt>
              </c:numCache>
            </c:numRef>
          </c:val>
        </c:ser>
        <c:ser>
          <c:idx val="1"/>
          <c:order val="1"/>
          <c:tx>
            <c:strRef>
              <c:f>intern_noninter!$A$55</c:f>
              <c:strCache>
                <c:ptCount val="1"/>
                <c:pt idx="0">
                  <c:v>Internautes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76000"/>
                    <a:shade val="51000"/>
                    <a:satMod val="130000"/>
                  </a:schemeClr>
                </a:gs>
                <a:gs pos="80000">
                  <a:schemeClr val="accent1">
                    <a:shade val="76000"/>
                    <a:shade val="93000"/>
                    <a:satMod val="130000"/>
                  </a:schemeClr>
                </a:gs>
                <a:gs pos="100000">
                  <a:schemeClr val="accent1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intern_noninter!$B$53:$F$53</c:f>
              <c:strCache>
                <c:ptCount val="5"/>
                <c:pt idx="0">
                  <c:v>Niveau Collège ou élémentaiure</c:v>
                </c:pt>
                <c:pt idx="1">
                  <c:v>Bac, Brevet professionnel ou équivalent</c:v>
                </c:pt>
                <c:pt idx="2">
                  <c:v>CAP, BEP</c:v>
                </c:pt>
                <c:pt idx="3">
                  <c:v>Supérieur court (Bac+1/+2)</c:v>
                </c:pt>
                <c:pt idx="4">
                  <c:v>Supérieur long (supérieur ou égal à Bac +3)</c:v>
                </c:pt>
              </c:strCache>
            </c:strRef>
          </c:cat>
          <c:val>
            <c:numRef>
              <c:f>intern_noninter!$B$55:$F$55</c:f>
              <c:numCache>
                <c:formatCode>0.00%</c:formatCode>
                <c:ptCount val="5"/>
                <c:pt idx="0">
                  <c:v>8.7134502923976606E-2</c:v>
                </c:pt>
                <c:pt idx="1">
                  <c:v>0.21461988304093568</c:v>
                </c:pt>
                <c:pt idx="2">
                  <c:v>0.25087719298245614</c:v>
                </c:pt>
                <c:pt idx="3">
                  <c:v>0.19298245614035087</c:v>
                </c:pt>
                <c:pt idx="4">
                  <c:v>0.25146198830409355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5059072"/>
        <c:axId val="105060608"/>
      </c:barChart>
      <c:catAx>
        <c:axId val="10505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060608"/>
        <c:crosses val="autoZero"/>
        <c:auto val="1"/>
        <c:lblAlgn val="ctr"/>
        <c:lblOffset val="100"/>
        <c:noMultiLvlLbl val="0"/>
      </c:catAx>
      <c:valAx>
        <c:axId val="10506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05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intern_noninter!$A$73</c:f>
              <c:strCache>
                <c:ptCount val="1"/>
                <c:pt idx="0">
                  <c:v>Non internautes</c:v>
                </c:pt>
              </c:strCache>
            </c:strRef>
          </c:tx>
          <c:invertIfNegative val="0"/>
          <c:cat>
            <c:numRef>
              <c:f>intern_noninter!$B$72:$J$72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intern_noninter!$B$73:$J$73</c:f>
              <c:numCache>
                <c:formatCode>0.00%</c:formatCode>
                <c:ptCount val="9"/>
                <c:pt idx="0">
                  <c:v>0.28527607361963192</c:v>
                </c:pt>
                <c:pt idx="1">
                  <c:v>9.815950920245399E-2</c:v>
                </c:pt>
                <c:pt idx="2">
                  <c:v>7.0552147239263799E-2</c:v>
                </c:pt>
                <c:pt idx="3">
                  <c:v>6.1349693251533742E-2</c:v>
                </c:pt>
                <c:pt idx="4">
                  <c:v>6.1349693251533742E-2</c:v>
                </c:pt>
                <c:pt idx="5">
                  <c:v>6.1349693251533742E-2</c:v>
                </c:pt>
                <c:pt idx="6">
                  <c:v>5.2147239263803678E-2</c:v>
                </c:pt>
                <c:pt idx="7">
                  <c:v>0.21779141104294478</c:v>
                </c:pt>
                <c:pt idx="8">
                  <c:v>9.202453987730061E-2</c:v>
                </c:pt>
              </c:numCache>
            </c:numRef>
          </c:val>
        </c:ser>
        <c:ser>
          <c:idx val="1"/>
          <c:order val="1"/>
          <c:tx>
            <c:strRef>
              <c:f>intern_noninter!$A$74</c:f>
              <c:strCache>
                <c:ptCount val="1"/>
                <c:pt idx="0">
                  <c:v>Internaute</c:v>
                </c:pt>
              </c:strCache>
            </c:strRef>
          </c:tx>
          <c:invertIfNegative val="0"/>
          <c:cat>
            <c:numRef>
              <c:f>intern_noninter!$B$72:$J$72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intern_noninter!$B$74:$J$74</c:f>
              <c:numCache>
                <c:formatCode>0.00%</c:formatCode>
                <c:ptCount val="9"/>
                <c:pt idx="0">
                  <c:v>0.23391812865497075</c:v>
                </c:pt>
                <c:pt idx="1">
                  <c:v>4.6198830409356725E-2</c:v>
                </c:pt>
                <c:pt idx="2">
                  <c:v>6.1988304093567252E-2</c:v>
                </c:pt>
                <c:pt idx="3">
                  <c:v>4.912280701754386E-2</c:v>
                </c:pt>
                <c:pt idx="4">
                  <c:v>5.2631578947368418E-2</c:v>
                </c:pt>
                <c:pt idx="5">
                  <c:v>6.7836257309941514E-2</c:v>
                </c:pt>
                <c:pt idx="6">
                  <c:v>8.4795321637426896E-2</c:v>
                </c:pt>
                <c:pt idx="7">
                  <c:v>0.2216374269005848</c:v>
                </c:pt>
                <c:pt idx="8">
                  <c:v>0.18187134502923977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93760"/>
        <c:axId val="105099648"/>
      </c:barChart>
      <c:catAx>
        <c:axId val="10509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099648"/>
        <c:crosses val="autoZero"/>
        <c:auto val="1"/>
        <c:lblAlgn val="ctr"/>
        <c:lblOffset val="100"/>
        <c:noMultiLvlLbl val="0"/>
      </c:catAx>
      <c:valAx>
        <c:axId val="1050996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5093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intern_noninter!$A$85</c:f>
              <c:strCache>
                <c:ptCount val="1"/>
                <c:pt idx="0">
                  <c:v>Non internautes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intern_noninter!$B$83:$G$84</c:f>
              <c:strCache>
                <c:ptCount val="6"/>
                <c:pt idx="0">
                  <c:v>Moins de 1400</c:v>
                </c:pt>
                <c:pt idx="1">
                  <c:v>Entre 1400 et 2000</c:v>
                </c:pt>
                <c:pt idx="2">
                  <c:v>Entre 2000 et 2900</c:v>
                </c:pt>
                <c:pt idx="3">
                  <c:v>Entre 2900 et 4000</c:v>
                </c:pt>
                <c:pt idx="4">
                  <c:v>Plus de 4000</c:v>
                </c:pt>
                <c:pt idx="5">
                  <c:v>REF</c:v>
                </c:pt>
              </c:strCache>
            </c:strRef>
          </c:cat>
          <c:val>
            <c:numRef>
              <c:f>intern_noninter!$B$85:$G$85</c:f>
              <c:numCache>
                <c:formatCode>0.00%</c:formatCode>
                <c:ptCount val="6"/>
                <c:pt idx="0">
                  <c:v>0.48159509202453987</c:v>
                </c:pt>
                <c:pt idx="1">
                  <c:v>0.23006134969325154</c:v>
                </c:pt>
                <c:pt idx="2">
                  <c:v>0.12576687116564417</c:v>
                </c:pt>
                <c:pt idx="3">
                  <c:v>2.7607361963190184E-2</c:v>
                </c:pt>
                <c:pt idx="4">
                  <c:v>2.1472392638036811E-2</c:v>
                </c:pt>
                <c:pt idx="5">
                  <c:v>9.815950920245399E-2</c:v>
                </c:pt>
              </c:numCache>
            </c:numRef>
          </c:val>
        </c:ser>
        <c:ser>
          <c:idx val="1"/>
          <c:order val="1"/>
          <c:tx>
            <c:strRef>
              <c:f>intern_noninter!$A$86</c:f>
              <c:strCache>
                <c:ptCount val="1"/>
                <c:pt idx="0">
                  <c:v>Internautes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intern_noninter!$B$83:$G$84</c:f>
              <c:strCache>
                <c:ptCount val="6"/>
                <c:pt idx="0">
                  <c:v>Moins de 1400</c:v>
                </c:pt>
                <c:pt idx="1">
                  <c:v>Entre 1400 et 2000</c:v>
                </c:pt>
                <c:pt idx="2">
                  <c:v>Entre 2000 et 2900</c:v>
                </c:pt>
                <c:pt idx="3">
                  <c:v>Entre 2900 et 4000</c:v>
                </c:pt>
                <c:pt idx="4">
                  <c:v>Plus de 4000</c:v>
                </c:pt>
                <c:pt idx="5">
                  <c:v>REF</c:v>
                </c:pt>
              </c:strCache>
            </c:strRef>
          </c:cat>
          <c:val>
            <c:numRef>
              <c:f>intern_noninter!$B$86:$G$86</c:f>
              <c:numCache>
                <c:formatCode>0.00%</c:formatCode>
                <c:ptCount val="6"/>
                <c:pt idx="0">
                  <c:v>0.21461988304093568</c:v>
                </c:pt>
                <c:pt idx="1">
                  <c:v>0.19766081871345029</c:v>
                </c:pt>
                <c:pt idx="2">
                  <c:v>0.20818713450292398</c:v>
                </c:pt>
                <c:pt idx="3">
                  <c:v>0.17485380116959065</c:v>
                </c:pt>
                <c:pt idx="4">
                  <c:v>9.5906432748538009E-2</c:v>
                </c:pt>
                <c:pt idx="5">
                  <c:v>7.7777777777777779E-2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118336"/>
        <c:axId val="105202048"/>
      </c:barChart>
      <c:catAx>
        <c:axId val="10511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202048"/>
        <c:crosses val="autoZero"/>
        <c:auto val="1"/>
        <c:lblAlgn val="ctr"/>
        <c:lblOffset val="100"/>
        <c:noMultiLvlLbl val="0"/>
      </c:catAx>
      <c:valAx>
        <c:axId val="10520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11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'graph 1'!$A$20:$E$20</c:f>
              <c:strCache>
                <c:ptCount val="5"/>
                <c:pt idx="0">
                  <c:v>Hyper-connectés</c:v>
                </c:pt>
                <c:pt idx="1">
                  <c:v>Utilitaristes</c:v>
                </c:pt>
                <c:pt idx="2">
                  <c:v>Traditionnels</c:v>
                </c:pt>
                <c:pt idx="3">
                  <c:v>Distants</c:v>
                </c:pt>
                <c:pt idx="4">
                  <c:v>Non-internautes</c:v>
                </c:pt>
              </c:strCache>
            </c:strRef>
          </c:cat>
          <c:val>
            <c:numRef>
              <c:f>'graph 1'!$A$21:$E$21</c:f>
              <c:numCache>
                <c:formatCode>0%</c:formatCode>
                <c:ptCount val="5"/>
                <c:pt idx="0">
                  <c:v>0.26</c:v>
                </c:pt>
                <c:pt idx="1">
                  <c:v>0.32</c:v>
                </c:pt>
                <c:pt idx="2">
                  <c:v>0.14000000000000001</c:v>
                </c:pt>
                <c:pt idx="3">
                  <c:v>0.12</c:v>
                </c:pt>
                <c:pt idx="4">
                  <c:v>0.16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2'!$A$20</c:f>
              <c:strCache>
                <c:ptCount val="1"/>
                <c:pt idx="0">
                  <c:v>18 à 24 ans</c:v>
                </c:pt>
              </c:strCache>
            </c:strRef>
          </c:tx>
          <c:invertIfNegative val="0"/>
          <c:cat>
            <c:strRef>
              <c:f>'graph 2'!$B$19:$F$19</c:f>
              <c:strCache>
                <c:ptCount val="5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2'!$B$20:$F$20</c:f>
              <c:numCache>
                <c:formatCode>0.00%</c:formatCode>
                <c:ptCount val="5"/>
                <c:pt idx="0">
                  <c:v>3.0674846625766872E-3</c:v>
                </c:pt>
                <c:pt idx="1">
                  <c:v>2.5000000000000001E-2</c:v>
                </c:pt>
                <c:pt idx="2">
                  <c:v>1.3793103448275862E-2</c:v>
                </c:pt>
                <c:pt idx="3">
                  <c:v>0.11864406779661017</c:v>
                </c:pt>
                <c:pt idx="4">
                  <c:v>0.26741996233521659</c:v>
                </c:pt>
              </c:numCache>
            </c:numRef>
          </c:val>
        </c:ser>
        <c:ser>
          <c:idx val="1"/>
          <c:order val="1"/>
          <c:tx>
            <c:strRef>
              <c:f>'graph 2'!$A$21</c:f>
              <c:strCache>
                <c:ptCount val="1"/>
                <c:pt idx="0">
                  <c:v>25 à 34 ans</c:v>
                </c:pt>
              </c:strCache>
            </c:strRef>
          </c:tx>
          <c:invertIfNegative val="0"/>
          <c:cat>
            <c:strRef>
              <c:f>'graph 2'!$B$19:$F$19</c:f>
              <c:strCache>
                <c:ptCount val="5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2'!$B$21:$F$21</c:f>
              <c:numCache>
                <c:formatCode>0.00%</c:formatCode>
                <c:ptCount val="5"/>
                <c:pt idx="0">
                  <c:v>3.0674846625766872E-3</c:v>
                </c:pt>
                <c:pt idx="1">
                  <c:v>3.7499999999999999E-2</c:v>
                </c:pt>
                <c:pt idx="2">
                  <c:v>6.2068965517241378E-2</c:v>
                </c:pt>
                <c:pt idx="3">
                  <c:v>0.18489984591679506</c:v>
                </c:pt>
                <c:pt idx="4">
                  <c:v>0.2824858757062147</c:v>
                </c:pt>
              </c:numCache>
            </c:numRef>
          </c:val>
        </c:ser>
        <c:ser>
          <c:idx val="2"/>
          <c:order val="2"/>
          <c:tx>
            <c:strRef>
              <c:f>'graph 2'!$A$22</c:f>
              <c:strCache>
                <c:ptCount val="1"/>
                <c:pt idx="0">
                  <c:v>35 à 49 ans</c:v>
                </c:pt>
              </c:strCache>
            </c:strRef>
          </c:tx>
          <c:invertIfNegative val="0"/>
          <c:cat>
            <c:strRef>
              <c:f>'graph 2'!$B$19:$F$19</c:f>
              <c:strCache>
                <c:ptCount val="5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2'!$B$22:$F$22</c:f>
              <c:numCache>
                <c:formatCode>0.00%</c:formatCode>
                <c:ptCount val="5"/>
                <c:pt idx="0">
                  <c:v>0.10429447852760736</c:v>
                </c:pt>
                <c:pt idx="1">
                  <c:v>0.18333333333333332</c:v>
                </c:pt>
                <c:pt idx="2">
                  <c:v>0.19310344827586207</c:v>
                </c:pt>
                <c:pt idx="3">
                  <c:v>0.32973805855161786</c:v>
                </c:pt>
                <c:pt idx="4">
                  <c:v>0.30696798493408661</c:v>
                </c:pt>
              </c:numCache>
            </c:numRef>
          </c:val>
        </c:ser>
        <c:ser>
          <c:idx val="3"/>
          <c:order val="3"/>
          <c:tx>
            <c:strRef>
              <c:f>'graph 2'!$A$23</c:f>
              <c:strCache>
                <c:ptCount val="1"/>
                <c:pt idx="0">
                  <c:v>50 à 64 ans</c:v>
                </c:pt>
              </c:strCache>
            </c:strRef>
          </c:tx>
          <c:invertIfNegative val="0"/>
          <c:cat>
            <c:strRef>
              <c:f>'graph 2'!$B$19:$F$19</c:f>
              <c:strCache>
                <c:ptCount val="5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2'!$B$23:$F$23</c:f>
              <c:numCache>
                <c:formatCode>0.00%</c:formatCode>
                <c:ptCount val="5"/>
                <c:pt idx="0">
                  <c:v>0.26687116564417179</c:v>
                </c:pt>
                <c:pt idx="1">
                  <c:v>0.39166666666666666</c:v>
                </c:pt>
                <c:pt idx="2">
                  <c:v>0.37586206896551722</c:v>
                </c:pt>
                <c:pt idx="3">
                  <c:v>0.24499229583975346</c:v>
                </c:pt>
                <c:pt idx="4">
                  <c:v>0.11299435028248588</c:v>
                </c:pt>
              </c:numCache>
            </c:numRef>
          </c:val>
        </c:ser>
        <c:ser>
          <c:idx val="4"/>
          <c:order val="4"/>
          <c:tx>
            <c:strRef>
              <c:f>'graph 2'!$A$24</c:f>
              <c:strCache>
                <c:ptCount val="1"/>
                <c:pt idx="0">
                  <c:v>65 ans et plus</c:v>
                </c:pt>
              </c:strCache>
            </c:strRef>
          </c:tx>
          <c:invertIfNegative val="0"/>
          <c:cat>
            <c:strRef>
              <c:f>'graph 2'!$B$19:$F$19</c:f>
              <c:strCache>
                <c:ptCount val="5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2'!$B$24:$F$24</c:f>
              <c:numCache>
                <c:formatCode>0.00%</c:formatCode>
                <c:ptCount val="5"/>
                <c:pt idx="0">
                  <c:v>0.62269938650306744</c:v>
                </c:pt>
                <c:pt idx="1">
                  <c:v>0.36249999999999999</c:v>
                </c:pt>
                <c:pt idx="2">
                  <c:v>0.35517241379310344</c:v>
                </c:pt>
                <c:pt idx="3">
                  <c:v>0.12172573189522343</c:v>
                </c:pt>
                <c:pt idx="4">
                  <c:v>3.0131826741996232E-2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313984"/>
        <c:axId val="102315520"/>
      </c:barChart>
      <c:catAx>
        <c:axId val="102313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2315520"/>
        <c:crosses val="autoZero"/>
        <c:auto val="1"/>
        <c:lblAlgn val="ctr"/>
        <c:lblOffset val="100"/>
        <c:noMultiLvlLbl val="0"/>
      </c:catAx>
      <c:valAx>
        <c:axId val="102315520"/>
        <c:scaling>
          <c:orientation val="minMax"/>
          <c:max val="1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2313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3'!$A$4</c:f>
              <c:strCache>
                <c:ptCount val="1"/>
                <c:pt idx="0">
                  <c:v>Agriculteurs exploitants</c:v>
                </c:pt>
              </c:strCache>
            </c:strRef>
          </c:tx>
          <c:invertIfNegative val="0"/>
          <c:cat>
            <c:strRef>
              <c:f>'graph 3'!$B$3:$F$3</c:f>
              <c:strCache>
                <c:ptCount val="5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3'!$B$4:$F$4</c:f>
              <c:numCache>
                <c:formatCode>0%</c:formatCode>
                <c:ptCount val="5"/>
                <c:pt idx="0">
                  <c:v>2.1472392638036811E-2</c:v>
                </c:pt>
                <c:pt idx="1">
                  <c:v>2.5000000000000001E-2</c:v>
                </c:pt>
                <c:pt idx="2">
                  <c:v>1.0344827586206896E-2</c:v>
                </c:pt>
                <c:pt idx="3">
                  <c:v>9.2449922958397542E-3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3'!$A$5</c:f>
              <c:strCache>
                <c:ptCount val="1"/>
                <c:pt idx="0">
                  <c:v>Artisans, commerçants, chefs d'entreprise</c:v>
                </c:pt>
              </c:strCache>
            </c:strRef>
          </c:tx>
          <c:invertIfNegative val="0"/>
          <c:cat>
            <c:strRef>
              <c:f>'graph 3'!$B$3:$F$3</c:f>
              <c:strCache>
                <c:ptCount val="5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3'!$B$5:$F$5</c:f>
              <c:numCache>
                <c:formatCode>0%</c:formatCode>
                <c:ptCount val="5"/>
                <c:pt idx="0">
                  <c:v>1.8404907975460124E-2</c:v>
                </c:pt>
                <c:pt idx="1">
                  <c:v>2.0833333333333332E-2</c:v>
                </c:pt>
                <c:pt idx="2">
                  <c:v>2.4137931034482758E-2</c:v>
                </c:pt>
                <c:pt idx="3">
                  <c:v>4.1602465331278891E-2</c:v>
                </c:pt>
                <c:pt idx="4">
                  <c:v>5.4613935969868174E-2</c:v>
                </c:pt>
              </c:numCache>
            </c:numRef>
          </c:val>
        </c:ser>
        <c:ser>
          <c:idx val="2"/>
          <c:order val="2"/>
          <c:tx>
            <c:strRef>
              <c:f>'graph 3'!$A$6</c:f>
              <c:strCache>
                <c:ptCount val="1"/>
                <c:pt idx="0">
                  <c:v>Cadres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'graph 3'!$B$3:$F$3</c:f>
              <c:strCache>
                <c:ptCount val="5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3'!$B$6:$F$6</c:f>
              <c:numCache>
                <c:formatCode>0%</c:formatCode>
                <c:ptCount val="5"/>
                <c:pt idx="0">
                  <c:v>9.202453987730062E-3</c:v>
                </c:pt>
                <c:pt idx="1">
                  <c:v>2.5000000000000001E-2</c:v>
                </c:pt>
                <c:pt idx="2">
                  <c:v>5.5172413793103448E-2</c:v>
                </c:pt>
                <c:pt idx="3">
                  <c:v>0.11093990755007704</c:v>
                </c:pt>
                <c:pt idx="4">
                  <c:v>0.1807909604519774</c:v>
                </c:pt>
              </c:numCache>
            </c:numRef>
          </c:val>
        </c:ser>
        <c:ser>
          <c:idx val="3"/>
          <c:order val="3"/>
          <c:tx>
            <c:strRef>
              <c:f>'graph 3'!$A$7</c:f>
              <c:strCache>
                <c:ptCount val="1"/>
                <c:pt idx="0">
                  <c:v>Elève, lycéen ou étudiant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'graph 3'!$B$3:$F$3</c:f>
              <c:strCache>
                <c:ptCount val="5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3'!$B$7:$F$7</c:f>
              <c:numCache>
                <c:formatCode>0%</c:formatCode>
                <c:ptCount val="5"/>
                <c:pt idx="0">
                  <c:v>3.0674846625766872E-3</c:v>
                </c:pt>
                <c:pt idx="1">
                  <c:v>4.1666666666666666E-3</c:v>
                </c:pt>
                <c:pt idx="2">
                  <c:v>6.8965517241379309E-3</c:v>
                </c:pt>
                <c:pt idx="3">
                  <c:v>6.1633281972265024E-2</c:v>
                </c:pt>
                <c:pt idx="4">
                  <c:v>0.19020715630885121</c:v>
                </c:pt>
              </c:numCache>
            </c:numRef>
          </c:val>
        </c:ser>
        <c:ser>
          <c:idx val="4"/>
          <c:order val="4"/>
          <c:tx>
            <c:strRef>
              <c:f>'graph 3'!$A$8</c:f>
              <c:strCache>
                <c:ptCount val="1"/>
                <c:pt idx="0">
                  <c:v>Employés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'graph 3'!$B$3:$F$3</c:f>
              <c:strCache>
                <c:ptCount val="5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3'!$B$8:$F$8</c:f>
              <c:numCache>
                <c:formatCode>0%</c:formatCode>
                <c:ptCount val="5"/>
                <c:pt idx="0">
                  <c:v>7.0552147239263799E-2</c:v>
                </c:pt>
                <c:pt idx="1">
                  <c:v>0.16250000000000001</c:v>
                </c:pt>
                <c:pt idx="2">
                  <c:v>0.14137931034482759</c:v>
                </c:pt>
                <c:pt idx="3">
                  <c:v>0.2110939907550077</c:v>
                </c:pt>
                <c:pt idx="4">
                  <c:v>0.16195856873822975</c:v>
                </c:pt>
              </c:numCache>
            </c:numRef>
          </c:val>
        </c:ser>
        <c:ser>
          <c:idx val="5"/>
          <c:order val="5"/>
          <c:tx>
            <c:strRef>
              <c:f>'graph 3'!$A$9</c:f>
              <c:strCache>
                <c:ptCount val="1"/>
                <c:pt idx="0">
                  <c:v>Ouvriers</c:v>
                </c:pt>
              </c:strCache>
            </c:strRef>
          </c:tx>
          <c:invertIfNegative val="0"/>
          <c:cat>
            <c:strRef>
              <c:f>'graph 3'!$B$3:$F$3</c:f>
              <c:strCache>
                <c:ptCount val="5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3'!$B$9:$F$9</c:f>
              <c:numCache>
                <c:formatCode>0%</c:formatCode>
                <c:ptCount val="5"/>
                <c:pt idx="0">
                  <c:v>0.12576687116564417</c:v>
                </c:pt>
                <c:pt idx="1">
                  <c:v>0.14166666666666666</c:v>
                </c:pt>
                <c:pt idx="2">
                  <c:v>0.10344827586206896</c:v>
                </c:pt>
                <c:pt idx="3">
                  <c:v>0.1448382126348228</c:v>
                </c:pt>
                <c:pt idx="4">
                  <c:v>0.1167608286252354</c:v>
                </c:pt>
              </c:numCache>
            </c:numRef>
          </c:val>
        </c:ser>
        <c:ser>
          <c:idx val="6"/>
          <c:order val="6"/>
          <c:tx>
            <c:strRef>
              <c:f>'graph 3'!$A$10</c:f>
              <c:strCache>
                <c:ptCount val="1"/>
                <c:pt idx="0">
                  <c:v>Professions intermédiaires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'graph 3'!$B$3:$F$3</c:f>
              <c:strCache>
                <c:ptCount val="5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3'!$B$10:$F$10</c:f>
              <c:numCache>
                <c:formatCode>0%</c:formatCode>
                <c:ptCount val="5"/>
                <c:pt idx="0">
                  <c:v>1.5337423312883436E-2</c:v>
                </c:pt>
                <c:pt idx="1">
                  <c:v>5.4166666666666669E-2</c:v>
                </c:pt>
                <c:pt idx="2">
                  <c:v>0.14137931034482759</c:v>
                </c:pt>
                <c:pt idx="3">
                  <c:v>0.17103235747303544</c:v>
                </c:pt>
                <c:pt idx="4">
                  <c:v>0.19397363465160075</c:v>
                </c:pt>
              </c:numCache>
            </c:numRef>
          </c:val>
        </c:ser>
        <c:ser>
          <c:idx val="7"/>
          <c:order val="7"/>
          <c:tx>
            <c:strRef>
              <c:f>'graph 3'!$A$11</c:f>
              <c:strCache>
                <c:ptCount val="1"/>
                <c:pt idx="0">
                  <c:v>Retraités</c:v>
                </c:pt>
              </c:strCache>
            </c:strRef>
          </c:tx>
          <c:spPr>
            <a:solidFill>
              <a:srgbClr val="990099"/>
            </a:solidFill>
          </c:spPr>
          <c:invertIfNegative val="0"/>
          <c:cat>
            <c:strRef>
              <c:f>'graph 3'!$B$3:$F$3</c:f>
              <c:strCache>
                <c:ptCount val="5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3'!$B$11:$F$11</c:f>
              <c:numCache>
                <c:formatCode>0%</c:formatCode>
                <c:ptCount val="5"/>
                <c:pt idx="0">
                  <c:v>0.62269938650306744</c:v>
                </c:pt>
                <c:pt idx="1">
                  <c:v>0.40833333333333333</c:v>
                </c:pt>
                <c:pt idx="2">
                  <c:v>0.3896551724137931</c:v>
                </c:pt>
                <c:pt idx="3">
                  <c:v>0.15408320493066255</c:v>
                </c:pt>
                <c:pt idx="4">
                  <c:v>4.3314500941619587E-2</c:v>
                </c:pt>
              </c:numCache>
            </c:numRef>
          </c:val>
        </c:ser>
        <c:ser>
          <c:idx val="8"/>
          <c:order val="8"/>
          <c:tx>
            <c:strRef>
              <c:f>'graph 3'!$A$12</c:f>
              <c:strCache>
                <c:ptCount val="1"/>
                <c:pt idx="0">
                  <c:v>Sans activité professionnelle</c:v>
                </c:pt>
              </c:strCache>
            </c:strRef>
          </c:tx>
          <c:spPr>
            <a:solidFill>
              <a:srgbClr val="0066FF"/>
            </a:solidFill>
          </c:spPr>
          <c:invertIfNegative val="0"/>
          <c:cat>
            <c:strRef>
              <c:f>'graph 3'!$B$3:$F$3</c:f>
              <c:strCache>
                <c:ptCount val="5"/>
                <c:pt idx="0">
                  <c:v>Non-internautes</c:v>
                </c:pt>
                <c:pt idx="1">
                  <c:v>Distants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3'!$B$12:$F$12</c:f>
              <c:numCache>
                <c:formatCode>0%</c:formatCode>
                <c:ptCount val="5"/>
                <c:pt idx="0">
                  <c:v>0.11349693251533742</c:v>
                </c:pt>
                <c:pt idx="1">
                  <c:v>0.15833333333333333</c:v>
                </c:pt>
                <c:pt idx="2">
                  <c:v>0.12758620689655173</c:v>
                </c:pt>
                <c:pt idx="3">
                  <c:v>9.5531587057010786E-2</c:v>
                </c:pt>
                <c:pt idx="4">
                  <c:v>5.8380414312617701E-2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811968"/>
        <c:axId val="105813504"/>
      </c:barChart>
      <c:catAx>
        <c:axId val="10581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5813504"/>
        <c:crosses val="autoZero"/>
        <c:auto val="1"/>
        <c:lblAlgn val="ctr"/>
        <c:lblOffset val="100"/>
        <c:noMultiLvlLbl val="0"/>
      </c:catAx>
      <c:valAx>
        <c:axId val="10581350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811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 4'!$A$5</c:f>
              <c:strCache>
                <c:ptCount val="1"/>
                <c:pt idx="0">
                  <c:v>Niveau collège ou élémentaire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cat>
            <c:strRef>
              <c:f>'graph 4'!$B$4:$F$4</c:f>
              <c:strCache>
                <c:ptCount val="5"/>
                <c:pt idx="0">
                  <c:v>Non-internautes</c:v>
                </c:pt>
                <c:pt idx="1">
                  <c:v>Distants 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4'!$B$5:$F$5</c:f>
              <c:numCache>
                <c:formatCode>0.00%</c:formatCode>
                <c:ptCount val="5"/>
                <c:pt idx="0">
                  <c:v>0.48773006134969327</c:v>
                </c:pt>
                <c:pt idx="1">
                  <c:v>0.25416666666666665</c:v>
                </c:pt>
                <c:pt idx="2">
                  <c:v>0.11379310344827587</c:v>
                </c:pt>
                <c:pt idx="3">
                  <c:v>6.6255778120184905E-2</c:v>
                </c:pt>
                <c:pt idx="4">
                  <c:v>2.2598870056497175E-2</c:v>
                </c:pt>
              </c:numCache>
            </c:numRef>
          </c:val>
        </c:ser>
        <c:ser>
          <c:idx val="1"/>
          <c:order val="1"/>
          <c:tx>
            <c:strRef>
              <c:f>'graph 4'!$A$6</c:f>
              <c:strCache>
                <c:ptCount val="1"/>
                <c:pt idx="0">
                  <c:v>CAP, BEP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cat>
            <c:strRef>
              <c:f>'graph 4'!$B$4:$F$4</c:f>
              <c:strCache>
                <c:ptCount val="5"/>
                <c:pt idx="0">
                  <c:v>Non-internautes</c:v>
                </c:pt>
                <c:pt idx="1">
                  <c:v>Distants 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4'!$B$6:$F$6</c:f>
              <c:numCache>
                <c:formatCode>0.00%</c:formatCode>
                <c:ptCount val="5"/>
                <c:pt idx="0">
                  <c:v>0.34969325153374231</c:v>
                </c:pt>
                <c:pt idx="1">
                  <c:v>0.38333333333333336</c:v>
                </c:pt>
                <c:pt idx="2">
                  <c:v>0.26896551724137929</c:v>
                </c:pt>
                <c:pt idx="3">
                  <c:v>0.29583975346687214</c:v>
                </c:pt>
                <c:pt idx="4">
                  <c:v>0.12617702448210924</c:v>
                </c:pt>
              </c:numCache>
            </c:numRef>
          </c:val>
        </c:ser>
        <c:ser>
          <c:idx val="2"/>
          <c:order val="2"/>
          <c:tx>
            <c:strRef>
              <c:f>'graph 4'!$A$7</c:f>
              <c:strCache>
                <c:ptCount val="1"/>
                <c:pt idx="0">
                  <c:v>Bac, Brevet professionnel ou équivalent</c:v>
                </c:pt>
              </c:strCache>
            </c:strRef>
          </c:tx>
          <c:spPr>
            <a:solidFill>
              <a:srgbClr val="BE73AF"/>
            </a:solidFill>
          </c:spPr>
          <c:invertIfNegative val="0"/>
          <c:cat>
            <c:strRef>
              <c:f>'graph 4'!$B$4:$F$4</c:f>
              <c:strCache>
                <c:ptCount val="5"/>
                <c:pt idx="0">
                  <c:v>Non-internautes</c:v>
                </c:pt>
                <c:pt idx="1">
                  <c:v>Distants 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4'!$B$7:$F$7</c:f>
              <c:numCache>
                <c:formatCode>0.00%</c:formatCode>
                <c:ptCount val="5"/>
                <c:pt idx="0">
                  <c:v>9.815950920245399E-2</c:v>
                </c:pt>
                <c:pt idx="1">
                  <c:v>0.1875</c:v>
                </c:pt>
                <c:pt idx="2">
                  <c:v>0.28275862068965518</c:v>
                </c:pt>
                <c:pt idx="3">
                  <c:v>0.1864406779661017</c:v>
                </c:pt>
                <c:pt idx="4">
                  <c:v>0.22410546139359699</c:v>
                </c:pt>
              </c:numCache>
            </c:numRef>
          </c:val>
        </c:ser>
        <c:ser>
          <c:idx val="3"/>
          <c:order val="3"/>
          <c:tx>
            <c:strRef>
              <c:f>'graph 4'!$A$8</c:f>
              <c:strCache>
                <c:ptCount val="1"/>
                <c:pt idx="0">
                  <c:v>Supérieur court (Bac +1/+2)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cat>
            <c:strRef>
              <c:f>'graph 4'!$B$4:$F$4</c:f>
              <c:strCache>
                <c:ptCount val="5"/>
                <c:pt idx="0">
                  <c:v>Non-internautes</c:v>
                </c:pt>
                <c:pt idx="1">
                  <c:v>Distants 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4'!$B$8:$F$8</c:f>
              <c:numCache>
                <c:formatCode>0.00%</c:formatCode>
                <c:ptCount val="5"/>
                <c:pt idx="0">
                  <c:v>2.1472392638036811E-2</c:v>
                </c:pt>
                <c:pt idx="1">
                  <c:v>8.7499999999999994E-2</c:v>
                </c:pt>
                <c:pt idx="2">
                  <c:v>0.12758620689655173</c:v>
                </c:pt>
                <c:pt idx="3">
                  <c:v>0.20030816640986132</c:v>
                </c:pt>
                <c:pt idx="4">
                  <c:v>0.26741996233521659</c:v>
                </c:pt>
              </c:numCache>
            </c:numRef>
          </c:val>
        </c:ser>
        <c:ser>
          <c:idx val="4"/>
          <c:order val="4"/>
          <c:tx>
            <c:strRef>
              <c:f>'graph 4'!$A$9</c:f>
              <c:strCache>
                <c:ptCount val="1"/>
                <c:pt idx="0">
                  <c:v>Supérieur long (supérieur ou égal à Bac +3)</c:v>
                </c:pt>
              </c:strCache>
            </c:strRef>
          </c:tx>
          <c:spPr>
            <a:solidFill>
              <a:srgbClr val="0087CD"/>
            </a:solidFill>
          </c:spPr>
          <c:invertIfNegative val="0"/>
          <c:cat>
            <c:strRef>
              <c:f>'graph 4'!$B$4:$F$4</c:f>
              <c:strCache>
                <c:ptCount val="5"/>
                <c:pt idx="0">
                  <c:v>Non-internautes</c:v>
                </c:pt>
                <c:pt idx="1">
                  <c:v>Distants </c:v>
                </c:pt>
                <c:pt idx="2">
                  <c:v>Traditionnels</c:v>
                </c:pt>
                <c:pt idx="3">
                  <c:v>Utilitaristes</c:v>
                </c:pt>
                <c:pt idx="4">
                  <c:v>Hyper-connectés</c:v>
                </c:pt>
              </c:strCache>
            </c:strRef>
          </c:cat>
          <c:val>
            <c:numRef>
              <c:f>'graph 4'!$B$9:$F$9</c:f>
              <c:numCache>
                <c:formatCode>0.00%</c:formatCode>
                <c:ptCount val="5"/>
                <c:pt idx="0">
                  <c:v>4.2944785276073622E-2</c:v>
                </c:pt>
                <c:pt idx="1">
                  <c:v>8.3333333333333329E-2</c:v>
                </c:pt>
                <c:pt idx="2">
                  <c:v>0.20344827586206896</c:v>
                </c:pt>
                <c:pt idx="3">
                  <c:v>0.24653312788906009</c:v>
                </c:pt>
                <c:pt idx="4">
                  <c:v>0.35969868173258002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878272"/>
        <c:axId val="105879808"/>
      </c:barChart>
      <c:catAx>
        <c:axId val="1058782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6350"/>
        </c:spPr>
        <c:crossAx val="105879808"/>
        <c:crosses val="autoZero"/>
        <c:auto val="1"/>
        <c:lblAlgn val="ctr"/>
        <c:lblOffset val="100"/>
        <c:noMultiLvlLbl val="0"/>
      </c:catAx>
      <c:valAx>
        <c:axId val="105879808"/>
        <c:scaling>
          <c:orientation val="minMax"/>
        </c:scaling>
        <c:delete val="0"/>
        <c:axPos val="l"/>
        <c:majorGridlines>
          <c:spPr>
            <a:ln w="6350">
              <a:solidFill>
                <a:srgbClr val="929292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6350"/>
        </c:spPr>
        <c:crossAx val="105878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2757015421401"/>
          <c:y val="6.9293993597621104E-2"/>
          <c:w val="0.32361475355250346"/>
          <c:h val="0.68318465249647264"/>
        </c:manualLayout>
      </c:layout>
      <c:overlay val="0"/>
    </c:legend>
    <c:plotVisOnly val="1"/>
    <c:dispBlanksAs val="gap"/>
    <c:showDLblsOverMax val="0"/>
  </c:chart>
  <c:spPr>
    <a:ln>
      <a:solidFill>
        <a:srgbClr val="929292"/>
      </a:solidFill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0</xdr:row>
      <xdr:rowOff>190499</xdr:rowOff>
    </xdr:from>
    <xdr:to>
      <xdr:col>11</xdr:col>
      <xdr:colOff>801687</xdr:colOff>
      <xdr:row>16</xdr:row>
      <xdr:rowOff>28574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435093</xdr:colOff>
      <xdr:row>20</xdr:row>
      <xdr:rowOff>14287</xdr:rowOff>
    </xdr:from>
    <xdr:to>
      <xdr:col>17</xdr:col>
      <xdr:colOff>28575</xdr:colOff>
      <xdr:row>36</xdr:row>
      <xdr:rowOff>152871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423862</xdr:colOff>
      <xdr:row>43</xdr:row>
      <xdr:rowOff>127000</xdr:rowOff>
    </xdr:from>
    <xdr:to>
      <xdr:col>12</xdr:col>
      <xdr:colOff>728662</xdr:colOff>
      <xdr:row>58</xdr:row>
      <xdr:rowOff>12700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733425</xdr:colOff>
      <xdr:row>59</xdr:row>
      <xdr:rowOff>119062</xdr:rowOff>
    </xdr:from>
    <xdr:to>
      <xdr:col>16</xdr:col>
      <xdr:colOff>733425</xdr:colOff>
      <xdr:row>74</xdr:row>
      <xdr:rowOff>4762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139700</xdr:colOff>
      <xdr:row>80</xdr:row>
      <xdr:rowOff>12700</xdr:rowOff>
    </xdr:from>
    <xdr:to>
      <xdr:col>13</xdr:col>
      <xdr:colOff>63500</xdr:colOff>
      <xdr:row>94</xdr:row>
      <xdr:rowOff>88900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8</xdr:row>
      <xdr:rowOff>142875</xdr:rowOff>
    </xdr:from>
    <xdr:to>
      <xdr:col>5</xdr:col>
      <xdr:colOff>390525</xdr:colOff>
      <xdr:row>22</xdr:row>
      <xdr:rowOff>71437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3</xdr:col>
      <xdr:colOff>990599</xdr:colOff>
      <xdr:row>17</xdr:row>
      <xdr:rowOff>133350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38100</xdr:rowOff>
    </xdr:from>
    <xdr:to>
      <xdr:col>6</xdr:col>
      <xdr:colOff>85725</xdr:colOff>
      <xdr:row>16</xdr:row>
      <xdr:rowOff>114300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95250</xdr:rowOff>
    </xdr:from>
    <xdr:to>
      <xdr:col>3</xdr:col>
      <xdr:colOff>590550</xdr:colOff>
      <xdr:row>45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1508760</xdr:colOff>
      <xdr:row>10</xdr:row>
      <xdr:rowOff>126682</xdr:rowOff>
    </xdr:from>
    <xdr:to>
      <xdr:col>4</xdr:col>
      <xdr:colOff>280035</xdr:colOff>
      <xdr:row>25</xdr:row>
      <xdr:rowOff>20002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12</xdr:row>
      <xdr:rowOff>80962</xdr:rowOff>
    </xdr:from>
    <xdr:to>
      <xdr:col>4</xdr:col>
      <xdr:colOff>752475</xdr:colOff>
      <xdr:row>26</xdr:row>
      <xdr:rowOff>157162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14287</xdr:rowOff>
    </xdr:from>
    <xdr:to>
      <xdr:col>5</xdr:col>
      <xdr:colOff>790575</xdr:colOff>
      <xdr:row>20</xdr:row>
      <xdr:rowOff>90487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304800</xdr:colOff>
      <xdr:row>20</xdr:row>
      <xdr:rowOff>104775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5</xdr:row>
      <xdr:rowOff>166687</xdr:rowOff>
    </xdr:from>
    <xdr:to>
      <xdr:col>4</xdr:col>
      <xdr:colOff>9525</xdr:colOff>
      <xdr:row>18</xdr:row>
      <xdr:rowOff>9525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0" zoomScaleNormal="70" workbookViewId="0">
      <selection activeCell="J78" sqref="J78"/>
    </sheetView>
  </sheetViews>
  <sheetFormatPr baseColWidth="10" defaultColWidth="11.44140625" defaultRowHeight="14.4" x14ac:dyDescent="0.3"/>
  <cols>
    <col min="10" max="10" width="28.44140625" customWidth="1"/>
  </cols>
  <sheetData>
    <row r="1" spans="1:6" x14ac:dyDescent="0.3">
      <c r="A1" s="22" t="s">
        <v>50</v>
      </c>
      <c r="B1" s="22"/>
      <c r="C1" s="22"/>
      <c r="D1" s="22"/>
      <c r="E1" s="22"/>
      <c r="F1" s="22"/>
    </row>
    <row r="2" spans="1:6" ht="15" x14ac:dyDescent="0.25">
      <c r="A2" s="2"/>
      <c r="B2" s="2" t="s">
        <v>3</v>
      </c>
      <c r="C2" s="2" t="s">
        <v>4</v>
      </c>
      <c r="D2" s="2" t="s">
        <v>5</v>
      </c>
      <c r="E2" s="2" t="s">
        <v>7</v>
      </c>
      <c r="F2" s="2" t="s">
        <v>6</v>
      </c>
    </row>
    <row r="3" spans="1:6" ht="15" x14ac:dyDescent="0.25">
      <c r="A3" s="2" t="s">
        <v>1</v>
      </c>
      <c r="B3" s="2">
        <v>1</v>
      </c>
      <c r="C3" s="2">
        <v>1</v>
      </c>
      <c r="D3" s="2">
        <v>34</v>
      </c>
      <c r="E3" s="2">
        <v>87</v>
      </c>
      <c r="F3" s="2">
        <v>203</v>
      </c>
    </row>
    <row r="4" spans="1:6" ht="15" x14ac:dyDescent="0.25">
      <c r="A4" s="2" t="s">
        <v>2</v>
      </c>
      <c r="B4" s="2">
        <v>229</v>
      </c>
      <c r="C4" s="2">
        <v>297</v>
      </c>
      <c r="D4" s="2">
        <v>477</v>
      </c>
      <c r="E4" s="2">
        <v>422</v>
      </c>
      <c r="F4" s="2">
        <v>285</v>
      </c>
    </row>
    <row r="5" spans="1:6" ht="15" x14ac:dyDescent="0.25">
      <c r="A5" s="23"/>
      <c r="B5" s="23"/>
      <c r="C5" s="23"/>
      <c r="D5" s="23"/>
      <c r="E5" s="23"/>
      <c r="F5" s="23"/>
    </row>
    <row r="6" spans="1:6" x14ac:dyDescent="0.3">
      <c r="A6" s="22" t="s">
        <v>50</v>
      </c>
      <c r="B6" s="22"/>
      <c r="C6" s="22"/>
      <c r="D6" s="22"/>
      <c r="E6" s="22"/>
      <c r="F6" s="22"/>
    </row>
    <row r="7" spans="1:6" ht="15" x14ac:dyDescent="0.25">
      <c r="A7" s="2"/>
      <c r="B7" s="2" t="s">
        <v>3</v>
      </c>
      <c r="C7" s="2" t="s">
        <v>4</v>
      </c>
      <c r="D7" s="2" t="s">
        <v>5</v>
      </c>
      <c r="E7" s="2" t="s">
        <v>7</v>
      </c>
      <c r="F7" s="2" t="s">
        <v>6</v>
      </c>
    </row>
    <row r="8" spans="1:6" ht="15" x14ac:dyDescent="0.25">
      <c r="A8" s="2" t="s">
        <v>1</v>
      </c>
      <c r="B8" s="3">
        <f>(B3/326)</f>
        <v>3.0674846625766872E-3</v>
      </c>
      <c r="C8" s="3">
        <f t="shared" ref="C8:F8" si="0">(C3/326)</f>
        <v>3.0674846625766872E-3</v>
      </c>
      <c r="D8" s="3">
        <f t="shared" si="0"/>
        <v>0.10429447852760736</v>
      </c>
      <c r="E8" s="3">
        <f t="shared" si="0"/>
        <v>0.26687116564417179</v>
      </c>
      <c r="F8" s="3">
        <f t="shared" si="0"/>
        <v>0.62269938650306744</v>
      </c>
    </row>
    <row r="9" spans="1:6" ht="15" x14ac:dyDescent="0.25">
      <c r="A9" s="2" t="s">
        <v>2</v>
      </c>
      <c r="B9" s="3">
        <f>B4/1710</f>
        <v>0.13391812865497077</v>
      </c>
      <c r="C9" s="3">
        <f>C4/1710</f>
        <v>0.1736842105263158</v>
      </c>
      <c r="D9" s="3">
        <f>D4/1710</f>
        <v>0.27894736842105261</v>
      </c>
      <c r="E9" s="3">
        <f>E4/1710</f>
        <v>0.24678362573099416</v>
      </c>
      <c r="F9" s="3">
        <f>F4/1710</f>
        <v>0.16666666666666666</v>
      </c>
    </row>
    <row r="11" spans="1:6" x14ac:dyDescent="0.3">
      <c r="A11" s="21" t="s">
        <v>22</v>
      </c>
      <c r="B11" s="21"/>
      <c r="C11" s="21"/>
    </row>
    <row r="13" spans="1:6" x14ac:dyDescent="0.3">
      <c r="A13" s="22" t="s">
        <v>50</v>
      </c>
      <c r="B13" s="22"/>
      <c r="C13" s="22"/>
      <c r="D13" s="22"/>
      <c r="E13" s="22"/>
      <c r="F13" s="22"/>
    </row>
    <row r="14" spans="1:6" ht="15" x14ac:dyDescent="0.25">
      <c r="A14" s="2"/>
      <c r="B14" s="2" t="s">
        <v>3</v>
      </c>
      <c r="C14" s="2" t="s">
        <v>4</v>
      </c>
      <c r="D14" s="2" t="s">
        <v>5</v>
      </c>
      <c r="E14" s="2" t="s">
        <v>7</v>
      </c>
      <c r="F14" s="2" t="s">
        <v>6</v>
      </c>
    </row>
    <row r="15" spans="1:6" ht="15" x14ac:dyDescent="0.25">
      <c r="A15" s="2" t="s">
        <v>1</v>
      </c>
      <c r="B15" s="3">
        <f>B3/230</f>
        <v>4.3478260869565218E-3</v>
      </c>
      <c r="C15" s="3">
        <f>C3/298</f>
        <v>3.3557046979865771E-3</v>
      </c>
      <c r="D15" s="3">
        <f>D3/511</f>
        <v>6.6536203522504889E-2</v>
      </c>
      <c r="E15" s="3">
        <f>E3/509</f>
        <v>0.17092337917485265</v>
      </c>
      <c r="F15" s="3">
        <f>F3/488</f>
        <v>0.41598360655737704</v>
      </c>
    </row>
    <row r="16" spans="1:6" ht="15" x14ac:dyDescent="0.25">
      <c r="A16" s="2" t="s">
        <v>2</v>
      </c>
      <c r="B16" s="3">
        <f>B4/230</f>
        <v>0.9956521739130435</v>
      </c>
      <c r="C16" s="3">
        <f>C4/298</f>
        <v>0.99664429530201337</v>
      </c>
      <c r="D16" s="3">
        <f>D4/511</f>
        <v>0.93346379647749511</v>
      </c>
      <c r="E16" s="3">
        <f>E4/509</f>
        <v>0.82907662082514733</v>
      </c>
      <c r="F16" s="3">
        <f>F4/488</f>
        <v>0.58401639344262291</v>
      </c>
    </row>
    <row r="17" spans="1:11" x14ac:dyDescent="0.3">
      <c r="A17" s="24" t="s">
        <v>57</v>
      </c>
      <c r="B17" s="24"/>
      <c r="C17" s="24"/>
      <c r="D17" s="24"/>
      <c r="E17" s="24"/>
      <c r="F17" s="24"/>
    </row>
    <row r="23" spans="1:11" x14ac:dyDescent="0.3">
      <c r="A23" s="22" t="s">
        <v>51</v>
      </c>
      <c r="B23" s="22"/>
      <c r="C23" s="22"/>
      <c r="D23" s="22"/>
      <c r="E23" s="22"/>
      <c r="F23" s="22"/>
      <c r="G23" s="22"/>
      <c r="H23" s="22"/>
      <c r="I23" s="22"/>
      <c r="J23" s="22"/>
    </row>
    <row r="24" spans="1:11" x14ac:dyDescent="0.3">
      <c r="A24" s="2"/>
      <c r="B24" s="2" t="s">
        <v>8</v>
      </c>
      <c r="C24" s="2" t="s">
        <v>10</v>
      </c>
      <c r="D24" s="2" t="s">
        <v>9</v>
      </c>
      <c r="E24" s="2" t="s">
        <v>11</v>
      </c>
      <c r="F24" s="2" t="s">
        <v>12</v>
      </c>
      <c r="G24" s="2" t="s">
        <v>13</v>
      </c>
      <c r="H24" s="2" t="s">
        <v>14</v>
      </c>
      <c r="I24" s="2" t="s">
        <v>15</v>
      </c>
      <c r="J24" s="2" t="s">
        <v>16</v>
      </c>
    </row>
    <row r="25" spans="1:11" ht="15" x14ac:dyDescent="0.25">
      <c r="A25" s="2" t="s">
        <v>1</v>
      </c>
      <c r="B25" s="2">
        <v>7</v>
      </c>
      <c r="C25" s="2">
        <v>6</v>
      </c>
      <c r="D25" s="2">
        <v>3</v>
      </c>
      <c r="E25" s="2">
        <v>1</v>
      </c>
      <c r="F25" s="2">
        <v>23</v>
      </c>
      <c r="G25" s="2">
        <v>41</v>
      </c>
      <c r="H25" s="2">
        <v>5</v>
      </c>
      <c r="I25" s="2">
        <v>203</v>
      </c>
      <c r="J25" s="2">
        <v>37</v>
      </c>
    </row>
    <row r="26" spans="1:11" ht="15" x14ac:dyDescent="0.25">
      <c r="A26" s="2" t="s">
        <v>2</v>
      </c>
      <c r="B26" s="2">
        <v>15</v>
      </c>
      <c r="C26" s="2">
        <v>68</v>
      </c>
      <c r="D26" s="2">
        <v>190</v>
      </c>
      <c r="E26" s="2">
        <v>144</v>
      </c>
      <c r="F26" s="2">
        <v>303</v>
      </c>
      <c r="G26" s="2">
        <v>220</v>
      </c>
      <c r="H26" s="2">
        <v>268</v>
      </c>
      <c r="I26" s="2">
        <v>334</v>
      </c>
      <c r="J26" s="2">
        <v>168</v>
      </c>
    </row>
    <row r="28" spans="1:11" x14ac:dyDescent="0.3">
      <c r="A28" s="2"/>
      <c r="B28" s="2" t="s">
        <v>8</v>
      </c>
      <c r="C28" s="2" t="s">
        <v>10</v>
      </c>
      <c r="D28" s="2" t="s">
        <v>9</v>
      </c>
      <c r="E28" s="2" t="s">
        <v>11</v>
      </c>
      <c r="F28" s="8" t="s">
        <v>12</v>
      </c>
      <c r="G28" s="2" t="s">
        <v>13</v>
      </c>
      <c r="H28" s="2" t="s">
        <v>14</v>
      </c>
      <c r="I28" s="2" t="s">
        <v>15</v>
      </c>
      <c r="J28" s="2" t="s">
        <v>16</v>
      </c>
    </row>
    <row r="29" spans="1:11" ht="15" x14ac:dyDescent="0.25">
      <c r="A29" s="2" t="s">
        <v>1</v>
      </c>
      <c r="B29" s="3">
        <f>B25/326</f>
        <v>2.1472392638036811E-2</v>
      </c>
      <c r="C29" s="3">
        <f t="shared" ref="C29:J29" si="1">C25/326</f>
        <v>1.8404907975460124E-2</v>
      </c>
      <c r="D29" s="3">
        <f>D25/326</f>
        <v>9.202453987730062E-3</v>
      </c>
      <c r="E29" s="3">
        <f>E25/326</f>
        <v>3.0674846625766872E-3</v>
      </c>
      <c r="F29" s="3">
        <f t="shared" si="1"/>
        <v>7.0552147239263799E-2</v>
      </c>
      <c r="G29" s="3">
        <f t="shared" si="1"/>
        <v>0.12576687116564417</v>
      </c>
      <c r="H29" s="3">
        <f t="shared" si="1"/>
        <v>1.5337423312883436E-2</v>
      </c>
      <c r="I29" s="3">
        <f t="shared" si="1"/>
        <v>0.62269938650306744</v>
      </c>
      <c r="J29" s="3">
        <f t="shared" si="1"/>
        <v>0.11349693251533742</v>
      </c>
      <c r="K29" s="1"/>
    </row>
    <row r="30" spans="1:11" ht="15" x14ac:dyDescent="0.25">
      <c r="A30" s="2" t="s">
        <v>2</v>
      </c>
      <c r="B30" s="3">
        <f>B26/1710</f>
        <v>8.771929824561403E-3</v>
      </c>
      <c r="C30" s="3">
        <f t="shared" ref="C30:F30" si="2">C26/1710</f>
        <v>3.9766081871345033E-2</v>
      </c>
      <c r="D30" s="3">
        <f t="shared" si="2"/>
        <v>0.1111111111111111</v>
      </c>
      <c r="E30" s="3">
        <f t="shared" si="2"/>
        <v>8.4210526315789472E-2</v>
      </c>
      <c r="F30" s="3">
        <f t="shared" si="2"/>
        <v>0.17719298245614035</v>
      </c>
      <c r="G30" s="3">
        <f>G26/1710</f>
        <v>0.12865497076023391</v>
      </c>
      <c r="H30" s="3">
        <f>H26/1710</f>
        <v>0.15672514619883041</v>
      </c>
      <c r="I30" s="3">
        <f>I26/1710</f>
        <v>0.19532163742690059</v>
      </c>
      <c r="J30" s="3">
        <f>J26/1710</f>
        <v>9.8245614035087719E-2</v>
      </c>
    </row>
    <row r="32" spans="1:11" x14ac:dyDescent="0.3">
      <c r="A32" s="21" t="s">
        <v>22</v>
      </c>
      <c r="B32" s="21"/>
      <c r="C32" s="21"/>
    </row>
    <row r="46" spans="1:8" x14ac:dyDescent="0.3">
      <c r="A46" s="22" t="s">
        <v>52</v>
      </c>
      <c r="B46" s="22"/>
      <c r="C46" s="22"/>
      <c r="D46" s="22"/>
      <c r="E46" s="22"/>
      <c r="F46" s="22"/>
      <c r="G46" s="22"/>
      <c r="H46" s="22"/>
    </row>
    <row r="47" spans="1:8" x14ac:dyDescent="0.3">
      <c r="A47" s="2"/>
      <c r="B47" s="2" t="s">
        <v>17</v>
      </c>
      <c r="C47" s="2" t="s">
        <v>18</v>
      </c>
      <c r="D47" s="2" t="s">
        <v>19</v>
      </c>
      <c r="E47" s="2" t="s">
        <v>20</v>
      </c>
      <c r="F47" s="2" t="s">
        <v>21</v>
      </c>
      <c r="G47" s="2"/>
      <c r="H47" s="2"/>
    </row>
    <row r="48" spans="1:8" x14ac:dyDescent="0.3">
      <c r="A48" s="2" t="s">
        <v>0</v>
      </c>
      <c r="B48" s="2">
        <v>32</v>
      </c>
      <c r="C48" s="2">
        <v>114</v>
      </c>
      <c r="D48" s="2">
        <v>159</v>
      </c>
      <c r="E48" s="2">
        <v>7</v>
      </c>
      <c r="F48" s="2">
        <v>14</v>
      </c>
      <c r="G48" s="2"/>
      <c r="H48" s="2"/>
    </row>
    <row r="49" spans="1:8" x14ac:dyDescent="0.3">
      <c r="A49" s="2" t="s">
        <v>2</v>
      </c>
      <c r="B49" s="2">
        <v>367</v>
      </c>
      <c r="C49" s="2">
        <v>429</v>
      </c>
      <c r="D49" s="2">
        <v>149</v>
      </c>
      <c r="E49" s="2">
        <v>330</v>
      </c>
      <c r="F49" s="2">
        <v>430</v>
      </c>
      <c r="G49" s="2"/>
      <c r="H49" s="2"/>
    </row>
    <row r="52" spans="1:8" x14ac:dyDescent="0.3">
      <c r="A52" s="22" t="s">
        <v>52</v>
      </c>
      <c r="B52" s="22"/>
      <c r="C52" s="22"/>
      <c r="D52" s="22"/>
      <c r="E52" s="22"/>
      <c r="F52" s="22"/>
      <c r="G52" s="22"/>
      <c r="H52" s="22"/>
    </row>
    <row r="53" spans="1:8" x14ac:dyDescent="0.3">
      <c r="A53" s="2"/>
      <c r="B53" s="2" t="s">
        <v>19</v>
      </c>
      <c r="C53" s="2" t="s">
        <v>17</v>
      </c>
      <c r="D53" s="2" t="s">
        <v>18</v>
      </c>
      <c r="E53" s="2" t="s">
        <v>20</v>
      </c>
      <c r="F53" s="2" t="s">
        <v>21</v>
      </c>
      <c r="G53" s="2"/>
      <c r="H53" s="2"/>
    </row>
    <row r="54" spans="1:8" x14ac:dyDescent="0.3">
      <c r="A54" s="2" t="s">
        <v>0</v>
      </c>
      <c r="B54" s="3">
        <f>D48/326</f>
        <v>0.48773006134969327</v>
      </c>
      <c r="C54" s="3">
        <f>B48/326</f>
        <v>9.815950920245399E-2</v>
      </c>
      <c r="D54" s="3">
        <f>C48/326</f>
        <v>0.34969325153374231</v>
      </c>
      <c r="E54" s="3">
        <f>E48/326</f>
        <v>2.1472392638036811E-2</v>
      </c>
      <c r="F54" s="3">
        <f>F48/326</f>
        <v>4.2944785276073622E-2</v>
      </c>
      <c r="G54" s="2"/>
      <c r="H54" s="2"/>
    </row>
    <row r="55" spans="1:8" x14ac:dyDescent="0.3">
      <c r="A55" s="2" t="s">
        <v>2</v>
      </c>
      <c r="B55" s="3">
        <f>D49/1710</f>
        <v>8.7134502923976606E-2</v>
      </c>
      <c r="C55" s="3">
        <f>B49/1710</f>
        <v>0.21461988304093568</v>
      </c>
      <c r="D55" s="3">
        <f>C49/1710</f>
        <v>0.25087719298245614</v>
      </c>
      <c r="E55" s="3">
        <f>E49/1710</f>
        <v>0.19298245614035087</v>
      </c>
      <c r="F55" s="3">
        <f>F49/1710</f>
        <v>0.25146198830409355</v>
      </c>
      <c r="G55" s="2"/>
      <c r="H55" s="2"/>
    </row>
    <row r="57" spans="1:8" x14ac:dyDescent="0.3">
      <c r="A57" s="21" t="s">
        <v>22</v>
      </c>
      <c r="B57" s="21"/>
      <c r="C57" s="21"/>
    </row>
    <row r="66" spans="1:10" x14ac:dyDescent="0.3">
      <c r="A66" s="25" t="s">
        <v>53</v>
      </c>
      <c r="B66" s="25"/>
      <c r="C66" s="25"/>
      <c r="D66" s="25"/>
      <c r="E66" s="25"/>
      <c r="F66" s="25"/>
      <c r="G66" s="25"/>
      <c r="H66" s="25"/>
      <c r="I66" s="25"/>
      <c r="J66" s="25"/>
    </row>
    <row r="67" spans="1:10" x14ac:dyDescent="0.3">
      <c r="A67" s="2"/>
      <c r="B67" s="2">
        <v>0</v>
      </c>
      <c r="C67" s="2">
        <v>1</v>
      </c>
      <c r="D67" s="2">
        <v>2</v>
      </c>
      <c r="E67" s="2">
        <v>3</v>
      </c>
      <c r="F67" s="2">
        <v>4</v>
      </c>
      <c r="G67" s="2">
        <v>5</v>
      </c>
      <c r="H67" s="2">
        <v>6</v>
      </c>
      <c r="I67" s="2">
        <v>7</v>
      </c>
      <c r="J67" s="2">
        <v>8</v>
      </c>
    </row>
    <row r="68" spans="1:10" x14ac:dyDescent="0.3">
      <c r="A68" s="2" t="s">
        <v>0</v>
      </c>
      <c r="B68" s="6">
        <v>93</v>
      </c>
      <c r="C68" s="6">
        <v>32</v>
      </c>
      <c r="D68" s="6">
        <v>23</v>
      </c>
      <c r="E68" s="7">
        <v>20</v>
      </c>
      <c r="F68" s="7">
        <v>20</v>
      </c>
      <c r="G68" s="7">
        <v>20</v>
      </c>
      <c r="H68" s="7">
        <v>17</v>
      </c>
      <c r="I68" s="7">
        <v>71</v>
      </c>
      <c r="J68" s="7">
        <v>30</v>
      </c>
    </row>
    <row r="69" spans="1:10" x14ac:dyDescent="0.3">
      <c r="A69" s="2" t="s">
        <v>23</v>
      </c>
      <c r="B69" s="2">
        <v>400</v>
      </c>
      <c r="C69" s="6">
        <v>79</v>
      </c>
      <c r="D69" s="6">
        <v>106</v>
      </c>
      <c r="E69" s="6">
        <v>84</v>
      </c>
      <c r="F69" s="6">
        <v>90</v>
      </c>
      <c r="G69" s="6">
        <v>116</v>
      </c>
      <c r="H69" s="6">
        <v>145</v>
      </c>
      <c r="I69" s="2">
        <v>379</v>
      </c>
      <c r="J69" s="2">
        <v>311</v>
      </c>
    </row>
    <row r="70" spans="1:10" x14ac:dyDescent="0.3">
      <c r="A70" s="4"/>
      <c r="B70" s="5"/>
      <c r="C70" s="5"/>
      <c r="D70" s="5"/>
      <c r="E70" s="5"/>
      <c r="F70" s="5"/>
      <c r="G70" s="4"/>
      <c r="H70" s="4"/>
    </row>
    <row r="71" spans="1:10" x14ac:dyDescent="0.3">
      <c r="A71" s="25" t="s">
        <v>53</v>
      </c>
      <c r="B71" s="25"/>
      <c r="C71" s="25"/>
      <c r="D71" s="25"/>
      <c r="E71" s="25"/>
      <c r="F71" s="25"/>
      <c r="G71" s="25"/>
      <c r="H71" s="25"/>
      <c r="I71" s="25"/>
      <c r="J71" s="25"/>
    </row>
    <row r="72" spans="1:10" x14ac:dyDescent="0.3">
      <c r="A72" s="2"/>
      <c r="B72" s="2">
        <v>0</v>
      </c>
      <c r="C72" s="2">
        <v>1</v>
      </c>
      <c r="D72" s="2">
        <v>2</v>
      </c>
      <c r="E72" s="2">
        <v>3</v>
      </c>
      <c r="F72" s="2">
        <v>4</v>
      </c>
      <c r="G72" s="2">
        <v>5</v>
      </c>
      <c r="H72" s="2">
        <v>6</v>
      </c>
      <c r="I72" s="2">
        <v>7</v>
      </c>
      <c r="J72" s="2">
        <v>8</v>
      </c>
    </row>
    <row r="73" spans="1:10" x14ac:dyDescent="0.3">
      <c r="A73" s="2" t="s">
        <v>0</v>
      </c>
      <c r="B73" s="3">
        <f>B68/326</f>
        <v>0.28527607361963192</v>
      </c>
      <c r="C73" s="3">
        <f t="shared" ref="C73:J73" si="3">C68/326</f>
        <v>9.815950920245399E-2</v>
      </c>
      <c r="D73" s="3">
        <f t="shared" si="3"/>
        <v>7.0552147239263799E-2</v>
      </c>
      <c r="E73" s="3">
        <f t="shared" si="3"/>
        <v>6.1349693251533742E-2</v>
      </c>
      <c r="F73" s="3">
        <f t="shared" si="3"/>
        <v>6.1349693251533742E-2</v>
      </c>
      <c r="G73" s="3">
        <f t="shared" si="3"/>
        <v>6.1349693251533742E-2</v>
      </c>
      <c r="H73" s="3">
        <f t="shared" si="3"/>
        <v>5.2147239263803678E-2</v>
      </c>
      <c r="I73" s="3">
        <f t="shared" si="3"/>
        <v>0.21779141104294478</v>
      </c>
      <c r="J73" s="3">
        <f t="shared" si="3"/>
        <v>9.202453987730061E-2</v>
      </c>
    </row>
    <row r="74" spans="1:10" x14ac:dyDescent="0.3">
      <c r="A74" s="2" t="s">
        <v>23</v>
      </c>
      <c r="B74" s="3">
        <f>B69/1710</f>
        <v>0.23391812865497075</v>
      </c>
      <c r="C74" s="3">
        <f t="shared" ref="C74:J74" si="4">C69/1710</f>
        <v>4.6198830409356725E-2</v>
      </c>
      <c r="D74" s="3">
        <f t="shared" si="4"/>
        <v>6.1988304093567252E-2</v>
      </c>
      <c r="E74" s="3">
        <f t="shared" si="4"/>
        <v>4.912280701754386E-2</v>
      </c>
      <c r="F74" s="3">
        <f t="shared" si="4"/>
        <v>5.2631578947368418E-2</v>
      </c>
      <c r="G74" s="3">
        <f t="shared" si="4"/>
        <v>6.7836257309941514E-2</v>
      </c>
      <c r="H74" s="3">
        <f t="shared" si="4"/>
        <v>8.4795321637426896E-2</v>
      </c>
      <c r="I74" s="3">
        <f t="shared" si="4"/>
        <v>0.2216374269005848</v>
      </c>
      <c r="J74" s="3">
        <f t="shared" si="4"/>
        <v>0.18187134502923977</v>
      </c>
    </row>
    <row r="75" spans="1:10" x14ac:dyDescent="0.3">
      <c r="A75" s="21" t="s">
        <v>22</v>
      </c>
      <c r="B75" s="21"/>
      <c r="C75" s="21"/>
    </row>
    <row r="77" spans="1:10" x14ac:dyDescent="0.3">
      <c r="A77" s="26" t="s">
        <v>52</v>
      </c>
      <c r="B77" s="27"/>
      <c r="C77" s="27"/>
      <c r="D77" s="27"/>
      <c r="E77" s="27"/>
      <c r="F77" s="27"/>
      <c r="G77" s="27"/>
      <c r="H77" s="9"/>
    </row>
    <row r="78" spans="1:10" x14ac:dyDescent="0.3">
      <c r="A78" s="2"/>
      <c r="B78" s="2" t="s">
        <v>35</v>
      </c>
      <c r="C78" s="2" t="s">
        <v>38</v>
      </c>
      <c r="D78" s="2" t="s">
        <v>37</v>
      </c>
      <c r="E78" s="2" t="s">
        <v>36</v>
      </c>
      <c r="F78" s="2" t="s">
        <v>39</v>
      </c>
      <c r="G78" s="2" t="s">
        <v>33</v>
      </c>
    </row>
    <row r="79" spans="1:10" x14ac:dyDescent="0.3">
      <c r="A79" s="2" t="s">
        <v>0</v>
      </c>
      <c r="B79" s="6">
        <v>157</v>
      </c>
      <c r="C79" s="6">
        <v>75</v>
      </c>
      <c r="D79" s="6">
        <v>41</v>
      </c>
      <c r="E79" s="6">
        <v>9</v>
      </c>
      <c r="F79" s="6">
        <v>7</v>
      </c>
      <c r="G79" s="6">
        <v>32</v>
      </c>
    </row>
    <row r="80" spans="1:10" x14ac:dyDescent="0.3">
      <c r="A80" s="2" t="s">
        <v>2</v>
      </c>
      <c r="B80" s="6">
        <v>367</v>
      </c>
      <c r="C80" s="6">
        <v>338</v>
      </c>
      <c r="D80" s="6">
        <v>356</v>
      </c>
      <c r="E80" s="6">
        <v>299</v>
      </c>
      <c r="F80" s="6">
        <v>164</v>
      </c>
      <c r="G80" s="6">
        <v>133</v>
      </c>
    </row>
    <row r="83" spans="1:7" x14ac:dyDescent="0.3">
      <c r="A83" s="26" t="s">
        <v>52</v>
      </c>
      <c r="B83" s="27"/>
      <c r="C83" s="27"/>
      <c r="D83" s="27"/>
      <c r="E83" s="27"/>
      <c r="F83" s="27"/>
      <c r="G83" s="27"/>
    </row>
    <row r="84" spans="1:7" x14ac:dyDescent="0.3">
      <c r="A84" s="2"/>
      <c r="B84" s="2" t="s">
        <v>35</v>
      </c>
      <c r="C84" s="2" t="s">
        <v>38</v>
      </c>
      <c r="D84" s="2" t="s">
        <v>37</v>
      </c>
      <c r="E84" s="2" t="s">
        <v>36</v>
      </c>
      <c r="F84" s="2" t="s">
        <v>39</v>
      </c>
      <c r="G84" s="2" t="s">
        <v>33</v>
      </c>
    </row>
    <row r="85" spans="1:7" x14ac:dyDescent="0.3">
      <c r="A85" s="2" t="s">
        <v>0</v>
      </c>
      <c r="B85" s="3">
        <f>B79/326</f>
        <v>0.48159509202453987</v>
      </c>
      <c r="C85" s="3">
        <f t="shared" ref="C85:G85" si="5">C79/326</f>
        <v>0.23006134969325154</v>
      </c>
      <c r="D85" s="3">
        <f t="shared" si="5"/>
        <v>0.12576687116564417</v>
      </c>
      <c r="E85" s="3">
        <f t="shared" si="5"/>
        <v>2.7607361963190184E-2</v>
      </c>
      <c r="F85" s="3">
        <f t="shared" si="5"/>
        <v>2.1472392638036811E-2</v>
      </c>
      <c r="G85" s="3">
        <f t="shared" si="5"/>
        <v>9.815950920245399E-2</v>
      </c>
    </row>
    <row r="86" spans="1:7" x14ac:dyDescent="0.3">
      <c r="A86" s="2" t="s">
        <v>2</v>
      </c>
      <c r="B86" s="3">
        <f>B80/1710</f>
        <v>0.21461988304093568</v>
      </c>
      <c r="C86" s="3">
        <f t="shared" ref="C86:G86" si="6">C80/1710</f>
        <v>0.19766081871345029</v>
      </c>
      <c r="D86" s="3">
        <f t="shared" si="6"/>
        <v>0.20818713450292398</v>
      </c>
      <c r="E86" s="3">
        <f t="shared" si="6"/>
        <v>0.17485380116959065</v>
      </c>
      <c r="F86" s="3">
        <f t="shared" si="6"/>
        <v>9.5906432748538009E-2</v>
      </c>
      <c r="G86" s="3">
        <f t="shared" si="6"/>
        <v>7.7777777777777779E-2</v>
      </c>
    </row>
    <row r="88" spans="1:7" x14ac:dyDescent="0.3">
      <c r="A88" s="21" t="s">
        <v>22</v>
      </c>
      <c r="B88" s="21"/>
      <c r="C88" s="21"/>
    </row>
    <row r="89" spans="1:7" x14ac:dyDescent="0.3">
      <c r="A89" t="s">
        <v>54</v>
      </c>
    </row>
    <row r="101" spans="1:11" x14ac:dyDescent="0.3">
      <c r="A101" s="22" t="s">
        <v>56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 x14ac:dyDescent="0.3">
      <c r="A102" s="2"/>
      <c r="B102" s="2">
        <v>1</v>
      </c>
      <c r="C102" s="2">
        <v>2</v>
      </c>
      <c r="D102" s="2">
        <v>3</v>
      </c>
      <c r="E102" s="2">
        <v>4</v>
      </c>
      <c r="F102" s="2">
        <v>5</v>
      </c>
      <c r="G102" s="2">
        <v>6</v>
      </c>
      <c r="H102" s="2">
        <v>7</v>
      </c>
      <c r="I102" s="2">
        <v>8</v>
      </c>
      <c r="J102" s="2">
        <v>9</v>
      </c>
      <c r="K102" s="2">
        <v>10</v>
      </c>
    </row>
    <row r="103" spans="1:11" x14ac:dyDescent="0.3">
      <c r="A103" s="2" t="s">
        <v>24</v>
      </c>
      <c r="B103" s="2">
        <v>391</v>
      </c>
      <c r="C103" s="2">
        <v>566</v>
      </c>
      <c r="D103" s="2">
        <v>258</v>
      </c>
      <c r="E103" s="2">
        <v>335</v>
      </c>
      <c r="F103" s="2">
        <v>119</v>
      </c>
      <c r="G103" s="2">
        <v>28</v>
      </c>
      <c r="H103" s="2">
        <v>8</v>
      </c>
      <c r="I103" s="2">
        <v>3</v>
      </c>
      <c r="J103" s="2">
        <v>1</v>
      </c>
      <c r="K103" s="2">
        <v>1</v>
      </c>
    </row>
    <row r="104" spans="1:11" x14ac:dyDescent="0.3">
      <c r="A104" s="2" t="s">
        <v>55</v>
      </c>
      <c r="B104" s="2">
        <v>173</v>
      </c>
      <c r="C104" s="2">
        <v>115</v>
      </c>
      <c r="D104" s="2">
        <v>19</v>
      </c>
      <c r="E104" s="2">
        <v>11</v>
      </c>
      <c r="F104" s="2">
        <v>4</v>
      </c>
      <c r="G104" s="2">
        <v>3</v>
      </c>
      <c r="H104" s="2">
        <v>0</v>
      </c>
      <c r="I104" s="2">
        <v>1</v>
      </c>
      <c r="J104" s="2">
        <v>0</v>
      </c>
      <c r="K104" s="2">
        <v>0</v>
      </c>
    </row>
    <row r="107" spans="1:11" x14ac:dyDescent="0.3">
      <c r="A107" s="22" t="s">
        <v>56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 x14ac:dyDescent="0.3">
      <c r="A108" s="2"/>
      <c r="B108" s="2">
        <v>1</v>
      </c>
      <c r="C108" s="2">
        <v>2</v>
      </c>
      <c r="D108" s="2">
        <v>3</v>
      </c>
      <c r="E108" s="2">
        <v>4</v>
      </c>
      <c r="F108" s="2">
        <v>5</v>
      </c>
      <c r="G108" s="2">
        <v>6</v>
      </c>
      <c r="H108" s="2">
        <v>7</v>
      </c>
      <c r="I108" s="2">
        <v>8</v>
      </c>
      <c r="J108" s="2">
        <v>9</v>
      </c>
      <c r="K108" s="2">
        <v>10</v>
      </c>
    </row>
    <row r="109" spans="1:11" x14ac:dyDescent="0.3">
      <c r="A109" s="2" t="s">
        <v>24</v>
      </c>
      <c r="B109" s="3">
        <f>B103/1710</f>
        <v>0.22865497076023392</v>
      </c>
      <c r="C109" s="3">
        <f t="shared" ref="C109:K109" si="7">C103/1710</f>
        <v>0.33099415204678362</v>
      </c>
      <c r="D109" s="3">
        <f t="shared" si="7"/>
        <v>0.15087719298245614</v>
      </c>
      <c r="E109" s="3">
        <f t="shared" si="7"/>
        <v>0.195906432748538</v>
      </c>
      <c r="F109" s="3">
        <f t="shared" si="7"/>
        <v>6.95906432748538E-2</v>
      </c>
      <c r="G109" s="3">
        <f t="shared" si="7"/>
        <v>1.6374269005847954E-2</v>
      </c>
      <c r="H109" s="3">
        <f t="shared" si="7"/>
        <v>4.6783625730994153E-3</v>
      </c>
      <c r="I109" s="3">
        <f t="shared" si="7"/>
        <v>1.7543859649122807E-3</v>
      </c>
      <c r="J109" s="3">
        <f t="shared" si="7"/>
        <v>5.8479532163742691E-4</v>
      </c>
      <c r="K109" s="3">
        <f t="shared" si="7"/>
        <v>5.8479532163742691E-4</v>
      </c>
    </row>
    <row r="110" spans="1:11" x14ac:dyDescent="0.3">
      <c r="A110" s="2" t="s">
        <v>55</v>
      </c>
      <c r="B110" s="3">
        <f>B104/326</f>
        <v>0.53067484662576692</v>
      </c>
      <c r="C110" s="3">
        <f t="shared" ref="C110:K110" si="8">C104/326</f>
        <v>0.35276073619631904</v>
      </c>
      <c r="D110" s="3">
        <f t="shared" si="8"/>
        <v>5.8282208588957052E-2</v>
      </c>
      <c r="E110" s="3">
        <f t="shared" si="8"/>
        <v>3.3742331288343558E-2</v>
      </c>
      <c r="F110" s="3">
        <f t="shared" si="8"/>
        <v>1.2269938650306749E-2</v>
      </c>
      <c r="G110" s="3">
        <f t="shared" si="8"/>
        <v>9.202453987730062E-3</v>
      </c>
      <c r="H110" s="3">
        <f t="shared" si="8"/>
        <v>0</v>
      </c>
      <c r="I110" s="3">
        <f t="shared" si="8"/>
        <v>3.0674846625766872E-3</v>
      </c>
      <c r="J110" s="3">
        <f>J104/326</f>
        <v>0</v>
      </c>
      <c r="K110" s="3">
        <f t="shared" si="8"/>
        <v>0</v>
      </c>
    </row>
  </sheetData>
  <mergeCells count="19">
    <mergeCell ref="A1:F1"/>
    <mergeCell ref="A6:F6"/>
    <mergeCell ref="A23:J23"/>
    <mergeCell ref="A46:H46"/>
    <mergeCell ref="A52:H52"/>
    <mergeCell ref="A88:C88"/>
    <mergeCell ref="A101:K101"/>
    <mergeCell ref="A107:K107"/>
    <mergeCell ref="A13:F13"/>
    <mergeCell ref="A5:F5"/>
    <mergeCell ref="A17:F17"/>
    <mergeCell ref="A66:J66"/>
    <mergeCell ref="A71:J71"/>
    <mergeCell ref="A77:G77"/>
    <mergeCell ref="A83:G83"/>
    <mergeCell ref="A75:C75"/>
    <mergeCell ref="A11:C11"/>
    <mergeCell ref="A57:C57"/>
    <mergeCell ref="A32:C3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F41" sqref="F41"/>
    </sheetView>
  </sheetViews>
  <sheetFormatPr baseColWidth="10" defaultColWidth="9.109375" defaultRowHeight="14.4" x14ac:dyDescent="0.3"/>
  <cols>
    <col min="1" max="1" width="17" customWidth="1"/>
    <col min="2" max="2" width="24" customWidth="1"/>
    <col min="3" max="3" width="12.6640625" customWidth="1"/>
    <col min="4" max="4" width="15.88671875" customWidth="1"/>
    <col min="5" max="5" width="15" customWidth="1"/>
    <col min="6" max="6" width="14.88671875" customWidth="1"/>
  </cols>
  <sheetData>
    <row r="1" spans="1:5" x14ac:dyDescent="0.3">
      <c r="A1" s="13" t="s">
        <v>80</v>
      </c>
      <c r="B1" s="13"/>
      <c r="C1" s="13"/>
      <c r="D1" s="13"/>
      <c r="E1" s="13"/>
    </row>
    <row r="3" spans="1:5" x14ac:dyDescent="0.3">
      <c r="A3" t="s">
        <v>0</v>
      </c>
      <c r="B3" t="s">
        <v>65</v>
      </c>
      <c r="C3" t="s">
        <v>66</v>
      </c>
      <c r="D3" t="s">
        <v>67</v>
      </c>
      <c r="E3" t="s">
        <v>69</v>
      </c>
    </row>
    <row r="4" spans="1:5" ht="15" x14ac:dyDescent="0.25">
      <c r="A4" s="14">
        <v>0</v>
      </c>
      <c r="B4" s="14">
        <v>0.24</v>
      </c>
      <c r="C4" s="14">
        <v>0.55000000000000004</v>
      </c>
      <c r="D4" s="14">
        <v>0.64</v>
      </c>
      <c r="E4" s="14">
        <v>0.82</v>
      </c>
    </row>
    <row r="20" spans="1:1" x14ac:dyDescent="0.3">
      <c r="A20" t="s">
        <v>22</v>
      </c>
    </row>
    <row r="21" spans="1:1" x14ac:dyDescent="0.3">
      <c r="A21" t="s">
        <v>79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I22" sqref="I22"/>
    </sheetView>
  </sheetViews>
  <sheetFormatPr baseColWidth="10" defaultColWidth="9.109375" defaultRowHeight="14.4" x14ac:dyDescent="0.3"/>
  <cols>
    <col min="2" max="2" width="20.44140625" customWidth="1"/>
    <col min="3" max="3" width="16" customWidth="1"/>
    <col min="4" max="4" width="17.44140625" customWidth="1"/>
    <col min="5" max="5" width="13.5546875" customWidth="1"/>
    <col min="6" max="6" width="12.88671875" customWidth="1"/>
  </cols>
  <sheetData>
    <row r="1" spans="1:8" x14ac:dyDescent="0.3">
      <c r="A1" s="13" t="s">
        <v>72</v>
      </c>
      <c r="B1" s="13"/>
      <c r="C1" s="13"/>
      <c r="D1" s="13"/>
      <c r="E1" s="13"/>
      <c r="F1" s="13"/>
      <c r="G1" s="13"/>
      <c r="H1" s="13"/>
    </row>
    <row r="4" spans="1:8" x14ac:dyDescent="0.3">
      <c r="A4" s="2"/>
      <c r="B4" s="2" t="s">
        <v>1</v>
      </c>
      <c r="C4" s="2" t="s">
        <v>65</v>
      </c>
      <c r="D4" s="2" t="s">
        <v>66</v>
      </c>
      <c r="E4" s="2" t="s">
        <v>67</v>
      </c>
      <c r="F4" s="2" t="s">
        <v>69</v>
      </c>
    </row>
    <row r="5" spans="1:8" ht="15" x14ac:dyDescent="0.25">
      <c r="A5" s="2" t="s">
        <v>47</v>
      </c>
      <c r="B5" s="10">
        <v>1</v>
      </c>
      <c r="C5" s="10">
        <v>0.81666666666666665</v>
      </c>
      <c r="D5" s="10">
        <v>0.65517241379310343</v>
      </c>
      <c r="E5" s="10">
        <v>0.55161787365177195</v>
      </c>
      <c r="F5" s="10">
        <v>0.3728813559322034</v>
      </c>
    </row>
    <row r="6" spans="1:8" ht="15" x14ac:dyDescent="0.25">
      <c r="A6" s="2" t="s">
        <v>49</v>
      </c>
      <c r="B6" s="10">
        <v>0</v>
      </c>
      <c r="C6" s="10">
        <v>0.16250000000000001</v>
      </c>
      <c r="D6" s="10">
        <v>0.31724137931034485</v>
      </c>
      <c r="E6" s="10">
        <v>0.35130970724191063</v>
      </c>
      <c r="F6" s="10">
        <v>0.4312617702448211</v>
      </c>
    </row>
    <row r="7" spans="1:8" ht="15" x14ac:dyDescent="0.25">
      <c r="A7" s="2" t="s">
        <v>48</v>
      </c>
      <c r="B7" s="10">
        <v>0</v>
      </c>
      <c r="C7" s="10">
        <v>2.0833333333333332E-2</v>
      </c>
      <c r="D7" s="10">
        <v>2.7586206896551724E-2</v>
      </c>
      <c r="E7" s="10">
        <v>9.7072419106317406E-2</v>
      </c>
      <c r="F7" s="10">
        <v>0.19585687382297551</v>
      </c>
    </row>
    <row r="9" spans="1:8" ht="15" x14ac:dyDescent="0.25">
      <c r="H9" s="20"/>
    </row>
    <row r="10" spans="1:8" ht="15" x14ac:dyDescent="0.25">
      <c r="H10" s="20"/>
    </row>
    <row r="11" spans="1:8" ht="15" x14ac:dyDescent="0.25">
      <c r="H11" s="20"/>
    </row>
    <row r="12" spans="1:8" ht="15" x14ac:dyDescent="0.25">
      <c r="H12" s="20"/>
    </row>
    <row r="25" spans="1:1" x14ac:dyDescent="0.3">
      <c r="A25" t="s">
        <v>22</v>
      </c>
    </row>
    <row r="26" spans="1:1" x14ac:dyDescent="0.3">
      <c r="A26" t="s">
        <v>68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zoomScaleNormal="100" workbookViewId="0">
      <selection activeCell="K9" sqref="K9"/>
    </sheetView>
  </sheetViews>
  <sheetFormatPr baseColWidth="10" defaultRowHeight="14.4" x14ac:dyDescent="0.3"/>
  <sheetData>
    <row r="3" spans="1:9" ht="18" x14ac:dyDescent="0.35">
      <c r="A3" s="17" t="s">
        <v>81</v>
      </c>
      <c r="B3" s="17"/>
      <c r="C3" s="17"/>
      <c r="D3" s="17"/>
      <c r="E3" s="17"/>
    </row>
    <row r="5" spans="1:9" ht="15.6" x14ac:dyDescent="0.3">
      <c r="A5" s="18" t="s">
        <v>82</v>
      </c>
      <c r="B5" s="19"/>
      <c r="C5" s="19"/>
      <c r="D5" s="19"/>
      <c r="E5" s="19"/>
      <c r="F5" s="19"/>
      <c r="G5" s="19"/>
      <c r="H5" s="19"/>
      <c r="I5" s="19"/>
    </row>
    <row r="6" spans="1:9" ht="15.6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ht="15.6" x14ac:dyDescent="0.3">
      <c r="A7" s="18" t="s">
        <v>83</v>
      </c>
      <c r="B7" s="19"/>
      <c r="C7" s="19"/>
      <c r="D7" s="19"/>
      <c r="E7" s="19"/>
      <c r="F7" s="19"/>
      <c r="G7" s="19"/>
      <c r="H7" s="19"/>
      <c r="I7" s="19"/>
    </row>
    <row r="8" spans="1:9" ht="15.6" x14ac:dyDescent="0.3">
      <c r="A8" s="19"/>
      <c r="B8" s="19"/>
      <c r="C8" s="19"/>
      <c r="D8" s="19"/>
      <c r="E8" s="19"/>
      <c r="F8" s="19"/>
      <c r="G8" s="19"/>
      <c r="H8" s="19"/>
      <c r="I8" s="19"/>
    </row>
    <row r="9" spans="1:9" ht="15.6" x14ac:dyDescent="0.3">
      <c r="A9" s="18" t="s">
        <v>91</v>
      </c>
      <c r="B9" s="19"/>
      <c r="C9" s="19"/>
      <c r="D9" s="19"/>
      <c r="E9" s="19"/>
      <c r="F9" s="19"/>
      <c r="G9" s="19"/>
      <c r="H9" s="19"/>
      <c r="I9" s="19"/>
    </row>
    <row r="10" spans="1:9" ht="15.6" x14ac:dyDescent="0.3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15.6" x14ac:dyDescent="0.3">
      <c r="A11" s="18" t="s">
        <v>85</v>
      </c>
      <c r="B11" s="19"/>
      <c r="C11" s="19"/>
      <c r="D11" s="19"/>
      <c r="E11" s="19"/>
      <c r="F11" s="19"/>
      <c r="G11" s="19"/>
      <c r="H11" s="19"/>
      <c r="I11" s="19"/>
    </row>
    <row r="12" spans="1:9" ht="15.6" x14ac:dyDescent="0.3">
      <c r="A12" s="19"/>
      <c r="B12" s="19"/>
      <c r="C12" s="19"/>
      <c r="D12" s="19"/>
      <c r="E12" s="19"/>
      <c r="F12" s="19"/>
      <c r="G12" s="19"/>
      <c r="H12" s="19"/>
      <c r="I12" s="19"/>
    </row>
    <row r="13" spans="1:9" ht="15.6" x14ac:dyDescent="0.3">
      <c r="A13" s="18" t="s">
        <v>86</v>
      </c>
      <c r="B13" s="19"/>
      <c r="C13" s="19"/>
      <c r="D13" s="19"/>
      <c r="E13" s="19"/>
      <c r="F13" s="19"/>
      <c r="G13" s="19"/>
      <c r="H13" s="19"/>
      <c r="I13" s="19"/>
    </row>
    <row r="14" spans="1:9" ht="15.6" x14ac:dyDescent="0.3">
      <c r="A14" s="19"/>
      <c r="B14" s="19"/>
      <c r="C14" s="19"/>
      <c r="D14" s="19"/>
      <c r="E14" s="19"/>
      <c r="F14" s="19"/>
      <c r="G14" s="19"/>
      <c r="H14" s="19"/>
      <c r="I14" s="19"/>
    </row>
    <row r="15" spans="1:9" ht="15.6" x14ac:dyDescent="0.3">
      <c r="A15" s="18" t="s">
        <v>87</v>
      </c>
      <c r="B15" s="19"/>
      <c r="C15" s="19"/>
      <c r="D15" s="19"/>
      <c r="E15" s="19"/>
      <c r="F15" s="19"/>
      <c r="G15" s="19"/>
      <c r="H15" s="19"/>
      <c r="I15" s="19"/>
    </row>
    <row r="16" spans="1:9" ht="15.75" x14ac:dyDescent="0.25">
      <c r="A16" s="19"/>
      <c r="B16" s="19"/>
      <c r="C16" s="19"/>
      <c r="D16" s="19"/>
      <c r="E16" s="19"/>
      <c r="F16" s="19"/>
      <c r="G16" s="19"/>
      <c r="H16" s="19"/>
      <c r="I16" s="19"/>
    </row>
    <row r="17" spans="1:9" ht="15.6" x14ac:dyDescent="0.3">
      <c r="A17" s="18" t="s">
        <v>88</v>
      </c>
      <c r="B17" s="19"/>
      <c r="C17" s="19"/>
      <c r="D17" s="19"/>
      <c r="E17" s="19"/>
      <c r="F17" s="19"/>
      <c r="G17" s="19"/>
      <c r="H17" s="19"/>
      <c r="I17" s="19"/>
    </row>
    <row r="18" spans="1:9" ht="15.75" x14ac:dyDescent="0.25">
      <c r="A18" s="19"/>
      <c r="B18" s="19"/>
      <c r="C18" s="19"/>
      <c r="D18" s="19"/>
      <c r="E18" s="19"/>
      <c r="F18" s="19"/>
      <c r="G18" s="19"/>
      <c r="H18" s="19"/>
      <c r="I18" s="19"/>
    </row>
    <row r="19" spans="1:9" ht="15.6" x14ac:dyDescent="0.3">
      <c r="A19" s="18" t="s">
        <v>89</v>
      </c>
      <c r="B19" s="19"/>
      <c r="C19" s="19"/>
      <c r="D19" s="19"/>
      <c r="E19" s="19"/>
      <c r="F19" s="19"/>
      <c r="G19" s="19"/>
      <c r="H19" s="19"/>
      <c r="I19" s="19"/>
    </row>
    <row r="20" spans="1:9" ht="15.75" x14ac:dyDescent="0.25">
      <c r="A20" s="19"/>
      <c r="B20" s="19"/>
      <c r="C20" s="19"/>
      <c r="D20" s="19"/>
      <c r="E20" s="19"/>
      <c r="F20" s="19"/>
      <c r="G20" s="19"/>
      <c r="H20" s="19"/>
      <c r="I20" s="19"/>
    </row>
    <row r="21" spans="1:9" ht="15.6" x14ac:dyDescent="0.3">
      <c r="A21" s="18" t="s">
        <v>90</v>
      </c>
      <c r="B21" s="19"/>
      <c r="C21" s="19"/>
      <c r="D21" s="19"/>
      <c r="E21" s="19"/>
      <c r="F21" s="19"/>
      <c r="G21" s="19"/>
      <c r="H21" s="19"/>
      <c r="I21" s="19"/>
    </row>
  </sheetData>
  <hyperlinks>
    <hyperlink ref="A5" location="'graph 1'!A1" display="Graphique 1 - Cinq catégories d'internautes"/>
    <hyperlink ref="A7" location="'graph 2'!A1" display="Graphique 2 - Âge et pratique du numérique"/>
    <hyperlink ref="A9" location="'graph 3'!A1" display="Graphique 3 - Pratique du numérique et catégorie socioprofessionnelle"/>
    <hyperlink ref="A11" location="'graph 4'!A1" display="Graphique 4 - Niveau d’études et pratique du numérique"/>
    <hyperlink ref="A13" location="'graph 5'!A1" display="Graphique 5 - Répartition des personnes éloignées du numérique selon leur revenu"/>
    <hyperlink ref="A15" location="'graph 6'!A1" display="Graphique 6 - Recours des Français aux démarches administratives en ligne"/>
    <hyperlink ref="A17" location="'graph 7'!A1" display="Graphique 7 - Classes de revenu des internautes distants ne faisant aucune démarche administrative en ligne"/>
    <hyperlink ref="A19" location="'graph 8'!A1" display="Graphique 8 - Part des personnes participant à l’économie collaborative"/>
    <hyperlink ref="A21" location="'graph 9'!A1" display="Graphique 9 - « Diriez-vous que, à titre personnel, internet vous a permis de vous ouvrir à d’autres milieux sociaux ? »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baseColWidth="10" defaultColWidth="9.109375" defaultRowHeight="14.4" x14ac:dyDescent="0.3"/>
  <cols>
    <col min="1" max="1" width="19.88671875" customWidth="1"/>
    <col min="2" max="2" width="17.109375" customWidth="1"/>
    <col min="3" max="3" width="18.33203125" customWidth="1"/>
    <col min="4" max="4" width="15" customWidth="1"/>
    <col min="5" max="5" width="17.33203125" customWidth="1"/>
    <col min="6" max="6" width="16" customWidth="1"/>
  </cols>
  <sheetData>
    <row r="1" spans="1:3" x14ac:dyDescent="0.3">
      <c r="A1" s="13" t="s">
        <v>77</v>
      </c>
      <c r="B1" s="13"/>
      <c r="C1" s="13"/>
    </row>
    <row r="20" spans="1:5" x14ac:dyDescent="0.3">
      <c r="A20" s="2" t="s">
        <v>69</v>
      </c>
      <c r="B20" s="2" t="s">
        <v>67</v>
      </c>
      <c r="C20" s="2" t="s">
        <v>66</v>
      </c>
      <c r="D20" s="2" t="s">
        <v>65</v>
      </c>
      <c r="E20" s="2" t="s">
        <v>1</v>
      </c>
    </row>
    <row r="21" spans="1:5" ht="15" x14ac:dyDescent="0.25">
      <c r="A21" s="12">
        <v>0.26</v>
      </c>
      <c r="B21" s="10">
        <v>0.32</v>
      </c>
      <c r="C21" s="10">
        <v>0.14000000000000001</v>
      </c>
      <c r="D21" s="10">
        <v>0.12</v>
      </c>
      <c r="E21" s="10">
        <v>0.16</v>
      </c>
    </row>
    <row r="22" spans="1:5" x14ac:dyDescent="0.3">
      <c r="A22" t="s">
        <v>22</v>
      </c>
    </row>
    <row r="23" spans="1:5" x14ac:dyDescent="0.3">
      <c r="A23" t="s">
        <v>58</v>
      </c>
    </row>
    <row r="24" spans="1:5" ht="15" x14ac:dyDescent="0.25">
      <c r="A24" t="s">
        <v>70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I24" sqref="I24"/>
    </sheetView>
  </sheetViews>
  <sheetFormatPr baseColWidth="10" defaultColWidth="11.44140625" defaultRowHeight="14.4" x14ac:dyDescent="0.3"/>
  <sheetData>
    <row r="1" spans="1:5" x14ac:dyDescent="0.3">
      <c r="A1" s="13" t="s">
        <v>76</v>
      </c>
      <c r="B1" s="13"/>
      <c r="C1" s="13"/>
      <c r="D1" s="13"/>
      <c r="E1" s="13"/>
    </row>
    <row r="19" spans="1:6" x14ac:dyDescent="0.3">
      <c r="A19" s="2"/>
      <c r="B19" s="2" t="s">
        <v>1</v>
      </c>
      <c r="C19" s="2" t="s">
        <v>65</v>
      </c>
      <c r="D19" s="2" t="s">
        <v>66</v>
      </c>
      <c r="E19" s="2" t="s">
        <v>67</v>
      </c>
      <c r="F19" s="2" t="s">
        <v>69</v>
      </c>
    </row>
    <row r="20" spans="1:6" x14ac:dyDescent="0.3">
      <c r="A20" s="2" t="s">
        <v>25</v>
      </c>
      <c r="B20" s="3">
        <v>3.0674846625766872E-3</v>
      </c>
      <c r="C20" s="3">
        <v>2.5000000000000001E-2</v>
      </c>
      <c r="D20" s="3">
        <v>1.3793103448275862E-2</v>
      </c>
      <c r="E20" s="3">
        <v>0.11864406779661017</v>
      </c>
      <c r="F20" s="3">
        <v>0.26741996233521659</v>
      </c>
    </row>
    <row r="21" spans="1:6" x14ac:dyDescent="0.3">
      <c r="A21" s="2" t="s">
        <v>26</v>
      </c>
      <c r="B21" s="3">
        <v>3.0674846625766872E-3</v>
      </c>
      <c r="C21" s="3">
        <v>3.7499999999999999E-2</v>
      </c>
      <c r="D21" s="3">
        <v>6.2068965517241378E-2</v>
      </c>
      <c r="E21" s="3">
        <v>0.18489984591679506</v>
      </c>
      <c r="F21" s="3">
        <v>0.2824858757062147</v>
      </c>
    </row>
    <row r="22" spans="1:6" x14ac:dyDescent="0.3">
      <c r="A22" s="2" t="s">
        <v>27</v>
      </c>
      <c r="B22" s="3">
        <v>0.10429447852760736</v>
      </c>
      <c r="C22" s="3">
        <v>0.18333333333333332</v>
      </c>
      <c r="D22" s="3">
        <v>0.19310344827586207</v>
      </c>
      <c r="E22" s="3">
        <v>0.32973805855161786</v>
      </c>
      <c r="F22" s="3">
        <v>0.30696798493408661</v>
      </c>
    </row>
    <row r="23" spans="1:6" x14ac:dyDescent="0.3">
      <c r="A23" s="2" t="s">
        <v>28</v>
      </c>
      <c r="B23" s="3">
        <v>0.26687116564417179</v>
      </c>
      <c r="C23" s="3">
        <v>0.39166666666666666</v>
      </c>
      <c r="D23" s="3">
        <v>0.37586206896551722</v>
      </c>
      <c r="E23" s="3">
        <v>0.24499229583975346</v>
      </c>
      <c r="F23" s="3">
        <v>0.11299435028248588</v>
      </c>
    </row>
    <row r="24" spans="1:6" ht="15" x14ac:dyDescent="0.25">
      <c r="A24" s="2" t="s">
        <v>29</v>
      </c>
      <c r="B24" s="3">
        <v>0.62269938650306744</v>
      </c>
      <c r="C24" s="3">
        <v>0.36249999999999999</v>
      </c>
      <c r="D24" s="3">
        <v>0.35517241379310344</v>
      </c>
      <c r="E24" s="3">
        <v>0.12172573189522343</v>
      </c>
      <c r="F24" s="3">
        <v>3.0131826741996232E-2</v>
      </c>
    </row>
    <row r="26" spans="1:6" x14ac:dyDescent="0.3">
      <c r="A26" t="s">
        <v>22</v>
      </c>
    </row>
    <row r="27" spans="1:6" x14ac:dyDescent="0.3">
      <c r="A27" t="s">
        <v>59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7" workbookViewId="0"/>
  </sheetViews>
  <sheetFormatPr baseColWidth="10" defaultColWidth="9.109375" defaultRowHeight="14.4" x14ac:dyDescent="0.3"/>
  <cols>
    <col min="1" max="1" width="43.6640625" customWidth="1"/>
    <col min="2" max="2" width="18" customWidth="1"/>
    <col min="3" max="3" width="16.44140625" customWidth="1"/>
    <col min="4" max="4" width="15.33203125" customWidth="1"/>
    <col min="5" max="5" width="15.44140625" customWidth="1"/>
    <col min="6" max="6" width="14.44140625" customWidth="1"/>
  </cols>
  <sheetData>
    <row r="1" spans="1:8" x14ac:dyDescent="0.3">
      <c r="A1" s="13" t="s">
        <v>84</v>
      </c>
      <c r="B1" s="13"/>
      <c r="C1" s="13"/>
      <c r="D1" s="13"/>
      <c r="E1" s="13"/>
      <c r="F1" s="13"/>
      <c r="G1" s="13"/>
      <c r="H1" s="13"/>
    </row>
    <row r="3" spans="1:8" x14ac:dyDescent="0.3">
      <c r="A3" s="2"/>
      <c r="B3" s="2" t="s">
        <v>1</v>
      </c>
      <c r="C3" s="2" t="s">
        <v>65</v>
      </c>
      <c r="D3" s="2" t="s">
        <v>66</v>
      </c>
      <c r="E3" s="2" t="s">
        <v>67</v>
      </c>
      <c r="F3" s="2" t="s">
        <v>69</v>
      </c>
    </row>
    <row r="4" spans="1:8" ht="15" x14ac:dyDescent="0.25">
      <c r="A4" s="2" t="s">
        <v>30</v>
      </c>
      <c r="B4" s="10">
        <v>2.1472392638036811E-2</v>
      </c>
      <c r="C4" s="10">
        <v>2.5000000000000001E-2</v>
      </c>
      <c r="D4" s="10">
        <v>1.0344827586206896E-2</v>
      </c>
      <c r="E4" s="10">
        <v>9.2449922958397542E-3</v>
      </c>
      <c r="F4" s="10">
        <v>0</v>
      </c>
    </row>
    <row r="5" spans="1:8" x14ac:dyDescent="0.3">
      <c r="A5" s="2" t="s">
        <v>32</v>
      </c>
      <c r="B5" s="10">
        <v>1.8404907975460124E-2</v>
      </c>
      <c r="C5" s="10">
        <v>2.0833333333333332E-2</v>
      </c>
      <c r="D5" s="10">
        <v>2.4137931034482758E-2</v>
      </c>
      <c r="E5" s="10">
        <v>4.1602465331278891E-2</v>
      </c>
      <c r="F5" s="10">
        <v>5.4613935969868174E-2</v>
      </c>
    </row>
    <row r="6" spans="1:8" ht="15" x14ac:dyDescent="0.25">
      <c r="A6" s="2" t="s">
        <v>9</v>
      </c>
      <c r="B6" s="10">
        <v>9.202453987730062E-3</v>
      </c>
      <c r="C6" s="10">
        <v>2.5000000000000001E-2</v>
      </c>
      <c r="D6" s="10">
        <v>5.5172413793103448E-2</v>
      </c>
      <c r="E6" s="10">
        <v>0.11093990755007704</v>
      </c>
      <c r="F6" s="10">
        <v>0.1807909604519774</v>
      </c>
    </row>
    <row r="7" spans="1:8" x14ac:dyDescent="0.3">
      <c r="A7" s="2" t="s">
        <v>11</v>
      </c>
      <c r="B7" s="10">
        <v>3.0674846625766872E-3</v>
      </c>
      <c r="C7" s="10">
        <v>4.1666666666666666E-3</v>
      </c>
      <c r="D7" s="10">
        <v>6.8965517241379309E-3</v>
      </c>
      <c r="E7" s="10">
        <v>6.1633281972265024E-2</v>
      </c>
      <c r="F7" s="10">
        <v>0.19020715630885121</v>
      </c>
    </row>
    <row r="8" spans="1:8" x14ac:dyDescent="0.3">
      <c r="A8" s="2" t="s">
        <v>12</v>
      </c>
      <c r="B8" s="10">
        <v>7.0552147239263799E-2</v>
      </c>
      <c r="C8" s="10">
        <v>0.16250000000000001</v>
      </c>
      <c r="D8" s="10">
        <v>0.14137931034482759</v>
      </c>
      <c r="E8" s="10">
        <v>0.2110939907550077</v>
      </c>
      <c r="F8" s="10">
        <v>0.16195856873822975</v>
      </c>
    </row>
    <row r="9" spans="1:8" ht="15" x14ac:dyDescent="0.25">
      <c r="A9" s="2" t="s">
        <v>13</v>
      </c>
      <c r="B9" s="10">
        <v>0.12576687116564417</v>
      </c>
      <c r="C9" s="10">
        <v>0.14166666666666666</v>
      </c>
      <c r="D9" s="10">
        <v>0.10344827586206896</v>
      </c>
      <c r="E9" s="10">
        <v>0.1448382126348228</v>
      </c>
      <c r="F9" s="10">
        <v>0.1167608286252354</v>
      </c>
    </row>
    <row r="10" spans="1:8" x14ac:dyDescent="0.3">
      <c r="A10" s="2" t="s">
        <v>14</v>
      </c>
      <c r="B10" s="10">
        <v>1.5337423312883436E-2</v>
      </c>
      <c r="C10" s="10">
        <v>5.4166666666666669E-2</v>
      </c>
      <c r="D10" s="10">
        <v>0.14137931034482759</v>
      </c>
      <c r="E10" s="10">
        <v>0.17103235747303544</v>
      </c>
      <c r="F10" s="10">
        <v>0.19397363465160075</v>
      </c>
    </row>
    <row r="11" spans="1:8" x14ac:dyDescent="0.3">
      <c r="A11" s="2" t="s">
        <v>15</v>
      </c>
      <c r="B11" s="10">
        <v>0.62269938650306744</v>
      </c>
      <c r="C11" s="10">
        <v>0.40833333333333333</v>
      </c>
      <c r="D11" s="10">
        <v>0.3896551724137931</v>
      </c>
      <c r="E11" s="10">
        <v>0.15408320493066255</v>
      </c>
      <c r="F11" s="10">
        <v>4.3314500941619587E-2</v>
      </c>
    </row>
    <row r="12" spans="1:8" x14ac:dyDescent="0.3">
      <c r="A12" s="2" t="s">
        <v>31</v>
      </c>
      <c r="B12" s="10">
        <v>0.11349693251533742</v>
      </c>
      <c r="C12" s="10">
        <v>0.15833333333333333</v>
      </c>
      <c r="D12" s="10">
        <v>0.12758620689655173</v>
      </c>
      <c r="E12" s="10">
        <v>9.5531587057010786E-2</v>
      </c>
      <c r="F12" s="10">
        <v>5.8380414312617701E-2</v>
      </c>
    </row>
    <row r="39" spans="1:1" x14ac:dyDescent="0.3">
      <c r="A39" t="s">
        <v>22</v>
      </c>
    </row>
    <row r="40" spans="1:1" x14ac:dyDescent="0.3">
      <c r="A40" t="s">
        <v>60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20" sqref="F20"/>
    </sheetView>
  </sheetViews>
  <sheetFormatPr baseColWidth="10" defaultColWidth="9.109375" defaultRowHeight="14.4" x14ac:dyDescent="0.3"/>
  <cols>
    <col min="1" max="1" width="39.6640625" customWidth="1"/>
    <col min="2" max="2" width="16" customWidth="1"/>
    <col min="3" max="3" width="15.6640625" customWidth="1"/>
    <col min="4" max="4" width="15.5546875" customWidth="1"/>
    <col min="5" max="5" width="14.44140625" customWidth="1"/>
    <col min="6" max="6" width="15.44140625" customWidth="1"/>
  </cols>
  <sheetData>
    <row r="1" spans="1:7" x14ac:dyDescent="0.3">
      <c r="A1" s="13" t="s">
        <v>75</v>
      </c>
      <c r="B1" s="13"/>
      <c r="C1" s="13"/>
      <c r="D1" s="13"/>
      <c r="E1" s="13"/>
      <c r="F1" s="13"/>
      <c r="G1" s="13"/>
    </row>
    <row r="4" spans="1:7" x14ac:dyDescent="0.3">
      <c r="A4" s="2"/>
      <c r="B4" s="2" t="s">
        <v>1</v>
      </c>
      <c r="C4" s="2" t="s">
        <v>92</v>
      </c>
      <c r="D4" s="2" t="s">
        <v>66</v>
      </c>
      <c r="E4" s="2" t="s">
        <v>67</v>
      </c>
      <c r="F4" s="2" t="s">
        <v>69</v>
      </c>
    </row>
    <row r="5" spans="1:7" x14ac:dyDescent="0.3">
      <c r="A5" s="2" t="s">
        <v>93</v>
      </c>
      <c r="B5" s="3">
        <v>0.48773006134969327</v>
      </c>
      <c r="C5" s="3">
        <v>0.25416666666666665</v>
      </c>
      <c r="D5" s="3">
        <v>0.11379310344827587</v>
      </c>
      <c r="E5" s="3">
        <v>6.6255778120184905E-2</v>
      </c>
      <c r="F5" s="3">
        <v>2.2598870056497175E-2</v>
      </c>
    </row>
    <row r="6" spans="1:7" ht="15" x14ac:dyDescent="0.25">
      <c r="A6" s="2" t="s">
        <v>18</v>
      </c>
      <c r="B6" s="3">
        <v>0.34969325153374231</v>
      </c>
      <c r="C6" s="3">
        <v>0.38333333333333336</v>
      </c>
      <c r="D6" s="3">
        <v>0.26896551724137929</v>
      </c>
      <c r="E6" s="3">
        <v>0.29583975346687214</v>
      </c>
      <c r="F6" s="3">
        <v>0.12617702448210924</v>
      </c>
    </row>
    <row r="7" spans="1:7" x14ac:dyDescent="0.3">
      <c r="A7" s="2" t="s">
        <v>17</v>
      </c>
      <c r="B7" s="3">
        <v>9.815950920245399E-2</v>
      </c>
      <c r="C7" s="3">
        <v>0.1875</v>
      </c>
      <c r="D7" s="3">
        <v>0.28275862068965518</v>
      </c>
      <c r="E7" s="3">
        <v>0.1864406779661017</v>
      </c>
      <c r="F7" s="3">
        <v>0.22410546139359699</v>
      </c>
    </row>
    <row r="8" spans="1:7" x14ac:dyDescent="0.3">
      <c r="A8" s="2" t="s">
        <v>34</v>
      </c>
      <c r="B8" s="3">
        <v>2.1472392638036811E-2</v>
      </c>
      <c r="C8" s="3">
        <v>8.7499999999999994E-2</v>
      </c>
      <c r="D8" s="3">
        <v>0.12758620689655173</v>
      </c>
      <c r="E8" s="3">
        <v>0.20030816640986132</v>
      </c>
      <c r="F8" s="3">
        <v>0.26741996233521659</v>
      </c>
    </row>
    <row r="9" spans="1:7" x14ac:dyDescent="0.3">
      <c r="A9" s="2" t="s">
        <v>21</v>
      </c>
      <c r="B9" s="3">
        <v>4.2944785276073622E-2</v>
      </c>
      <c r="C9" s="3">
        <v>8.3333333333333329E-2</v>
      </c>
      <c r="D9" s="3">
        <v>0.20344827586206896</v>
      </c>
      <c r="E9" s="3">
        <v>0.24653312788906009</v>
      </c>
      <c r="F9" s="3">
        <v>0.35969868173258002</v>
      </c>
    </row>
    <row r="27" spans="1:1" x14ac:dyDescent="0.3">
      <c r="A27" t="s">
        <v>22</v>
      </c>
    </row>
    <row r="28" spans="1:1" x14ac:dyDescent="0.3">
      <c r="A28" t="s">
        <v>61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H21" sqref="H21"/>
    </sheetView>
  </sheetViews>
  <sheetFormatPr baseColWidth="10" defaultColWidth="9.109375" defaultRowHeight="14.4" x14ac:dyDescent="0.3"/>
  <cols>
    <col min="1" max="1" width="23.44140625" customWidth="1"/>
    <col min="2" max="2" width="17.5546875" customWidth="1"/>
    <col min="3" max="3" width="16.88671875" customWidth="1"/>
    <col min="4" max="4" width="18.5546875" customWidth="1"/>
    <col min="5" max="5" width="15.33203125" customWidth="1"/>
  </cols>
  <sheetData>
    <row r="1" spans="1:8" x14ac:dyDescent="0.3">
      <c r="A1" s="13" t="s">
        <v>74</v>
      </c>
    </row>
    <row r="5" spans="1:8" x14ac:dyDescent="0.3">
      <c r="A5" s="2"/>
      <c r="B5" s="2" t="s">
        <v>1</v>
      </c>
      <c r="C5" s="2" t="s">
        <v>65</v>
      </c>
      <c r="D5" s="2" t="s">
        <v>66</v>
      </c>
      <c r="E5" s="2" t="s">
        <v>67</v>
      </c>
      <c r="F5" s="2" t="s">
        <v>69</v>
      </c>
      <c r="G5" s="2"/>
      <c r="H5" s="11" t="s">
        <v>99</v>
      </c>
    </row>
    <row r="6" spans="1:8" ht="15" x14ac:dyDescent="0.25">
      <c r="A6" s="2" t="s">
        <v>94</v>
      </c>
      <c r="B6" s="10">
        <v>0.54325259515570934</v>
      </c>
      <c r="C6" s="10">
        <v>0.3316831683168317</v>
      </c>
      <c r="D6" s="10">
        <v>0.17374517374517376</v>
      </c>
      <c r="E6" s="10">
        <v>0.22984562607204118</v>
      </c>
      <c r="F6" s="10">
        <v>0.25208333333333333</v>
      </c>
      <c r="G6" s="10"/>
      <c r="H6" s="10">
        <v>0.45621181262729127</v>
      </c>
    </row>
    <row r="7" spans="1:8" ht="15" x14ac:dyDescent="0.25">
      <c r="A7" s="2" t="s">
        <v>95</v>
      </c>
      <c r="B7" s="10">
        <v>0.25951557093425603</v>
      </c>
      <c r="C7" s="10">
        <v>0.23762376237623761</v>
      </c>
      <c r="D7" s="10">
        <v>0.25868725868725867</v>
      </c>
      <c r="E7" s="10">
        <v>0.22298456260720412</v>
      </c>
      <c r="F7" s="10">
        <v>0.19375000000000001</v>
      </c>
      <c r="G7" s="10"/>
      <c r="H7" s="10">
        <v>0.25050916496945008</v>
      </c>
    </row>
    <row r="8" spans="1:8" ht="15" x14ac:dyDescent="0.25">
      <c r="A8" s="2" t="s">
        <v>96</v>
      </c>
      <c r="B8" s="10">
        <v>0.14186851211072665</v>
      </c>
      <c r="C8" s="10">
        <v>0.2722772277227723</v>
      </c>
      <c r="D8" s="10">
        <v>0.24710424710424711</v>
      </c>
      <c r="E8" s="10">
        <v>0.22469982847341338</v>
      </c>
      <c r="F8" s="10">
        <v>0.22083333333333333</v>
      </c>
      <c r="G8" s="10"/>
      <c r="H8" s="10">
        <v>0.1955193482688391</v>
      </c>
    </row>
    <row r="9" spans="1:8" ht="15" x14ac:dyDescent="0.25">
      <c r="A9" s="2" t="s">
        <v>97</v>
      </c>
      <c r="B9" s="10">
        <v>3.1141868512110725E-2</v>
      </c>
      <c r="C9" s="10">
        <v>0.13366336633663367</v>
      </c>
      <c r="D9" s="10">
        <v>0.22393822393822393</v>
      </c>
      <c r="E9" s="10">
        <v>0.19725557461406518</v>
      </c>
      <c r="F9" s="10">
        <v>0.20624999999999999</v>
      </c>
      <c r="G9" s="10"/>
      <c r="H9" s="10">
        <v>7.3319755600814662E-2</v>
      </c>
    </row>
    <row r="10" spans="1:8" ht="15" x14ac:dyDescent="0.25">
      <c r="A10" s="2" t="s">
        <v>98</v>
      </c>
      <c r="B10" s="10">
        <v>2.4221453287197232E-2</v>
      </c>
      <c r="C10" s="10">
        <v>2.4752475247524754E-2</v>
      </c>
      <c r="D10" s="10">
        <v>9.6525096525096526E-2</v>
      </c>
      <c r="E10" s="10">
        <v>0.12521440823327615</v>
      </c>
      <c r="F10" s="10">
        <v>0.12708333333333333</v>
      </c>
      <c r="G10" s="10"/>
      <c r="H10" s="10">
        <v>2.4439918533604887E-2</v>
      </c>
    </row>
    <row r="29" spans="1:1" x14ac:dyDescent="0.3">
      <c r="A29" t="s">
        <v>22</v>
      </c>
    </row>
    <row r="30" spans="1:1" x14ac:dyDescent="0.3">
      <c r="A30" t="s">
        <v>62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baseColWidth="10" defaultColWidth="9.109375" defaultRowHeight="14.4" x14ac:dyDescent="0.3"/>
  <cols>
    <col min="2" max="2" width="16.33203125" customWidth="1"/>
    <col min="3" max="3" width="9.88671875" customWidth="1"/>
    <col min="4" max="4" width="15.109375" customWidth="1"/>
    <col min="5" max="5" width="15.5546875" customWidth="1"/>
    <col min="6" max="6" width="16.44140625" customWidth="1"/>
    <col min="7" max="7" width="14.44140625" customWidth="1"/>
  </cols>
  <sheetData>
    <row r="1" spans="1:7" x14ac:dyDescent="0.3">
      <c r="A1" s="13" t="s">
        <v>64</v>
      </c>
      <c r="B1" s="13"/>
      <c r="C1" s="13"/>
      <c r="D1" s="13"/>
      <c r="E1" s="13"/>
      <c r="F1" s="13"/>
      <c r="G1" s="13"/>
    </row>
    <row r="3" spans="1:7" x14ac:dyDescent="0.3">
      <c r="A3" s="2"/>
      <c r="B3" s="2" t="s">
        <v>1</v>
      </c>
      <c r="C3" s="2" t="s">
        <v>65</v>
      </c>
      <c r="D3" s="2" t="s">
        <v>66</v>
      </c>
      <c r="E3" s="2" t="s">
        <v>67</v>
      </c>
      <c r="F3" s="2" t="s">
        <v>69</v>
      </c>
    </row>
    <row r="4" spans="1:7" ht="15" x14ac:dyDescent="0.25">
      <c r="A4" s="2" t="s">
        <v>41</v>
      </c>
      <c r="B4" s="10">
        <v>0</v>
      </c>
      <c r="C4" s="10">
        <v>0.3</v>
      </c>
      <c r="D4" s="10">
        <v>0.73103448275862071</v>
      </c>
      <c r="E4" s="10">
        <v>0.83975346687211094</v>
      </c>
      <c r="F4" s="10">
        <v>0.96421845574387943</v>
      </c>
      <c r="G4" s="14"/>
    </row>
    <row r="5" spans="1:7" ht="15" x14ac:dyDescent="0.25">
      <c r="A5" s="15" t="s">
        <v>78</v>
      </c>
      <c r="B5" s="16">
        <v>0.65</v>
      </c>
      <c r="C5" s="16">
        <v>0.65</v>
      </c>
      <c r="D5" s="16">
        <v>0.65</v>
      </c>
      <c r="E5" s="16">
        <v>0.65</v>
      </c>
      <c r="F5" s="16">
        <v>0.65</v>
      </c>
    </row>
    <row r="22" spans="1:1" x14ac:dyDescent="0.3">
      <c r="A22" t="s">
        <v>22</v>
      </c>
    </row>
    <row r="23" spans="1:1" x14ac:dyDescent="0.3">
      <c r="A23" t="s">
        <v>63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baseColWidth="10" defaultColWidth="9.109375" defaultRowHeight="14.4" x14ac:dyDescent="0.3"/>
  <cols>
    <col min="2" max="2" width="18.33203125" customWidth="1"/>
    <col min="3" max="3" width="28.5546875" customWidth="1"/>
    <col min="4" max="4" width="22.109375" customWidth="1"/>
    <col min="5" max="5" width="25.88671875" customWidth="1"/>
    <col min="6" max="6" width="18.109375" customWidth="1"/>
  </cols>
  <sheetData>
    <row r="1" spans="1:6" x14ac:dyDescent="0.3">
      <c r="A1" s="13" t="s">
        <v>73</v>
      </c>
    </row>
    <row r="3" spans="1:6" x14ac:dyDescent="0.3">
      <c r="A3" s="2"/>
      <c r="B3" s="2" t="s">
        <v>42</v>
      </c>
      <c r="C3" s="2" t="s">
        <v>43</v>
      </c>
      <c r="D3" s="2" t="s">
        <v>44</v>
      </c>
      <c r="E3" s="2" t="s">
        <v>45</v>
      </c>
      <c r="F3" s="2" t="s">
        <v>46</v>
      </c>
    </row>
    <row r="4" spans="1:6" ht="15" x14ac:dyDescent="0.25">
      <c r="A4" s="2" t="s">
        <v>40</v>
      </c>
      <c r="B4" s="10">
        <v>0.27380952380952384</v>
      </c>
      <c r="C4" s="10">
        <v>0.24404761904761904</v>
      </c>
      <c r="D4" s="10">
        <v>0.19642857142857142</v>
      </c>
      <c r="E4" s="10">
        <v>9.5238095238095233E-2</v>
      </c>
      <c r="F4" s="10">
        <v>1.1904761904761904E-2</v>
      </c>
    </row>
    <row r="23" spans="1:1" x14ac:dyDescent="0.3">
      <c r="A23" t="s">
        <v>22</v>
      </c>
    </row>
    <row r="24" spans="1:1" x14ac:dyDescent="0.3">
      <c r="A24" t="s">
        <v>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intern_noninter</vt:lpstr>
      <vt:lpstr>Sommaire</vt:lpstr>
      <vt:lpstr>graph 1</vt:lpstr>
      <vt:lpstr>graph 2</vt:lpstr>
      <vt:lpstr>graph 3</vt:lpstr>
      <vt:lpstr>graph 4</vt:lpstr>
      <vt:lpstr>graph 5</vt:lpstr>
      <vt:lpstr>graph 6</vt:lpstr>
      <vt:lpstr>graph 7</vt:lpstr>
      <vt:lpstr>graph 8</vt:lpstr>
      <vt:lpstr>graph 9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Sylvie Chasseloup</cp:lastModifiedBy>
  <dcterms:created xsi:type="dcterms:W3CDTF">2018-04-23T16:38:33Z</dcterms:created>
  <dcterms:modified xsi:type="dcterms:W3CDTF">2018-07-17T14:39:53Z</dcterms:modified>
</cp:coreProperties>
</file>